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25" yWindow="225" windowWidth="9240" windowHeight="10035" activeTab="0"/>
  </bookViews>
  <sheets>
    <sheet name="August 2021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'August 2021'!$B$2:$AW$29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<sst xmlns="http://schemas.openxmlformats.org/spreadsheetml/2006/main" count="78" uniqueCount="27">
  <si>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</si>
  <si>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</si>
  <si>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</si>
  <si>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</si>
  <si>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</si>
  <si>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</si>
  <si>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</si>
  <si>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</si>
  <si>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</si>
  <si>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</si>
  <si>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</si>
  <si>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 xml:space="preserve">Arierate ale Bugetului General Consolidat </t>
  </si>
  <si>
    <t>Bugetele Asigurărilor Sociale 
(fără spitale)</t>
  </si>
  <si>
    <t>Buget de stat si Autonome</t>
  </si>
  <si>
    <t>Febr
2021</t>
  </si>
  <si>
    <t>Mart
2021</t>
  </si>
  <si>
    <t>Apr
2021</t>
  </si>
  <si>
    <t>Mai
2021</t>
  </si>
  <si>
    <t>Iunie
2021</t>
  </si>
  <si>
    <t>Iulie
2021</t>
  </si>
  <si>
    <t>Aug
2021</t>
  </si>
  <si>
    <t>Sept
2021</t>
  </si>
  <si>
    <t>Oct
2021</t>
  </si>
  <si>
    <t>Nov
2021</t>
  </si>
  <si>
    <t>Dec
2021</t>
  </si>
  <si>
    <t>Ian
2021</t>
  </si>
  <si>
    <t>Ian 
2021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</si>
</sst>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  <numFmt numFmtId="202" formatCode="[$-418]dddd\,\ d\ mmmm\ 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name val="Comic Sans MS"/>
      <family val="4"/>
    </font>
    <font>
      <sz val="11"/>
      <name val="Calibri"/>
      <family val="2"/>
    </font>
    <font>
      <sz val="11"/>
      <color theme="1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left" indent="3"/>
    </xf>
    <xf numFmtId="172" fontId="0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 horizontal="right"/>
    </xf>
    <xf numFmtId="172" fontId="0" fillId="0" borderId="12" xfId="0" applyNumberFormat="1" applyFont="1" applyFill="1" applyBorder="1" applyAlignment="1">
      <alignment/>
    </xf>
    <xf numFmtId="172" fontId="20" fillId="0" borderId="13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left" indent="3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5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172" fontId="24" fillId="0" borderId="0" xfId="0" applyNumberFormat="1" applyFont="1" applyFill="1" applyBorder="1" applyAlignment="1">
      <alignment/>
    </xf>
    <xf numFmtId="172" fontId="23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/>
    </xf>
    <xf numFmtId="0" fontId="0" fillId="0" borderId="0" xfId="63" applyFont="1" applyFill="1" applyBorder="1">
      <alignment/>
      <protection/>
    </xf>
    <xf numFmtId="0" fontId="25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2" fontId="2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172" fontId="20" fillId="0" borderId="11" xfId="0" applyNumberFormat="1" applyFont="1" applyFill="1" applyBorder="1" applyAlignment="1">
      <alignment horizontal="right" vertical="center"/>
    </xf>
    <xf numFmtId="172" fontId="20" fillId="0" borderId="16" xfId="0" applyNumberFormat="1" applyFont="1" applyFill="1" applyBorder="1" applyAlignment="1">
      <alignment horizontal="right" vertical="center"/>
    </xf>
    <xf numFmtId="4" fontId="20" fillId="0" borderId="11" xfId="0" applyNumberFormat="1" applyFont="1" applyFill="1" applyBorder="1" applyAlignment="1">
      <alignment horizontal="right" vertical="center"/>
    </xf>
    <xf numFmtId="4" fontId="20" fillId="0" borderId="16" xfId="0" applyNumberFormat="1" applyFont="1" applyFill="1" applyBorder="1" applyAlignment="1">
      <alignment horizontal="right" vertical="center"/>
    </xf>
    <xf numFmtId="172" fontId="20" fillId="0" borderId="17" xfId="0" applyNumberFormat="1" applyFont="1" applyFill="1" applyBorder="1" applyAlignment="1">
      <alignment horizontal="right" vertical="center"/>
    </xf>
    <xf numFmtId="172" fontId="0" fillId="0" borderId="17" xfId="0" applyNumberFormat="1" applyFont="1" applyFill="1" applyBorder="1" applyAlignment="1">
      <alignment horizontal="right"/>
    </xf>
    <xf numFmtId="172" fontId="0" fillId="0" borderId="18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172" fontId="0" fillId="0" borderId="19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vertical="center" wrapText="1"/>
    </xf>
    <xf numFmtId="4" fontId="32" fillId="0" borderId="0" xfId="0" applyNumberFormat="1" applyFont="1" applyFill="1" applyBorder="1" applyAlignment="1">
      <alignment vertical="center" wrapText="1"/>
    </xf>
    <xf numFmtId="49" fontId="35" fillId="0" borderId="20" xfId="0" applyNumberFormat="1" applyFont="1" applyFill="1" applyBorder="1" applyAlignment="1">
      <alignment horizontal="center" vertical="center" wrapText="1"/>
    </xf>
    <xf numFmtId="49" fontId="35" fillId="0" borderId="21" xfId="0" applyNumberFormat="1" applyFont="1" applyFill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right" vertical="center"/>
    </xf>
    <xf numFmtId="172" fontId="36" fillId="0" borderId="18" xfId="0" applyNumberFormat="1" applyFont="1" applyFill="1" applyBorder="1" applyAlignment="1">
      <alignment horizontal="right" wrapText="1"/>
    </xf>
    <xf numFmtId="172" fontId="36" fillId="0" borderId="22" xfId="0" applyNumberFormat="1" applyFont="1" applyFill="1" applyBorder="1" applyAlignment="1">
      <alignment horizontal="right" wrapText="1"/>
    </xf>
    <xf numFmtId="4" fontId="36" fillId="0" borderId="23" xfId="0" applyNumberFormat="1" applyFont="1" applyFill="1" applyBorder="1" applyAlignment="1">
      <alignment wrapText="1"/>
    </xf>
    <xf numFmtId="172" fontId="36" fillId="0" borderId="11" xfId="0" applyNumberFormat="1" applyFont="1" applyFill="1" applyBorder="1" applyAlignment="1">
      <alignment horizontal="right" wrapText="1"/>
    </xf>
    <xf numFmtId="172" fontId="36" fillId="0" borderId="12" xfId="0" applyNumberFormat="1" applyFont="1" applyFill="1" applyBorder="1" applyAlignment="1">
      <alignment horizontal="right" wrapText="1"/>
    </xf>
    <xf numFmtId="4" fontId="36" fillId="0" borderId="24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20" fillId="0" borderId="25" xfId="0" applyNumberFormat="1" applyFont="1" applyFill="1" applyBorder="1" applyAlignment="1">
      <alignment horizontal="right" vertical="center"/>
    </xf>
    <xf numFmtId="172" fontId="36" fillId="0" borderId="17" xfId="0" applyNumberFormat="1" applyFont="1" applyFill="1" applyBorder="1" applyAlignment="1">
      <alignment horizontal="right" wrapText="1"/>
    </xf>
    <xf numFmtId="172" fontId="36" fillId="0" borderId="19" xfId="0" applyNumberFormat="1" applyFont="1" applyFill="1" applyBorder="1" applyAlignment="1">
      <alignment horizontal="right" wrapText="1"/>
    </xf>
    <xf numFmtId="49" fontId="35" fillId="0" borderId="26" xfId="0" applyNumberFormat="1" applyFont="1" applyFill="1" applyBorder="1" applyAlignment="1">
      <alignment horizontal="center" vertical="center" wrapText="1"/>
    </xf>
    <xf numFmtId="172" fontId="20" fillId="0" borderId="27" xfId="0" applyNumberFormat="1" applyFont="1" applyFill="1" applyBorder="1" applyAlignment="1">
      <alignment horizontal="right" vertical="center"/>
    </xf>
    <xf numFmtId="4" fontId="20" fillId="0" borderId="27" xfId="0" applyNumberFormat="1" applyFont="1" applyFill="1" applyBorder="1" applyAlignment="1">
      <alignment horizontal="right" vertical="center"/>
    </xf>
    <xf numFmtId="172" fontId="0" fillId="0" borderId="27" xfId="0" applyNumberFormat="1" applyFont="1" applyFill="1" applyBorder="1" applyAlignment="1">
      <alignment/>
    </xf>
    <xf numFmtId="172" fontId="0" fillId="0" borderId="27" xfId="0" applyNumberFormat="1" applyFont="1" applyFill="1" applyBorder="1" applyAlignment="1">
      <alignment horizontal="right"/>
    </xf>
    <xf numFmtId="172" fontId="0" fillId="0" borderId="28" xfId="0" applyNumberFormat="1" applyFont="1" applyFill="1" applyBorder="1" applyAlignment="1">
      <alignment/>
    </xf>
    <xf numFmtId="4" fontId="20" fillId="0" borderId="29" xfId="0" applyNumberFormat="1" applyFont="1" applyFill="1" applyBorder="1" applyAlignment="1">
      <alignment horizontal="right" vertical="center"/>
    </xf>
    <xf numFmtId="172" fontId="0" fillId="0" borderId="30" xfId="0" applyNumberFormat="1" applyFont="1" applyFill="1" applyBorder="1" applyAlignment="1">
      <alignment/>
    </xf>
    <xf numFmtId="4" fontId="20" fillId="0" borderId="30" xfId="0" applyNumberFormat="1" applyFont="1" applyFill="1" applyBorder="1" applyAlignment="1">
      <alignment horizontal="right" vertical="center"/>
    </xf>
    <xf numFmtId="172" fontId="0" fillId="0" borderId="30" xfId="0" applyNumberFormat="1" applyFont="1" applyFill="1" applyBorder="1" applyAlignment="1">
      <alignment horizontal="right"/>
    </xf>
    <xf numFmtId="172" fontId="20" fillId="0" borderId="30" xfId="0" applyNumberFormat="1" applyFont="1" applyFill="1" applyBorder="1" applyAlignment="1">
      <alignment horizontal="right" vertical="center"/>
    </xf>
    <xf numFmtId="172" fontId="0" fillId="0" borderId="31" xfId="0" applyNumberFormat="1" applyFont="1" applyFill="1" applyBorder="1" applyAlignment="1">
      <alignment/>
    </xf>
    <xf numFmtId="172" fontId="36" fillId="0" borderId="30" xfId="0" applyNumberFormat="1" applyFont="1" applyFill="1" applyBorder="1" applyAlignment="1">
      <alignment horizontal="right" wrapText="1"/>
    </xf>
    <xf numFmtId="172" fontId="36" fillId="0" borderId="31" xfId="0" applyNumberFormat="1" applyFont="1" applyFill="1" applyBorder="1" applyAlignment="1">
      <alignment horizontal="right" wrapText="1"/>
    </xf>
    <xf numFmtId="4" fontId="36" fillId="0" borderId="32" xfId="0" applyNumberFormat="1" applyFont="1" applyFill="1" applyBorder="1" applyAlignment="1">
      <alignment wrapText="1"/>
    </xf>
    <xf numFmtId="172" fontId="36" fillId="0" borderId="27" xfId="0" applyNumberFormat="1" applyFont="1" applyFill="1" applyBorder="1" applyAlignment="1">
      <alignment horizontal="right" wrapText="1"/>
    </xf>
    <xf numFmtId="172" fontId="36" fillId="0" borderId="28" xfId="0" applyNumberFormat="1" applyFont="1" applyFill="1" applyBorder="1" applyAlignment="1">
      <alignment horizontal="right" wrapText="1"/>
    </xf>
    <xf numFmtId="172" fontId="20" fillId="0" borderId="33" xfId="0" applyNumberFormat="1" applyFont="1" applyFill="1" applyBorder="1" applyAlignment="1">
      <alignment horizontal="right" vertical="center"/>
    </xf>
    <xf numFmtId="4" fontId="36" fillId="0" borderId="34" xfId="0" applyNumberFormat="1" applyFont="1" applyFill="1" applyBorder="1" applyAlignment="1">
      <alignment wrapText="1"/>
    </xf>
    <xf numFmtId="49" fontId="35" fillId="0" borderId="35" xfId="0" applyNumberFormat="1" applyFont="1" applyFill="1" applyBorder="1" applyAlignment="1">
      <alignment horizontal="center" vertical="center" wrapText="1"/>
    </xf>
    <xf numFmtId="4" fontId="36" fillId="0" borderId="36" xfId="0" applyNumberFormat="1" applyFont="1" applyFill="1" applyBorder="1" applyAlignment="1">
      <alignment wrapText="1"/>
    </xf>
    <xf numFmtId="172" fontId="20" fillId="0" borderId="29" xfId="0" applyNumberFormat="1" applyFont="1" applyFill="1" applyBorder="1" applyAlignment="1">
      <alignment horizontal="right" vertical="center"/>
    </xf>
    <xf numFmtId="4" fontId="0" fillId="0" borderId="3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172" fontId="20" fillId="0" borderId="25" xfId="0" applyNumberFormat="1" applyFont="1" applyFill="1" applyBorder="1" applyAlignment="1">
      <alignment horizontal="right" vertical="center"/>
    </xf>
    <xf numFmtId="0" fontId="0" fillId="24" borderId="37" xfId="0" applyFont="1" applyFill="1" applyBorder="1" applyAlignment="1">
      <alignment vertical="center"/>
    </xf>
    <xf numFmtId="0" fontId="0" fillId="0" borderId="37" xfId="0" applyFont="1" applyFill="1" applyBorder="1" applyAlignment="1">
      <alignment/>
    </xf>
    <xf numFmtId="0" fontId="0" fillId="0" borderId="37" xfId="0" applyFont="1" applyFill="1" applyBorder="1" applyAlignment="1">
      <alignment vertical="center"/>
    </xf>
    <xf numFmtId="0" fontId="20" fillId="25" borderId="38" xfId="0" applyFont="1" applyFill="1" applyBorder="1" applyAlignment="1">
      <alignment horizontal="center" vertical="center" wrapText="1"/>
    </xf>
    <xf numFmtId="0" fontId="20" fillId="25" borderId="39" xfId="0" applyFont="1" applyFill="1" applyBorder="1" applyAlignment="1">
      <alignment horizontal="center" vertical="center" wrapText="1"/>
    </xf>
    <xf numFmtId="0" fontId="20" fillId="25" borderId="4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24" borderId="38" xfId="0" applyFont="1" applyFill="1" applyBorder="1" applyAlignment="1">
      <alignment horizontal="center" vertical="center" wrapText="1"/>
    </xf>
    <xf numFmtId="0" fontId="20" fillId="24" borderId="39" xfId="0" applyFont="1" applyFill="1" applyBorder="1" applyAlignment="1">
      <alignment horizontal="center" vertical="center" wrapText="1"/>
    </xf>
    <xf numFmtId="0" fontId="20" fillId="24" borderId="40" xfId="0" applyFont="1" applyFill="1" applyBorder="1" applyAlignment="1">
      <alignment horizontal="center" vertical="center" wrapText="1"/>
    </xf>
    <xf numFmtId="0" fontId="20" fillId="25" borderId="38" xfId="0" applyFont="1" applyFill="1" applyBorder="1" applyAlignment="1">
      <alignment horizontal="center" vertical="center"/>
    </xf>
    <xf numFmtId="0" fontId="20" fillId="25" borderId="39" xfId="0" applyFont="1" applyFill="1" applyBorder="1" applyAlignment="1">
      <alignment horizontal="center" vertical="center"/>
    </xf>
    <xf numFmtId="0" fontId="20" fillId="25" borderId="40" xfId="0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_plresti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Y416"/>
  <sheetViews>
    <sheetView tabSelected="1" view="pageBreakPreview" zoomScale="90" zoomScaleNormal="80" zoomScaleSheetLayoutView="90" zoomScalePageLayoutView="0" workbookViewId="0" topLeftCell="A1">
      <pane xSplit="2" ySplit="6" topLeftCell="C14" activePane="bottomRight" state="frozen"/>
      <selection pane="topLeft" activeCell="A1" sqref="A1"/>
      <selection pane="topRight" activeCell="J1" sqref="J1"/>
      <selection pane="bottomLeft" activeCell="A7" sqref="A7"/>
      <selection pane="bottomRight" activeCell="A26" sqref="A26"/>
    </sheetView>
  </sheetViews>
  <sheetFormatPr defaultColWidth="9.140625" defaultRowHeight="12.75" outlineLevelCol="1"/>
  <cols>
    <col min="1" max="1" width="3.8515625" style="1" customWidth="1"/>
    <col min="2" max="2" width="34.421875" style="1" customWidth="1"/>
    <col min="3" max="3" width="6.28125" style="4" customWidth="1"/>
    <col min="4" max="4" width="6.00390625" style="4" customWidth="1"/>
    <col min="5" max="5" width="6.28125" style="4" customWidth="1"/>
    <col min="6" max="11" width="6.00390625" style="4" customWidth="1"/>
    <col min="12" max="13" width="6.00390625" style="4" hidden="1" customWidth="1" outlineLevel="1"/>
    <col min="14" max="14" width="5.57421875" style="1" hidden="1" customWidth="1" outlineLevel="1" collapsed="1"/>
    <col min="15" max="15" width="7.140625" style="1" bestFit="1" customWidth="1" collapsed="1"/>
    <col min="16" max="22" width="7.140625" style="1" bestFit="1" customWidth="1"/>
    <col min="23" max="23" width="6.57421875" style="1" customWidth="1"/>
    <col min="24" max="25" width="6.57421875" style="1" hidden="1" customWidth="1" outlineLevel="1"/>
    <col min="26" max="26" width="6.28125" style="1" hidden="1" customWidth="1" outlineLevel="1" collapsed="1"/>
    <col min="27" max="27" width="5.00390625" style="1" bestFit="1" customWidth="1" collapsed="1"/>
    <col min="28" max="31" width="5.00390625" style="1" bestFit="1" customWidth="1"/>
    <col min="32" max="35" width="5.28125" style="1" customWidth="1"/>
    <col min="36" max="37" width="5.28125" style="1" hidden="1" customWidth="1" outlineLevel="1"/>
    <col min="38" max="38" width="6.57421875" style="1" hidden="1" customWidth="1" outlineLevel="1" collapsed="1"/>
    <col min="39" max="39" width="7.140625" style="1" bestFit="1" customWidth="1" collapsed="1"/>
    <col min="40" max="46" width="7.140625" style="1" bestFit="1" customWidth="1"/>
    <col min="47" max="47" width="6.57421875" style="1" customWidth="1"/>
    <col min="48" max="49" width="6.57421875" style="1" hidden="1" customWidth="1" outlineLevel="1"/>
    <col min="50" max="50" width="6.57421875" style="1" hidden="1" customWidth="1" outlineLevel="1" collapsed="1"/>
    <col min="51" max="51" width="5.57421875" style="1" customWidth="1" collapsed="1"/>
    <col min="52" max="16384" width="9.140625" style="1" customWidth="1"/>
  </cols>
  <sheetData>
    <row r="1" spans="3:38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AL1"/>
    </row>
    <row r="2" spans="2:37" ht="27.75" customHeight="1">
      <c r="B2" s="123" t="s">
        <v>11</v>
      </c>
      <c r="C2" s="123"/>
      <c r="D2" s="123"/>
      <c r="E2" s="62"/>
      <c r="F2" s="62"/>
      <c r="G2" s="62"/>
      <c r="H2" s="62"/>
      <c r="I2" s="62"/>
      <c r="J2" s="62"/>
      <c r="K2" s="62"/>
      <c r="L2" s="62"/>
      <c r="M2" s="62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</row>
    <row r="3" spans="2:37" ht="15" customHeight="1" thickBo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2:51" s="74" customFormat="1" ht="36.75" customHeight="1" thickBot="1">
      <c r="B4" s="124" t="s">
        <v>0</v>
      </c>
      <c r="C4" s="129" t="s">
        <v>13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1"/>
      <c r="O4" s="126" t="s">
        <v>1</v>
      </c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8"/>
      <c r="AA4" s="120" t="s">
        <v>12</v>
      </c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2"/>
      <c r="AM4" s="126" t="s">
        <v>7</v>
      </c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17"/>
    </row>
    <row r="5" spans="2:51" ht="36" customHeight="1" thickBot="1">
      <c r="B5" s="125"/>
      <c r="C5" s="78" t="s">
        <v>25</v>
      </c>
      <c r="D5" s="78" t="s">
        <v>14</v>
      </c>
      <c r="E5" s="78" t="s">
        <v>15</v>
      </c>
      <c r="F5" s="78" t="s">
        <v>16</v>
      </c>
      <c r="G5" s="78" t="s">
        <v>17</v>
      </c>
      <c r="H5" s="78" t="s">
        <v>18</v>
      </c>
      <c r="I5" s="78" t="s">
        <v>19</v>
      </c>
      <c r="J5" s="78" t="s">
        <v>20</v>
      </c>
      <c r="K5" s="78" t="s">
        <v>21</v>
      </c>
      <c r="L5" s="78" t="s">
        <v>22</v>
      </c>
      <c r="M5" s="78" t="s">
        <v>23</v>
      </c>
      <c r="N5" s="79" t="s">
        <v>24</v>
      </c>
      <c r="O5" s="111" t="s">
        <v>25</v>
      </c>
      <c r="P5" s="78" t="s">
        <v>14</v>
      </c>
      <c r="Q5" s="78" t="s">
        <v>15</v>
      </c>
      <c r="R5" s="78" t="s">
        <v>16</v>
      </c>
      <c r="S5" s="78" t="s">
        <v>17</v>
      </c>
      <c r="T5" s="78" t="s">
        <v>18</v>
      </c>
      <c r="U5" s="78" t="s">
        <v>19</v>
      </c>
      <c r="V5" s="78" t="s">
        <v>20</v>
      </c>
      <c r="W5" s="78" t="s">
        <v>21</v>
      </c>
      <c r="X5" s="78" t="s">
        <v>22</v>
      </c>
      <c r="Y5" s="78" t="s">
        <v>23</v>
      </c>
      <c r="Z5" s="92" t="s">
        <v>24</v>
      </c>
      <c r="AA5" s="111" t="s">
        <v>26</v>
      </c>
      <c r="AB5" s="78" t="s">
        <v>14</v>
      </c>
      <c r="AC5" s="78" t="s">
        <v>15</v>
      </c>
      <c r="AD5" s="78" t="s">
        <v>16</v>
      </c>
      <c r="AE5" s="78" t="s">
        <v>17</v>
      </c>
      <c r="AF5" s="78" t="s">
        <v>18</v>
      </c>
      <c r="AG5" s="78" t="s">
        <v>19</v>
      </c>
      <c r="AH5" s="78" t="s">
        <v>20</v>
      </c>
      <c r="AI5" s="78" t="s">
        <v>21</v>
      </c>
      <c r="AJ5" s="78" t="s">
        <v>22</v>
      </c>
      <c r="AK5" s="78" t="s">
        <v>23</v>
      </c>
      <c r="AL5" s="79" t="s">
        <v>24</v>
      </c>
      <c r="AM5" s="111" t="s">
        <v>25</v>
      </c>
      <c r="AN5" s="78" t="s">
        <v>14</v>
      </c>
      <c r="AO5" s="78" t="s">
        <v>15</v>
      </c>
      <c r="AP5" s="78" t="s">
        <v>16</v>
      </c>
      <c r="AQ5" s="78" t="s">
        <v>17</v>
      </c>
      <c r="AR5" s="78" t="s">
        <v>18</v>
      </c>
      <c r="AS5" s="78" t="s">
        <v>19</v>
      </c>
      <c r="AT5" s="78" t="s">
        <v>20</v>
      </c>
      <c r="AU5" s="78" t="s">
        <v>21</v>
      </c>
      <c r="AV5" s="78" t="s">
        <v>22</v>
      </c>
      <c r="AW5" s="78" t="s">
        <v>23</v>
      </c>
      <c r="AX5" s="92" t="s">
        <v>24</v>
      </c>
      <c r="AY5" s="118"/>
    </row>
    <row r="6" spans="2:51" s="63" customFormat="1" ht="29.25" customHeight="1">
      <c r="B6" s="65" t="s">
        <v>9</v>
      </c>
      <c r="C6" s="69">
        <f aca="true" t="shared" si="0" ref="C6:J6">SUM(C7:C9)</f>
        <v>24.88176</v>
      </c>
      <c r="D6" s="69">
        <f t="shared" si="0"/>
        <v>20.100483</v>
      </c>
      <c r="E6" s="69">
        <f t="shared" si="0"/>
        <v>19.718094999999998</v>
      </c>
      <c r="F6" s="69">
        <f t="shared" si="0"/>
        <v>21.373492</v>
      </c>
      <c r="G6" s="69">
        <f t="shared" si="0"/>
        <v>16.748556</v>
      </c>
      <c r="H6" s="69">
        <f t="shared" si="0"/>
        <v>13.387233</v>
      </c>
      <c r="I6" s="69">
        <f t="shared" si="0"/>
        <v>14.972283</v>
      </c>
      <c r="J6" s="69">
        <f t="shared" si="0"/>
        <v>15.646524999999999</v>
      </c>
      <c r="K6" s="67"/>
      <c r="L6" s="67"/>
      <c r="M6" s="67"/>
      <c r="N6" s="109"/>
      <c r="O6" s="98">
        <f aca="true" t="shared" si="1" ref="O6:V6">SUM(O7:O9)</f>
        <v>239.019321</v>
      </c>
      <c r="P6" s="69">
        <f t="shared" si="1"/>
        <v>263.193558</v>
      </c>
      <c r="Q6" s="69">
        <f t="shared" si="1"/>
        <v>235.76637799999997</v>
      </c>
      <c r="R6" s="69">
        <f t="shared" si="1"/>
        <v>253.429055</v>
      </c>
      <c r="S6" s="69">
        <f t="shared" si="1"/>
        <v>242.44751</v>
      </c>
      <c r="T6" s="69">
        <f t="shared" si="1"/>
        <v>240.525168</v>
      </c>
      <c r="U6" s="69">
        <f t="shared" si="1"/>
        <v>250.611196</v>
      </c>
      <c r="V6" s="69">
        <f t="shared" si="1"/>
        <v>213.688311</v>
      </c>
      <c r="W6" s="69"/>
      <c r="X6" s="69"/>
      <c r="Y6" s="69"/>
      <c r="Z6" s="89">
        <f aca="true" t="shared" si="2" ref="Z6:AE6">SUM(Z7:Z9)</f>
        <v>0</v>
      </c>
      <c r="AA6" s="98">
        <f t="shared" si="2"/>
        <v>0</v>
      </c>
      <c r="AB6" s="89">
        <f t="shared" si="2"/>
        <v>0</v>
      </c>
      <c r="AC6" s="89">
        <f t="shared" si="2"/>
        <v>0</v>
      </c>
      <c r="AD6" s="89">
        <f t="shared" si="2"/>
        <v>0</v>
      </c>
      <c r="AE6" s="89">
        <f t="shared" si="2"/>
        <v>0</v>
      </c>
      <c r="AF6" s="89">
        <f aca="true" t="shared" si="3" ref="AF6:AL6">SUM(AF7:AF9)</f>
        <v>0</v>
      </c>
      <c r="AG6" s="89">
        <f t="shared" si="3"/>
        <v>0</v>
      </c>
      <c r="AH6" s="89">
        <f t="shared" si="3"/>
        <v>0</v>
      </c>
      <c r="AI6" s="89">
        <f t="shared" si="3"/>
        <v>0</v>
      </c>
      <c r="AJ6" s="89">
        <f t="shared" si="3"/>
        <v>0</v>
      </c>
      <c r="AK6" s="89">
        <f t="shared" si="3"/>
        <v>0</v>
      </c>
      <c r="AL6" s="89">
        <f t="shared" si="3"/>
        <v>0</v>
      </c>
      <c r="AM6" s="113">
        <f aca="true" t="shared" si="4" ref="AM6:AR6">SUM(AM7:AM9)</f>
        <v>263.901081</v>
      </c>
      <c r="AN6" s="67">
        <f t="shared" si="4"/>
        <v>283.294041</v>
      </c>
      <c r="AO6" s="67">
        <f t="shared" si="4"/>
        <v>255.484473</v>
      </c>
      <c r="AP6" s="67">
        <f t="shared" si="4"/>
        <v>274.802547</v>
      </c>
      <c r="AQ6" s="67">
        <f t="shared" si="4"/>
        <v>259.196066</v>
      </c>
      <c r="AR6" s="67">
        <f t="shared" si="4"/>
        <v>253.912401</v>
      </c>
      <c r="AS6" s="67">
        <f>SUM(AS7:AS9)</f>
        <v>265.58347899999995</v>
      </c>
      <c r="AT6" s="67">
        <f>SUM(AT7:AT9)</f>
        <v>229.334836</v>
      </c>
      <c r="AU6" s="67"/>
      <c r="AV6" s="67"/>
      <c r="AW6" s="67"/>
      <c r="AX6" s="116">
        <f>SUM(AX7:AX9)</f>
        <v>0</v>
      </c>
      <c r="AY6" s="119"/>
    </row>
    <row r="7" spans="1:51" ht="12.75">
      <c r="A7" s="11"/>
      <c r="B7" s="12" t="s">
        <v>2</v>
      </c>
      <c r="C7" s="13">
        <v>4.453879</v>
      </c>
      <c r="D7" s="13">
        <v>2.72473</v>
      </c>
      <c r="E7" s="13">
        <v>2.777766</v>
      </c>
      <c r="F7" s="13">
        <v>5.625452</v>
      </c>
      <c r="G7" s="13">
        <v>2.462992</v>
      </c>
      <c r="H7" s="13">
        <v>1.816402</v>
      </c>
      <c r="I7" s="13">
        <v>3.215099</v>
      </c>
      <c r="J7" s="13">
        <v>2.639973</v>
      </c>
      <c r="K7" s="13"/>
      <c r="L7" s="13"/>
      <c r="M7" s="13"/>
      <c r="N7" s="73"/>
      <c r="O7" s="99">
        <v>86.275573</v>
      </c>
      <c r="P7" s="13">
        <v>97.343642</v>
      </c>
      <c r="Q7" s="13">
        <v>81.26715</v>
      </c>
      <c r="R7" s="13">
        <v>88.013667</v>
      </c>
      <c r="S7" s="13">
        <v>57.723929</v>
      </c>
      <c r="T7" s="13">
        <v>56.3394</v>
      </c>
      <c r="U7" s="13">
        <v>67.168748</v>
      </c>
      <c r="V7" s="13">
        <v>69.008426</v>
      </c>
      <c r="W7" s="13"/>
      <c r="X7" s="13"/>
      <c r="Y7" s="13"/>
      <c r="Z7" s="95"/>
      <c r="AA7" s="99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73"/>
      <c r="AM7" s="99">
        <f aca="true" t="shared" si="5" ref="AM7:AT9">C7+O7+AA7</f>
        <v>90.729452</v>
      </c>
      <c r="AN7" s="13">
        <f t="shared" si="5"/>
        <v>100.068372</v>
      </c>
      <c r="AO7" s="13">
        <f t="shared" si="5"/>
        <v>84.044916</v>
      </c>
      <c r="AP7" s="13">
        <f t="shared" si="5"/>
        <v>93.639119</v>
      </c>
      <c r="AQ7" s="13">
        <f t="shared" si="5"/>
        <v>60.186921</v>
      </c>
      <c r="AR7" s="13">
        <f t="shared" si="5"/>
        <v>58.155801999999994</v>
      </c>
      <c r="AS7" s="13">
        <f t="shared" si="5"/>
        <v>70.38384699999999</v>
      </c>
      <c r="AT7" s="13">
        <f t="shared" si="5"/>
        <v>71.648399</v>
      </c>
      <c r="AU7" s="13"/>
      <c r="AV7" s="13"/>
      <c r="AW7" s="13"/>
      <c r="AX7" s="95"/>
      <c r="AY7" s="118"/>
    </row>
    <row r="8" spans="1:51" ht="12.75">
      <c r="A8" s="11"/>
      <c r="B8" s="12" t="s">
        <v>3</v>
      </c>
      <c r="C8" s="13">
        <v>8.783183</v>
      </c>
      <c r="D8" s="13">
        <v>6.924302</v>
      </c>
      <c r="E8" s="13">
        <v>6.263564</v>
      </c>
      <c r="F8" s="13">
        <v>5.278508</v>
      </c>
      <c r="G8" s="13">
        <v>3.8906</v>
      </c>
      <c r="H8" s="13">
        <v>1.829464</v>
      </c>
      <c r="I8" s="13">
        <v>1.975843</v>
      </c>
      <c r="J8" s="13">
        <v>3.313447</v>
      </c>
      <c r="K8" s="13"/>
      <c r="L8" s="13"/>
      <c r="M8" s="13"/>
      <c r="N8" s="73"/>
      <c r="O8" s="99">
        <v>90.608385</v>
      </c>
      <c r="P8" s="13">
        <v>97.996666</v>
      </c>
      <c r="Q8" s="13">
        <v>84.51667</v>
      </c>
      <c r="R8" s="13">
        <v>89.893833</v>
      </c>
      <c r="S8" s="13">
        <v>109.30077</v>
      </c>
      <c r="T8" s="13">
        <v>104.863725</v>
      </c>
      <c r="U8" s="13">
        <v>104.516558</v>
      </c>
      <c r="V8" s="13">
        <v>96.867191</v>
      </c>
      <c r="W8" s="13"/>
      <c r="X8" s="13"/>
      <c r="Y8" s="13"/>
      <c r="Z8" s="95"/>
      <c r="AA8" s="99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73"/>
      <c r="AM8" s="99">
        <f t="shared" si="5"/>
        <v>99.39156799999999</v>
      </c>
      <c r="AN8" s="13">
        <f t="shared" si="5"/>
        <v>104.920968</v>
      </c>
      <c r="AO8" s="13">
        <f t="shared" si="5"/>
        <v>90.78023400000001</v>
      </c>
      <c r="AP8" s="13">
        <f t="shared" si="5"/>
        <v>95.172341</v>
      </c>
      <c r="AQ8" s="13">
        <f t="shared" si="5"/>
        <v>113.19137</v>
      </c>
      <c r="AR8" s="13">
        <f t="shared" si="5"/>
        <v>106.693189</v>
      </c>
      <c r="AS8" s="13">
        <f t="shared" si="5"/>
        <v>106.492401</v>
      </c>
      <c r="AT8" s="13">
        <f t="shared" si="5"/>
        <v>100.180638</v>
      </c>
      <c r="AU8" s="13"/>
      <c r="AV8" s="13"/>
      <c r="AW8" s="13"/>
      <c r="AX8" s="95"/>
      <c r="AY8" s="118"/>
    </row>
    <row r="9" spans="1:51" ht="12.75">
      <c r="A9" s="11"/>
      <c r="B9" s="12" t="s">
        <v>4</v>
      </c>
      <c r="C9" s="13">
        <v>11.644698</v>
      </c>
      <c r="D9" s="13">
        <v>10.451451</v>
      </c>
      <c r="E9" s="13">
        <v>10.676765</v>
      </c>
      <c r="F9" s="13">
        <v>10.469532</v>
      </c>
      <c r="G9" s="13">
        <v>10.394964</v>
      </c>
      <c r="H9" s="13">
        <v>9.741367</v>
      </c>
      <c r="I9" s="13">
        <v>9.781341</v>
      </c>
      <c r="J9" s="13">
        <v>9.693105</v>
      </c>
      <c r="K9" s="13"/>
      <c r="L9" s="13"/>
      <c r="M9" s="13"/>
      <c r="N9" s="73"/>
      <c r="O9" s="99">
        <v>62.135363</v>
      </c>
      <c r="P9" s="13">
        <v>67.85325</v>
      </c>
      <c r="Q9" s="13">
        <v>69.982558</v>
      </c>
      <c r="R9" s="13">
        <v>75.521555</v>
      </c>
      <c r="S9" s="13">
        <v>75.422811</v>
      </c>
      <c r="T9" s="13">
        <v>79.322043</v>
      </c>
      <c r="U9" s="13">
        <v>78.92589</v>
      </c>
      <c r="V9" s="13">
        <v>47.812694</v>
      </c>
      <c r="W9" s="13"/>
      <c r="X9" s="13"/>
      <c r="Y9" s="13"/>
      <c r="Z9" s="95"/>
      <c r="AA9" s="99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73"/>
      <c r="AM9" s="99">
        <f t="shared" si="5"/>
        <v>73.780061</v>
      </c>
      <c r="AN9" s="13">
        <f t="shared" si="5"/>
        <v>78.30470100000001</v>
      </c>
      <c r="AO9" s="13">
        <f t="shared" si="5"/>
        <v>80.659323</v>
      </c>
      <c r="AP9" s="13">
        <f t="shared" si="5"/>
        <v>85.99108700000001</v>
      </c>
      <c r="AQ9" s="13">
        <f t="shared" si="5"/>
        <v>85.817775</v>
      </c>
      <c r="AR9" s="13">
        <f t="shared" si="5"/>
        <v>89.06340999999999</v>
      </c>
      <c r="AS9" s="13">
        <f t="shared" si="5"/>
        <v>88.707231</v>
      </c>
      <c r="AT9" s="13">
        <f t="shared" si="5"/>
        <v>57.505798999999996</v>
      </c>
      <c r="AU9" s="13"/>
      <c r="AV9" s="13"/>
      <c r="AW9" s="13"/>
      <c r="AX9" s="95"/>
      <c r="AY9" s="118"/>
    </row>
    <row r="10" spans="2:51" s="63" customFormat="1" ht="25.5">
      <c r="B10" s="64" t="s">
        <v>5</v>
      </c>
      <c r="C10" s="68">
        <f aca="true" t="shared" si="6" ref="C10:J10">SUM(C11:C13)</f>
        <v>2.106332</v>
      </c>
      <c r="D10" s="68">
        <f t="shared" si="6"/>
        <v>2.149827</v>
      </c>
      <c r="E10" s="68">
        <f t="shared" si="6"/>
        <v>2.713846</v>
      </c>
      <c r="F10" s="68">
        <f t="shared" si="6"/>
        <v>3.135786</v>
      </c>
      <c r="G10" s="68">
        <f t="shared" si="6"/>
        <v>3.036299</v>
      </c>
      <c r="H10" s="68">
        <f t="shared" si="6"/>
        <v>3.0688199999999997</v>
      </c>
      <c r="I10" s="68">
        <f t="shared" si="6"/>
        <v>3.3183939999999996</v>
      </c>
      <c r="J10" s="68">
        <f t="shared" si="6"/>
        <v>2.604667</v>
      </c>
      <c r="K10" s="66"/>
      <c r="L10" s="66"/>
      <c r="M10" s="66"/>
      <c r="N10" s="70"/>
      <c r="O10" s="100">
        <f aca="true" t="shared" si="7" ref="O10:V10">SUM(O11:O13)</f>
        <v>0.37459</v>
      </c>
      <c r="P10" s="68">
        <f t="shared" si="7"/>
        <v>0.506704</v>
      </c>
      <c r="Q10" s="68">
        <f t="shared" si="7"/>
        <v>0.461207</v>
      </c>
      <c r="R10" s="68">
        <f t="shared" si="7"/>
        <v>0.409586</v>
      </c>
      <c r="S10" s="68">
        <f t="shared" si="7"/>
        <v>0.29253</v>
      </c>
      <c r="T10" s="68">
        <f t="shared" si="7"/>
        <v>0.533681</v>
      </c>
      <c r="U10" s="68">
        <f t="shared" si="7"/>
        <v>0.468017</v>
      </c>
      <c r="V10" s="68">
        <f t="shared" si="7"/>
        <v>0.372456</v>
      </c>
      <c r="W10" s="68"/>
      <c r="X10" s="68"/>
      <c r="Y10" s="68"/>
      <c r="Z10" s="94">
        <f>SUM(Z11:Z13)</f>
        <v>0</v>
      </c>
      <c r="AA10" s="100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80"/>
      <c r="AM10" s="102">
        <f aca="true" t="shared" si="8" ref="AM10:AS10">SUM(AM11:AM13)</f>
        <v>2.480922</v>
      </c>
      <c r="AN10" s="66">
        <f t="shared" si="8"/>
        <v>2.656531</v>
      </c>
      <c r="AO10" s="66">
        <f t="shared" si="8"/>
        <v>3.175053</v>
      </c>
      <c r="AP10" s="66">
        <f t="shared" si="8"/>
        <v>3.5453720000000004</v>
      </c>
      <c r="AQ10" s="66">
        <f t="shared" si="8"/>
        <v>3.328829</v>
      </c>
      <c r="AR10" s="66">
        <f t="shared" si="8"/>
        <v>3.602501</v>
      </c>
      <c r="AS10" s="66">
        <f t="shared" si="8"/>
        <v>3.786411</v>
      </c>
      <c r="AT10" s="66">
        <f>SUM(AT11:AT13)</f>
        <v>2.9771229999999997</v>
      </c>
      <c r="AU10" s="66"/>
      <c r="AV10" s="66"/>
      <c r="AW10" s="66"/>
      <c r="AX10" s="93">
        <f>SUM(AX11:AX13)</f>
        <v>0</v>
      </c>
      <c r="AY10" s="119"/>
    </row>
    <row r="11" spans="2:51" ht="12.75">
      <c r="B11" s="12" t="s">
        <v>2</v>
      </c>
      <c r="C11" s="13">
        <v>0.114171</v>
      </c>
      <c r="D11" s="13">
        <v>0.347311</v>
      </c>
      <c r="E11" s="13">
        <v>0.560218</v>
      </c>
      <c r="F11" s="13">
        <v>0.801407</v>
      </c>
      <c r="G11" s="13">
        <v>0.556755</v>
      </c>
      <c r="H11" s="13">
        <v>0.530845</v>
      </c>
      <c r="I11" s="13">
        <v>0.430281</v>
      </c>
      <c r="J11" s="13">
        <v>0.42443</v>
      </c>
      <c r="K11" s="13"/>
      <c r="L11" s="13"/>
      <c r="M11" s="13"/>
      <c r="N11" s="73"/>
      <c r="O11" s="99">
        <v>0.082258</v>
      </c>
      <c r="P11" s="72">
        <v>0.162133</v>
      </c>
      <c r="Q11" s="72">
        <v>0.152139</v>
      </c>
      <c r="R11" s="72">
        <v>0.088718</v>
      </c>
      <c r="S11" s="72">
        <v>0.0773</v>
      </c>
      <c r="T11" s="72">
        <v>0.312889</v>
      </c>
      <c r="U11" s="72">
        <v>0.246264</v>
      </c>
      <c r="V11" s="72">
        <v>0.164303</v>
      </c>
      <c r="W11" s="72"/>
      <c r="X11" s="72"/>
      <c r="Y11" s="72"/>
      <c r="Z11" s="2"/>
      <c r="AA11" s="99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73"/>
      <c r="AM11" s="99">
        <f aca="true" t="shared" si="9" ref="AM11:AT13">C11+O11+AA11</f>
        <v>0.196429</v>
      </c>
      <c r="AN11" s="13">
        <f t="shared" si="9"/>
        <v>0.509444</v>
      </c>
      <c r="AO11" s="13">
        <f t="shared" si="9"/>
        <v>0.712357</v>
      </c>
      <c r="AP11" s="13">
        <f t="shared" si="9"/>
        <v>0.8901249999999999</v>
      </c>
      <c r="AQ11" s="13">
        <f t="shared" si="9"/>
        <v>0.634055</v>
      </c>
      <c r="AR11" s="13">
        <f t="shared" si="9"/>
        <v>0.843734</v>
      </c>
      <c r="AS11" s="13">
        <f t="shared" si="9"/>
        <v>0.6765450000000001</v>
      </c>
      <c r="AT11" s="13">
        <f t="shared" si="9"/>
        <v>0.588733</v>
      </c>
      <c r="AU11" s="13"/>
      <c r="AV11" s="13"/>
      <c r="AW11" s="13"/>
      <c r="AX11" s="95"/>
      <c r="AY11" s="118"/>
    </row>
    <row r="12" spans="2:51" ht="12.75">
      <c r="B12" s="12" t="s">
        <v>3</v>
      </c>
      <c r="C12" s="13">
        <v>0.519778</v>
      </c>
      <c r="D12" s="13">
        <v>0.398422</v>
      </c>
      <c r="E12" s="13">
        <v>0.762576</v>
      </c>
      <c r="F12" s="13">
        <v>1.085849</v>
      </c>
      <c r="G12" s="13">
        <v>1.154405</v>
      </c>
      <c r="H12" s="13">
        <v>1.27524</v>
      </c>
      <c r="I12" s="13">
        <v>1.628888</v>
      </c>
      <c r="J12" s="13">
        <v>0.9154</v>
      </c>
      <c r="K12" s="13"/>
      <c r="L12" s="13"/>
      <c r="M12" s="13"/>
      <c r="N12" s="73"/>
      <c r="O12" s="99">
        <v>0.141349</v>
      </c>
      <c r="P12" s="72">
        <v>0.200235</v>
      </c>
      <c r="Q12" s="72">
        <v>0.203539</v>
      </c>
      <c r="R12" s="72">
        <v>0.245427</v>
      </c>
      <c r="S12" s="72">
        <v>0.13612</v>
      </c>
      <c r="T12" s="72">
        <v>0.141682</v>
      </c>
      <c r="U12" s="72">
        <v>0.142643</v>
      </c>
      <c r="V12" s="72">
        <v>0.131194</v>
      </c>
      <c r="W12" s="72"/>
      <c r="X12" s="72"/>
      <c r="Y12" s="72"/>
      <c r="Z12" s="2"/>
      <c r="AA12" s="99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73"/>
      <c r="AM12" s="99">
        <f t="shared" si="9"/>
        <v>0.661127</v>
      </c>
      <c r="AN12" s="13">
        <f t="shared" si="9"/>
        <v>0.598657</v>
      </c>
      <c r="AO12" s="13">
        <f t="shared" si="9"/>
        <v>0.9661150000000001</v>
      </c>
      <c r="AP12" s="13">
        <f t="shared" si="9"/>
        <v>1.3312760000000001</v>
      </c>
      <c r="AQ12" s="13">
        <f t="shared" si="9"/>
        <v>1.290525</v>
      </c>
      <c r="AR12" s="13">
        <f t="shared" si="9"/>
        <v>1.416922</v>
      </c>
      <c r="AS12" s="13">
        <f t="shared" si="9"/>
        <v>1.771531</v>
      </c>
      <c r="AT12" s="13">
        <f t="shared" si="9"/>
        <v>1.046594</v>
      </c>
      <c r="AU12" s="13"/>
      <c r="AV12" s="13"/>
      <c r="AW12" s="13"/>
      <c r="AX12" s="95"/>
      <c r="AY12" s="118"/>
    </row>
    <row r="13" spans="2:51" ht="12.75">
      <c r="B13" s="12" t="s">
        <v>4</v>
      </c>
      <c r="C13" s="13">
        <v>1.472383</v>
      </c>
      <c r="D13" s="13">
        <v>1.404094</v>
      </c>
      <c r="E13" s="13">
        <v>1.391052</v>
      </c>
      <c r="F13" s="13">
        <v>1.24853</v>
      </c>
      <c r="G13" s="13">
        <v>1.325139</v>
      </c>
      <c r="H13" s="13">
        <v>1.262735</v>
      </c>
      <c r="I13" s="13">
        <v>1.259225</v>
      </c>
      <c r="J13" s="13">
        <v>1.264837</v>
      </c>
      <c r="K13" s="13"/>
      <c r="L13" s="13"/>
      <c r="M13" s="13"/>
      <c r="N13" s="73"/>
      <c r="O13" s="99">
        <v>0.150983</v>
      </c>
      <c r="P13" s="72">
        <v>0.144336</v>
      </c>
      <c r="Q13" s="72">
        <v>0.105529</v>
      </c>
      <c r="R13" s="72">
        <v>0.075441</v>
      </c>
      <c r="S13" s="72">
        <v>0.07911</v>
      </c>
      <c r="T13" s="72">
        <v>0.07911</v>
      </c>
      <c r="U13" s="72">
        <v>0.07911</v>
      </c>
      <c r="V13" s="72">
        <v>0.076959</v>
      </c>
      <c r="W13" s="72"/>
      <c r="X13" s="72"/>
      <c r="Y13" s="72"/>
      <c r="Z13" s="2"/>
      <c r="AA13" s="99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73"/>
      <c r="AM13" s="99">
        <f t="shared" si="9"/>
        <v>1.623366</v>
      </c>
      <c r="AN13" s="13">
        <f t="shared" si="9"/>
        <v>1.54843</v>
      </c>
      <c r="AO13" s="13">
        <f t="shared" si="9"/>
        <v>1.496581</v>
      </c>
      <c r="AP13" s="13">
        <f t="shared" si="9"/>
        <v>1.323971</v>
      </c>
      <c r="AQ13" s="13">
        <f t="shared" si="9"/>
        <v>1.404249</v>
      </c>
      <c r="AR13" s="13">
        <f t="shared" si="9"/>
        <v>1.341845</v>
      </c>
      <c r="AS13" s="13">
        <f t="shared" si="9"/>
        <v>1.338335</v>
      </c>
      <c r="AT13" s="13">
        <f t="shared" si="9"/>
        <v>1.341796</v>
      </c>
      <c r="AU13" s="13"/>
      <c r="AV13" s="13"/>
      <c r="AW13" s="13"/>
      <c r="AX13" s="95"/>
      <c r="AY13" s="118"/>
    </row>
    <row r="14" spans="2:51" s="63" customFormat="1" ht="25.5">
      <c r="B14" s="64" t="s">
        <v>8</v>
      </c>
      <c r="C14" s="66">
        <f aca="true" t="shared" si="10" ref="C14:M14">SUM(C15:C17)</f>
        <v>0</v>
      </c>
      <c r="D14" s="66">
        <f t="shared" si="10"/>
        <v>0</v>
      </c>
      <c r="E14" s="66">
        <f t="shared" si="10"/>
        <v>0</v>
      </c>
      <c r="F14" s="66">
        <f t="shared" si="10"/>
        <v>0</v>
      </c>
      <c r="G14" s="66">
        <f t="shared" si="10"/>
        <v>0</v>
      </c>
      <c r="H14" s="66">
        <f t="shared" si="10"/>
        <v>0</v>
      </c>
      <c r="I14" s="66">
        <f t="shared" si="10"/>
        <v>0</v>
      </c>
      <c r="J14" s="66">
        <f t="shared" si="10"/>
        <v>0</v>
      </c>
      <c r="K14" s="66">
        <f t="shared" si="10"/>
        <v>0</v>
      </c>
      <c r="L14" s="66">
        <f t="shared" si="10"/>
        <v>0</v>
      </c>
      <c r="M14" s="66">
        <f t="shared" si="10"/>
        <v>0</v>
      </c>
      <c r="N14" s="70"/>
      <c r="O14" s="100">
        <f aca="true" t="shared" si="11" ref="O14:V14">SUM(O15:O17)</f>
        <v>0.326657</v>
      </c>
      <c r="P14" s="68">
        <f t="shared" si="11"/>
        <v>0.317789</v>
      </c>
      <c r="Q14" s="68">
        <f t="shared" si="11"/>
        <v>0.312489</v>
      </c>
      <c r="R14" s="68">
        <f t="shared" si="11"/>
        <v>0.307389</v>
      </c>
      <c r="S14" s="68">
        <f t="shared" si="11"/>
        <v>0.302389</v>
      </c>
      <c r="T14" s="68">
        <f t="shared" si="11"/>
        <v>0.277389</v>
      </c>
      <c r="U14" s="68">
        <f t="shared" si="11"/>
        <v>0.272789</v>
      </c>
      <c r="V14" s="68">
        <f t="shared" si="11"/>
        <v>0.262789</v>
      </c>
      <c r="W14" s="68"/>
      <c r="X14" s="68"/>
      <c r="Y14" s="68"/>
      <c r="Z14" s="94">
        <f>SUM(Z15:Z17)</f>
        <v>0</v>
      </c>
      <c r="AA14" s="100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80"/>
      <c r="AM14" s="102">
        <f aca="true" t="shared" si="12" ref="AM14:AS14">SUM(AM15:AM17)</f>
        <v>0.326657</v>
      </c>
      <c r="AN14" s="66">
        <f t="shared" si="12"/>
        <v>0.317789</v>
      </c>
      <c r="AO14" s="66">
        <f t="shared" si="12"/>
        <v>0.312489</v>
      </c>
      <c r="AP14" s="66">
        <f t="shared" si="12"/>
        <v>0.307389</v>
      </c>
      <c r="AQ14" s="66">
        <f t="shared" si="12"/>
        <v>0.302389</v>
      </c>
      <c r="AR14" s="66">
        <f t="shared" si="12"/>
        <v>0.277389</v>
      </c>
      <c r="AS14" s="66">
        <f t="shared" si="12"/>
        <v>0.272789</v>
      </c>
      <c r="AT14" s="66">
        <f>SUM(AT15:AT17)</f>
        <v>0.262789</v>
      </c>
      <c r="AU14" s="66"/>
      <c r="AV14" s="66"/>
      <c r="AW14" s="66"/>
      <c r="AX14" s="93">
        <f>SUM(AX15:AX17)</f>
        <v>0</v>
      </c>
      <c r="AY14" s="119"/>
    </row>
    <row r="15" spans="2:51" ht="12.75">
      <c r="B15" s="12" t="s">
        <v>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73"/>
      <c r="O15" s="99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2"/>
      <c r="AA15" s="99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73"/>
      <c r="AM15" s="99">
        <f aca="true" t="shared" si="13" ref="AM15:AT17">C15+O15+AA15</f>
        <v>0</v>
      </c>
      <c r="AN15" s="13">
        <f t="shared" si="13"/>
        <v>0</v>
      </c>
      <c r="AO15" s="13">
        <f t="shared" si="13"/>
        <v>0</v>
      </c>
      <c r="AP15" s="13">
        <f t="shared" si="13"/>
        <v>0</v>
      </c>
      <c r="AQ15" s="13">
        <f t="shared" si="13"/>
        <v>0</v>
      </c>
      <c r="AR15" s="13">
        <f t="shared" si="13"/>
        <v>0</v>
      </c>
      <c r="AS15" s="13">
        <f t="shared" si="13"/>
        <v>0</v>
      </c>
      <c r="AT15" s="13">
        <f t="shared" si="13"/>
        <v>0</v>
      </c>
      <c r="AU15" s="13"/>
      <c r="AV15" s="13"/>
      <c r="AW15" s="13"/>
      <c r="AX15" s="95"/>
      <c r="AY15" s="118"/>
    </row>
    <row r="16" spans="2:51" ht="12.75">
      <c r="B16" s="12" t="s">
        <v>3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71"/>
      <c r="O16" s="101">
        <v>0.183868</v>
      </c>
      <c r="P16" s="16">
        <v>0.175</v>
      </c>
      <c r="Q16" s="16"/>
      <c r="R16" s="16">
        <v>0.1646</v>
      </c>
      <c r="S16" s="16"/>
      <c r="T16" s="16"/>
      <c r="U16" s="16"/>
      <c r="V16" s="16"/>
      <c r="W16" s="16"/>
      <c r="X16" s="16"/>
      <c r="Y16" s="16"/>
      <c r="Z16" s="96"/>
      <c r="AA16" s="101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71"/>
      <c r="AM16" s="101">
        <f t="shared" si="13"/>
        <v>0.183868</v>
      </c>
      <c r="AN16" s="16">
        <f t="shared" si="13"/>
        <v>0.175</v>
      </c>
      <c r="AO16" s="16">
        <f t="shared" si="13"/>
        <v>0</v>
      </c>
      <c r="AP16" s="16">
        <f t="shared" si="13"/>
        <v>0.1646</v>
      </c>
      <c r="AQ16" s="16">
        <f t="shared" si="13"/>
        <v>0</v>
      </c>
      <c r="AR16" s="16">
        <f t="shared" si="13"/>
        <v>0</v>
      </c>
      <c r="AS16" s="16">
        <f t="shared" si="13"/>
        <v>0</v>
      </c>
      <c r="AT16" s="16">
        <f t="shared" si="13"/>
        <v>0</v>
      </c>
      <c r="AU16" s="16"/>
      <c r="AV16" s="16"/>
      <c r="AW16" s="16"/>
      <c r="AX16" s="71"/>
      <c r="AY16" s="118"/>
    </row>
    <row r="17" spans="2:51" ht="12.75">
      <c r="B17" s="12" t="s">
        <v>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71"/>
      <c r="O17" s="101">
        <v>0.142789</v>
      </c>
      <c r="P17" s="16">
        <v>0.142789</v>
      </c>
      <c r="Q17" s="16">
        <v>0.312489</v>
      </c>
      <c r="R17" s="16">
        <v>0.142789</v>
      </c>
      <c r="S17" s="16">
        <v>0.302389</v>
      </c>
      <c r="T17" s="16">
        <v>0.277389</v>
      </c>
      <c r="U17" s="16">
        <v>0.272789</v>
      </c>
      <c r="V17" s="16">
        <v>0.262789</v>
      </c>
      <c r="W17" s="16"/>
      <c r="X17" s="16"/>
      <c r="Y17" s="16"/>
      <c r="Z17" s="96"/>
      <c r="AA17" s="101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71"/>
      <c r="AM17" s="101">
        <f t="shared" si="13"/>
        <v>0.142789</v>
      </c>
      <c r="AN17" s="16">
        <f t="shared" si="13"/>
        <v>0.142789</v>
      </c>
      <c r="AO17" s="16">
        <f t="shared" si="13"/>
        <v>0.312489</v>
      </c>
      <c r="AP17" s="16">
        <f t="shared" si="13"/>
        <v>0.142789</v>
      </c>
      <c r="AQ17" s="16">
        <f t="shared" si="13"/>
        <v>0.302389</v>
      </c>
      <c r="AR17" s="16">
        <f t="shared" si="13"/>
        <v>0.277389</v>
      </c>
      <c r="AS17" s="16">
        <f t="shared" si="13"/>
        <v>0.272789</v>
      </c>
      <c r="AT17" s="16">
        <f t="shared" si="13"/>
        <v>0.262789</v>
      </c>
      <c r="AU17" s="16"/>
      <c r="AV17" s="16"/>
      <c r="AW17" s="16"/>
      <c r="AX17" s="71"/>
      <c r="AY17" s="118"/>
    </row>
    <row r="18" spans="2:51" s="63" customFormat="1" ht="23.25" customHeight="1">
      <c r="B18" s="64" t="s">
        <v>6</v>
      </c>
      <c r="C18" s="66">
        <f>SUM(C19:C21)</f>
        <v>0</v>
      </c>
      <c r="D18" s="66">
        <f>SUM(D19:D21)</f>
        <v>0</v>
      </c>
      <c r="E18" s="66">
        <f>SUM(E19:E21)</f>
        <v>0</v>
      </c>
      <c r="F18" s="66">
        <f aca="true" t="shared" si="14" ref="F18:N18">SUM(F19:F21)</f>
        <v>0</v>
      </c>
      <c r="G18" s="66">
        <f t="shared" si="14"/>
        <v>0</v>
      </c>
      <c r="H18" s="68">
        <f t="shared" si="14"/>
        <v>0</v>
      </c>
      <c r="I18" s="68">
        <f t="shared" si="14"/>
        <v>0</v>
      </c>
      <c r="J18" s="68">
        <f t="shared" si="14"/>
        <v>0</v>
      </c>
      <c r="K18" s="70">
        <f t="shared" si="14"/>
        <v>0</v>
      </c>
      <c r="L18" s="70">
        <f t="shared" si="14"/>
        <v>0</v>
      </c>
      <c r="M18" s="70">
        <f t="shared" si="14"/>
        <v>0</v>
      </c>
      <c r="N18" s="70">
        <f t="shared" si="14"/>
        <v>0</v>
      </c>
      <c r="O18" s="100">
        <f aca="true" t="shared" si="15" ref="O18:V18">SUM(O19:O21)</f>
        <v>0</v>
      </c>
      <c r="P18" s="68">
        <f t="shared" si="15"/>
        <v>0</v>
      </c>
      <c r="Q18" s="68">
        <f t="shared" si="15"/>
        <v>0</v>
      </c>
      <c r="R18" s="68">
        <f t="shared" si="15"/>
        <v>0</v>
      </c>
      <c r="S18" s="68">
        <f t="shared" si="15"/>
        <v>0</v>
      </c>
      <c r="T18" s="68">
        <f t="shared" si="15"/>
        <v>0</v>
      </c>
      <c r="U18" s="68">
        <f t="shared" si="15"/>
        <v>0</v>
      </c>
      <c r="V18" s="68">
        <f t="shared" si="15"/>
        <v>0</v>
      </c>
      <c r="W18" s="68"/>
      <c r="X18" s="68"/>
      <c r="Y18" s="68"/>
      <c r="Z18" s="94">
        <f>SUM(Z19:Z21)</f>
        <v>0</v>
      </c>
      <c r="AA18" s="100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80"/>
      <c r="AM18" s="102">
        <f aca="true" t="shared" si="16" ref="AM18:AS18">SUM(AM19:AM21)</f>
        <v>0</v>
      </c>
      <c r="AN18" s="66">
        <f t="shared" si="16"/>
        <v>0</v>
      </c>
      <c r="AO18" s="66">
        <f t="shared" si="16"/>
        <v>0</v>
      </c>
      <c r="AP18" s="66">
        <f t="shared" si="16"/>
        <v>0</v>
      </c>
      <c r="AQ18" s="66">
        <f t="shared" si="16"/>
        <v>0</v>
      </c>
      <c r="AR18" s="66">
        <f t="shared" si="16"/>
        <v>0</v>
      </c>
      <c r="AS18" s="66">
        <f t="shared" si="16"/>
        <v>0</v>
      </c>
      <c r="AT18" s="66">
        <f>SUM(AT19:AT21)</f>
        <v>0</v>
      </c>
      <c r="AU18" s="66"/>
      <c r="AV18" s="66"/>
      <c r="AW18" s="66"/>
      <c r="AX18" s="70">
        <f>SUM(AX19:AX21)</f>
        <v>0</v>
      </c>
      <c r="AY18" s="119"/>
    </row>
    <row r="19" spans="2:51" ht="12.75">
      <c r="B19" s="12" t="s">
        <v>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71"/>
      <c r="O19" s="101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96"/>
      <c r="AA19" s="101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71"/>
      <c r="AM19" s="101">
        <f aca="true" t="shared" si="17" ref="AM19:AT21">C19+O19+AA19</f>
        <v>0</v>
      </c>
      <c r="AN19" s="16">
        <f t="shared" si="17"/>
        <v>0</v>
      </c>
      <c r="AO19" s="16">
        <f t="shared" si="17"/>
        <v>0</v>
      </c>
      <c r="AP19" s="16">
        <f t="shared" si="17"/>
        <v>0</v>
      </c>
      <c r="AQ19" s="16">
        <f t="shared" si="17"/>
        <v>0</v>
      </c>
      <c r="AR19" s="16">
        <f t="shared" si="17"/>
        <v>0</v>
      </c>
      <c r="AS19" s="16">
        <f t="shared" si="17"/>
        <v>0</v>
      </c>
      <c r="AT19" s="16">
        <f t="shared" si="17"/>
        <v>0</v>
      </c>
      <c r="AU19" s="16"/>
      <c r="AV19" s="16"/>
      <c r="AW19" s="16"/>
      <c r="AX19" s="71"/>
      <c r="AY19" s="118"/>
    </row>
    <row r="20" spans="2:51" ht="12.75">
      <c r="B20" s="12" t="s">
        <v>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71"/>
      <c r="O20" s="101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96"/>
      <c r="AA20" s="101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71"/>
      <c r="AM20" s="101">
        <f t="shared" si="17"/>
        <v>0</v>
      </c>
      <c r="AN20" s="16">
        <f t="shared" si="17"/>
        <v>0</v>
      </c>
      <c r="AO20" s="16">
        <f t="shared" si="17"/>
        <v>0</v>
      </c>
      <c r="AP20" s="16">
        <f t="shared" si="17"/>
        <v>0</v>
      </c>
      <c r="AQ20" s="16">
        <f t="shared" si="17"/>
        <v>0</v>
      </c>
      <c r="AR20" s="16">
        <f t="shared" si="17"/>
        <v>0</v>
      </c>
      <c r="AS20" s="16">
        <f t="shared" si="17"/>
        <v>0</v>
      </c>
      <c r="AT20" s="16">
        <f t="shared" si="17"/>
        <v>0</v>
      </c>
      <c r="AU20" s="16"/>
      <c r="AV20" s="16"/>
      <c r="AW20" s="16"/>
      <c r="AX20" s="71"/>
      <c r="AY20" s="118"/>
    </row>
    <row r="21" spans="2:51" ht="12.75">
      <c r="B21" s="12" t="s">
        <v>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71"/>
      <c r="O21" s="101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96"/>
      <c r="AA21" s="101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71"/>
      <c r="AM21" s="101">
        <f t="shared" si="17"/>
        <v>0</v>
      </c>
      <c r="AN21" s="16">
        <f t="shared" si="17"/>
        <v>0</v>
      </c>
      <c r="AO21" s="16">
        <f t="shared" si="17"/>
        <v>0</v>
      </c>
      <c r="AP21" s="16">
        <f t="shared" si="17"/>
        <v>0</v>
      </c>
      <c r="AQ21" s="16">
        <f t="shared" si="17"/>
        <v>0</v>
      </c>
      <c r="AR21" s="16">
        <f t="shared" si="17"/>
        <v>0</v>
      </c>
      <c r="AS21" s="16">
        <f t="shared" si="17"/>
        <v>0</v>
      </c>
      <c r="AT21" s="16">
        <f t="shared" si="17"/>
        <v>0</v>
      </c>
      <c r="AU21" s="16"/>
      <c r="AV21" s="16"/>
      <c r="AW21" s="16"/>
      <c r="AX21" s="71"/>
      <c r="AY21" s="118"/>
    </row>
    <row r="22" spans="2:51" s="63" customFormat="1" ht="25.5">
      <c r="B22" s="64" t="s">
        <v>10</v>
      </c>
      <c r="C22" s="68">
        <f aca="true" t="shared" si="18" ref="C22:J22">SUM(C23:C25)</f>
        <v>0.041462</v>
      </c>
      <c r="D22" s="68">
        <f t="shared" si="18"/>
        <v>0.041462</v>
      </c>
      <c r="E22" s="68">
        <f t="shared" si="18"/>
        <v>0.041462</v>
      </c>
      <c r="F22" s="68">
        <f t="shared" si="18"/>
        <v>0.041462</v>
      </c>
      <c r="G22" s="68">
        <f t="shared" si="18"/>
        <v>0.162723</v>
      </c>
      <c r="H22" s="68">
        <f t="shared" si="18"/>
        <v>0.048957</v>
      </c>
      <c r="I22" s="68">
        <f t="shared" si="18"/>
        <v>0.041611999999999996</v>
      </c>
      <c r="J22" s="68">
        <f t="shared" si="18"/>
        <v>0.041611999999999996</v>
      </c>
      <c r="K22" s="68"/>
      <c r="L22" s="68"/>
      <c r="M22" s="68"/>
      <c r="N22" s="80"/>
      <c r="O22" s="100">
        <f aca="true" t="shared" si="19" ref="O22:V22">SUM(O23:O25)</f>
        <v>0.046665</v>
      </c>
      <c r="P22" s="68">
        <f t="shared" si="19"/>
        <v>0.322916</v>
      </c>
      <c r="Q22" s="68">
        <f t="shared" si="19"/>
        <v>0.20146199999999997</v>
      </c>
      <c r="R22" s="68">
        <f t="shared" si="19"/>
        <v>0.243876</v>
      </c>
      <c r="S22" s="68">
        <f t="shared" si="19"/>
        <v>0.169826</v>
      </c>
      <c r="T22" s="68">
        <f t="shared" si="19"/>
        <v>0</v>
      </c>
      <c r="U22" s="68">
        <f t="shared" si="19"/>
        <v>0.00232</v>
      </c>
      <c r="V22" s="68">
        <f t="shared" si="19"/>
        <v>0.00232</v>
      </c>
      <c r="W22" s="66"/>
      <c r="X22" s="66"/>
      <c r="Y22" s="66"/>
      <c r="Z22" s="93">
        <f>SUM(Z23:Z25)</f>
        <v>0</v>
      </c>
      <c r="AA22" s="102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70"/>
      <c r="AM22" s="102">
        <f aca="true" t="shared" si="20" ref="AM22:AS22">SUM(AM23:AM25)</f>
        <v>0.088127</v>
      </c>
      <c r="AN22" s="66">
        <f t="shared" si="20"/>
        <v>0.364378</v>
      </c>
      <c r="AO22" s="66">
        <f t="shared" si="20"/>
        <v>0.24292399999999997</v>
      </c>
      <c r="AP22" s="66">
        <f t="shared" si="20"/>
        <v>0.285338</v>
      </c>
      <c r="AQ22" s="66">
        <f t="shared" si="20"/>
        <v>0.332549</v>
      </c>
      <c r="AR22" s="66">
        <f t="shared" si="20"/>
        <v>0.048957</v>
      </c>
      <c r="AS22" s="66">
        <f t="shared" si="20"/>
        <v>0.043932</v>
      </c>
      <c r="AT22" s="66">
        <f>SUM(AT23:AT25)</f>
        <v>0.043932</v>
      </c>
      <c r="AU22" s="66"/>
      <c r="AV22" s="66"/>
      <c r="AW22" s="66"/>
      <c r="AX22" s="70">
        <f>SUM(AX23:AX25)</f>
        <v>0</v>
      </c>
      <c r="AY22" s="119"/>
    </row>
    <row r="23" spans="2:51" ht="12.75">
      <c r="B23" s="12" t="s">
        <v>2</v>
      </c>
      <c r="C23" s="13"/>
      <c r="D23" s="13"/>
      <c r="E23" s="13"/>
      <c r="F23" s="13"/>
      <c r="G23" s="13">
        <v>0.051998</v>
      </c>
      <c r="H23" s="13"/>
      <c r="I23" s="13"/>
      <c r="J23" s="13"/>
      <c r="K23" s="13"/>
      <c r="L23" s="13"/>
      <c r="M23" s="13"/>
      <c r="N23" s="73"/>
      <c r="O23" s="114">
        <v>0.02209</v>
      </c>
      <c r="P23" s="14">
        <v>0.287831</v>
      </c>
      <c r="Q23" s="14">
        <v>0.137536</v>
      </c>
      <c r="R23" s="14">
        <v>0.243876</v>
      </c>
      <c r="S23" s="14"/>
      <c r="T23" s="14"/>
      <c r="U23" s="115">
        <v>0.00232</v>
      </c>
      <c r="V23" s="115">
        <v>0.00232</v>
      </c>
      <c r="W23" s="14"/>
      <c r="X23" s="14"/>
      <c r="Y23" s="14"/>
      <c r="Z23" s="95"/>
      <c r="AA23" s="99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73"/>
      <c r="AM23" s="99">
        <f aca="true" t="shared" si="21" ref="AM23:AT25">C23+O23+AA23</f>
        <v>0.02209</v>
      </c>
      <c r="AN23" s="13">
        <f t="shared" si="21"/>
        <v>0.287831</v>
      </c>
      <c r="AO23" s="13">
        <f t="shared" si="21"/>
        <v>0.137536</v>
      </c>
      <c r="AP23" s="13">
        <f t="shared" si="21"/>
        <v>0.243876</v>
      </c>
      <c r="AQ23" s="13">
        <f t="shared" si="21"/>
        <v>0.051998</v>
      </c>
      <c r="AR23" s="13">
        <f t="shared" si="21"/>
        <v>0</v>
      </c>
      <c r="AS23" s="13">
        <f t="shared" si="21"/>
        <v>0.00232</v>
      </c>
      <c r="AT23" s="13">
        <f t="shared" si="21"/>
        <v>0.00232</v>
      </c>
      <c r="AU23" s="13"/>
      <c r="AV23" s="13"/>
      <c r="AW23" s="13"/>
      <c r="AX23" s="73"/>
      <c r="AY23" s="118"/>
    </row>
    <row r="24" spans="2:51" ht="12.75">
      <c r="B24" s="12" t="s">
        <v>3</v>
      </c>
      <c r="C24" s="13"/>
      <c r="D24" s="13"/>
      <c r="E24" s="13"/>
      <c r="F24" s="13"/>
      <c r="G24" s="13">
        <v>0.069263</v>
      </c>
      <c r="H24" s="13">
        <v>0.007495</v>
      </c>
      <c r="I24" s="13">
        <v>0.00015</v>
      </c>
      <c r="J24" s="13">
        <v>0.00015</v>
      </c>
      <c r="K24" s="13"/>
      <c r="L24" s="13"/>
      <c r="M24" s="13"/>
      <c r="N24" s="73"/>
      <c r="O24" s="114">
        <v>0.024575</v>
      </c>
      <c r="P24" s="14">
        <v>0.035085</v>
      </c>
      <c r="Q24" s="14">
        <v>0.063926</v>
      </c>
      <c r="R24" s="14"/>
      <c r="S24" s="14">
        <v>0.169826</v>
      </c>
      <c r="T24" s="14"/>
      <c r="U24" s="14"/>
      <c r="V24" s="14"/>
      <c r="W24" s="14"/>
      <c r="X24" s="14"/>
      <c r="Y24" s="14"/>
      <c r="Z24" s="95"/>
      <c r="AA24" s="99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73"/>
      <c r="AM24" s="99">
        <f t="shared" si="21"/>
        <v>0.024575</v>
      </c>
      <c r="AN24" s="13">
        <f t="shared" si="21"/>
        <v>0.035085</v>
      </c>
      <c r="AO24" s="13">
        <f t="shared" si="21"/>
        <v>0.063926</v>
      </c>
      <c r="AP24" s="13">
        <f t="shared" si="21"/>
        <v>0</v>
      </c>
      <c r="AQ24" s="13">
        <f t="shared" si="21"/>
        <v>0.239089</v>
      </c>
      <c r="AR24" s="13">
        <f t="shared" si="21"/>
        <v>0.007495</v>
      </c>
      <c r="AS24" s="13">
        <f t="shared" si="21"/>
        <v>0.00015</v>
      </c>
      <c r="AT24" s="13">
        <f t="shared" si="21"/>
        <v>0.00015</v>
      </c>
      <c r="AU24" s="13"/>
      <c r="AV24" s="13"/>
      <c r="AW24" s="13"/>
      <c r="AX24" s="73"/>
      <c r="AY24" s="118"/>
    </row>
    <row r="25" spans="2:51" ht="13.5" thickBot="1">
      <c r="B25" s="12" t="s">
        <v>4</v>
      </c>
      <c r="C25" s="87">
        <v>0.041462</v>
      </c>
      <c r="D25" s="87">
        <v>0.041462</v>
      </c>
      <c r="E25" s="87">
        <v>0.041462</v>
      </c>
      <c r="F25" s="87">
        <v>0.041462</v>
      </c>
      <c r="G25" s="87">
        <v>0.041462</v>
      </c>
      <c r="H25" s="87">
        <v>0.041462</v>
      </c>
      <c r="I25" s="87">
        <v>0.041462</v>
      </c>
      <c r="J25" s="87">
        <v>0.041462</v>
      </c>
      <c r="K25" s="87"/>
      <c r="L25" s="87"/>
      <c r="M25" s="87"/>
      <c r="N25" s="88"/>
      <c r="O25" s="103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97"/>
      <c r="AA25" s="103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75"/>
      <c r="AM25" s="103">
        <f t="shared" si="21"/>
        <v>0.041462</v>
      </c>
      <c r="AN25" s="17">
        <f t="shared" si="21"/>
        <v>0.041462</v>
      </c>
      <c r="AO25" s="17">
        <f t="shared" si="21"/>
        <v>0.041462</v>
      </c>
      <c r="AP25" s="17">
        <f t="shared" si="21"/>
        <v>0.041462</v>
      </c>
      <c r="AQ25" s="17">
        <f t="shared" si="21"/>
        <v>0.041462</v>
      </c>
      <c r="AR25" s="17">
        <f t="shared" si="21"/>
        <v>0.041462</v>
      </c>
      <c r="AS25" s="17">
        <f t="shared" si="21"/>
        <v>0.041462</v>
      </c>
      <c r="AT25" s="17">
        <f t="shared" si="21"/>
        <v>0.041462</v>
      </c>
      <c r="AU25" s="17"/>
      <c r="AV25" s="17"/>
      <c r="AW25" s="17"/>
      <c r="AX25" s="75"/>
      <c r="AY25" s="118"/>
    </row>
    <row r="26" spans="2:51" ht="15.75" customHeight="1">
      <c r="B26" s="18" t="s">
        <v>7</v>
      </c>
      <c r="C26" s="83">
        <f aca="true" t="shared" si="22" ref="C26:I26">SUM(C27:C29)</f>
        <v>27.029553999999997</v>
      </c>
      <c r="D26" s="83">
        <f t="shared" si="22"/>
        <v>22.291772</v>
      </c>
      <c r="E26" s="83">
        <f t="shared" si="22"/>
        <v>22.473402999999998</v>
      </c>
      <c r="F26" s="83">
        <f t="shared" si="22"/>
        <v>24.550739999999998</v>
      </c>
      <c r="G26" s="83">
        <f t="shared" si="22"/>
        <v>19.947578</v>
      </c>
      <c r="H26" s="83">
        <f t="shared" si="22"/>
        <v>16.50501</v>
      </c>
      <c r="I26" s="83">
        <f t="shared" si="22"/>
        <v>18.332289</v>
      </c>
      <c r="J26" s="83">
        <f>SUM(J27:J29)</f>
        <v>18.292803999999997</v>
      </c>
      <c r="K26" s="83"/>
      <c r="L26" s="83"/>
      <c r="M26" s="83"/>
      <c r="N26" s="110"/>
      <c r="O26" s="112">
        <f>SUM(O27:O29)</f>
        <v>239.767233</v>
      </c>
      <c r="P26" s="86">
        <f>SUM(P27:P29)</f>
        <v>264.340967</v>
      </c>
      <c r="Q26" s="86">
        <f>SUM(Q27:Q29)</f>
        <v>236.741536</v>
      </c>
      <c r="R26" s="86">
        <f aca="true" t="shared" si="23" ref="R26:Z26">SUM(R27:R29)</f>
        <v>254.389906</v>
      </c>
      <c r="S26" s="86">
        <f t="shared" si="23"/>
        <v>243.21225500000003</v>
      </c>
      <c r="T26" s="86">
        <f t="shared" si="23"/>
        <v>241.33623799999998</v>
      </c>
      <c r="U26" s="86">
        <f t="shared" si="23"/>
        <v>251.35432199999997</v>
      </c>
      <c r="V26" s="86">
        <f t="shared" si="23"/>
        <v>214.325876</v>
      </c>
      <c r="W26" s="86">
        <f t="shared" si="23"/>
        <v>0</v>
      </c>
      <c r="X26" s="86">
        <f t="shared" si="23"/>
        <v>0</v>
      </c>
      <c r="Y26" s="86">
        <f t="shared" si="23"/>
        <v>0</v>
      </c>
      <c r="Z26" s="86">
        <f t="shared" si="23"/>
        <v>0</v>
      </c>
      <c r="AA26" s="112">
        <f>SUM(AA27:AA29)</f>
        <v>0</v>
      </c>
      <c r="AB26" s="106">
        <f>SUM(AB27:AB29)</f>
        <v>0</v>
      </c>
      <c r="AC26" s="106">
        <f>SUM(AC27:AC29)</f>
        <v>0</v>
      </c>
      <c r="AD26" s="106">
        <f>SUM(AD27:AD29)</f>
        <v>0</v>
      </c>
      <c r="AE26" s="106">
        <f>SUM(AE27:AE29)</f>
        <v>0</v>
      </c>
      <c r="AF26" s="106">
        <f aca="true" t="shared" si="24" ref="AF26:AL26">SUM(AF27:AF29)</f>
        <v>0</v>
      </c>
      <c r="AG26" s="106">
        <f t="shared" si="24"/>
        <v>0</v>
      </c>
      <c r="AH26" s="106">
        <f t="shared" si="24"/>
        <v>0</v>
      </c>
      <c r="AI26" s="106">
        <f t="shared" si="24"/>
        <v>0</v>
      </c>
      <c r="AJ26" s="106">
        <f t="shared" si="24"/>
        <v>0</v>
      </c>
      <c r="AK26" s="106">
        <f t="shared" si="24"/>
        <v>0</v>
      </c>
      <c r="AL26" s="106">
        <f t="shared" si="24"/>
        <v>0</v>
      </c>
      <c r="AM26" s="112">
        <f aca="true" t="shared" si="25" ref="AM26:AR26">SUM(AM27:AM29)</f>
        <v>266.796787</v>
      </c>
      <c r="AN26" s="83">
        <f t="shared" si="25"/>
        <v>286.63273899999996</v>
      </c>
      <c r="AO26" s="83">
        <f t="shared" si="25"/>
        <v>259.214939</v>
      </c>
      <c r="AP26" s="83">
        <f t="shared" si="25"/>
        <v>278.94064599999996</v>
      </c>
      <c r="AQ26" s="83">
        <f t="shared" si="25"/>
        <v>263.15983300000005</v>
      </c>
      <c r="AR26" s="83">
        <f t="shared" si="25"/>
        <v>257.841248</v>
      </c>
      <c r="AS26" s="83">
        <f>SUM(AS27:AS29)</f>
        <v>269.68661099999997</v>
      </c>
      <c r="AT26" s="83">
        <f>SUM(AT27:AT29)</f>
        <v>232.61868</v>
      </c>
      <c r="AU26" s="83"/>
      <c r="AV26" s="83"/>
      <c r="AW26" s="83"/>
      <c r="AX26" s="110">
        <f>SUM(AX27:AX29)</f>
        <v>0</v>
      </c>
      <c r="AY26" s="118"/>
    </row>
    <row r="27" spans="2:51" ht="12.75">
      <c r="B27" s="12" t="s">
        <v>2</v>
      </c>
      <c r="C27" s="84">
        <f>C7+C11+C15+C19+C23</f>
        <v>4.5680499999999995</v>
      </c>
      <c r="D27" s="84">
        <f aca="true" t="shared" si="26" ref="D27:E29">D7+D11+D15+D19+D23</f>
        <v>3.072041</v>
      </c>
      <c r="E27" s="84">
        <f t="shared" si="26"/>
        <v>3.337984</v>
      </c>
      <c r="F27" s="84">
        <f aca="true" t="shared" si="27" ref="F27:G29">F7+F11+F15+F19+F23</f>
        <v>6.426859</v>
      </c>
      <c r="G27" s="84">
        <f t="shared" si="27"/>
        <v>3.071745</v>
      </c>
      <c r="H27" s="84">
        <f aca="true" t="shared" si="28" ref="H27:I29">H7+H11+H15+H19+H23</f>
        <v>2.3472470000000003</v>
      </c>
      <c r="I27" s="84">
        <f t="shared" si="28"/>
        <v>3.64538</v>
      </c>
      <c r="J27" s="84">
        <f>J7+J11+J15+J19+J23</f>
        <v>3.064403</v>
      </c>
      <c r="K27" s="84"/>
      <c r="L27" s="84"/>
      <c r="M27" s="84"/>
      <c r="N27" s="90"/>
      <c r="O27" s="104">
        <f>O7+O11+O15+O19+O23</f>
        <v>86.379921</v>
      </c>
      <c r="P27" s="81">
        <f aca="true" t="shared" si="29" ref="P27:Q29">P7+P11+P15+P19+P23</f>
        <v>97.793606</v>
      </c>
      <c r="Q27" s="81">
        <f t="shared" si="29"/>
        <v>81.556825</v>
      </c>
      <c r="R27" s="81">
        <f aca="true" t="shared" si="30" ref="R27:Z27">R7+R11+R15+R19+R23</f>
        <v>88.346261</v>
      </c>
      <c r="S27" s="81">
        <f t="shared" si="30"/>
        <v>57.801229</v>
      </c>
      <c r="T27" s="81">
        <f t="shared" si="30"/>
        <v>56.652288999999996</v>
      </c>
      <c r="U27" s="81">
        <f t="shared" si="30"/>
        <v>67.41733199999999</v>
      </c>
      <c r="V27" s="81">
        <f t="shared" si="30"/>
        <v>69.175049</v>
      </c>
      <c r="W27" s="81">
        <f t="shared" si="30"/>
        <v>0</v>
      </c>
      <c r="X27" s="81">
        <f t="shared" si="30"/>
        <v>0</v>
      </c>
      <c r="Y27" s="81">
        <f t="shared" si="30"/>
        <v>0</v>
      </c>
      <c r="Z27" s="81">
        <f t="shared" si="30"/>
        <v>0</v>
      </c>
      <c r="AA27" s="104">
        <f>AA7+AA11+AA15+AA19+AA23</f>
        <v>0</v>
      </c>
      <c r="AB27" s="107">
        <f aca="true" t="shared" si="31" ref="AB27:AC29">AB7+AB11+AB15+AB19+AB23</f>
        <v>0</v>
      </c>
      <c r="AC27" s="107">
        <f t="shared" si="31"/>
        <v>0</v>
      </c>
      <c r="AD27" s="107">
        <f aca="true" t="shared" si="32" ref="AD27:AE29">AD7+AD11+AD15+AD19+AD23</f>
        <v>0</v>
      </c>
      <c r="AE27" s="107">
        <f t="shared" si="32"/>
        <v>0</v>
      </c>
      <c r="AF27" s="107">
        <f aca="true" t="shared" si="33" ref="AF27:AL27">AF7+AF11+AF15+AF19+AF23</f>
        <v>0</v>
      </c>
      <c r="AG27" s="107">
        <f t="shared" si="33"/>
        <v>0</v>
      </c>
      <c r="AH27" s="107">
        <f t="shared" si="33"/>
        <v>0</v>
      </c>
      <c r="AI27" s="107">
        <f t="shared" si="33"/>
        <v>0</v>
      </c>
      <c r="AJ27" s="107">
        <f t="shared" si="33"/>
        <v>0</v>
      </c>
      <c r="AK27" s="107">
        <f t="shared" si="33"/>
        <v>0</v>
      </c>
      <c r="AL27" s="107">
        <f t="shared" si="33"/>
        <v>0</v>
      </c>
      <c r="AM27" s="104">
        <f>AM7+AM11+AM15+AM19+AM23</f>
        <v>90.947971</v>
      </c>
      <c r="AN27" s="84">
        <f aca="true" t="shared" si="34" ref="AN27:AO29">AN7+AN11+AN15+AN19+AN23</f>
        <v>100.865647</v>
      </c>
      <c r="AO27" s="84">
        <f t="shared" si="34"/>
        <v>84.894809</v>
      </c>
      <c r="AP27" s="84">
        <f aca="true" t="shared" si="35" ref="AP27:AQ29">AP7+AP11+AP15+AP19+AP23</f>
        <v>94.77311999999999</v>
      </c>
      <c r="AQ27" s="84">
        <f t="shared" si="35"/>
        <v>60.872974</v>
      </c>
      <c r="AR27" s="84">
        <f aca="true" t="shared" si="36" ref="AR27:AS29">AR7+AR11+AR15+AR19+AR23</f>
        <v>58.99953599999999</v>
      </c>
      <c r="AS27" s="84">
        <f t="shared" si="36"/>
        <v>71.06271199999999</v>
      </c>
      <c r="AT27" s="84">
        <f>AT7+AT11+AT15+AT19+AT23</f>
        <v>72.239452</v>
      </c>
      <c r="AU27" s="84"/>
      <c r="AV27" s="84"/>
      <c r="AW27" s="84"/>
      <c r="AX27" s="90"/>
      <c r="AY27" s="118"/>
    </row>
    <row r="28" spans="2:51" ht="12.75">
      <c r="B28" s="12" t="s">
        <v>3</v>
      </c>
      <c r="C28" s="84">
        <f>C8+C12+C16+C20+C24</f>
        <v>9.302961</v>
      </c>
      <c r="D28" s="84">
        <f t="shared" si="26"/>
        <v>7.322724</v>
      </c>
      <c r="E28" s="84">
        <f t="shared" si="26"/>
        <v>7.02614</v>
      </c>
      <c r="F28" s="84">
        <f t="shared" si="27"/>
        <v>6.364357</v>
      </c>
      <c r="G28" s="84">
        <f t="shared" si="27"/>
        <v>5.114268</v>
      </c>
      <c r="H28" s="84">
        <f t="shared" si="28"/>
        <v>3.112199</v>
      </c>
      <c r="I28" s="84">
        <f t="shared" si="28"/>
        <v>3.6048810000000002</v>
      </c>
      <c r="J28" s="84">
        <f>J8+J12+J16+J20+J24</f>
        <v>4.228997</v>
      </c>
      <c r="K28" s="84"/>
      <c r="L28" s="84"/>
      <c r="M28" s="84"/>
      <c r="N28" s="90"/>
      <c r="O28" s="104">
        <f>O8+O12+O16+O20+O24</f>
        <v>90.958177</v>
      </c>
      <c r="P28" s="81">
        <f t="shared" si="29"/>
        <v>98.406986</v>
      </c>
      <c r="Q28" s="81">
        <f t="shared" si="29"/>
        <v>84.784135</v>
      </c>
      <c r="R28" s="81">
        <f aca="true" t="shared" si="37" ref="R28:Z28">R8+R12+R16+R20+R24</f>
        <v>90.30386</v>
      </c>
      <c r="S28" s="81">
        <f t="shared" si="37"/>
        <v>109.606716</v>
      </c>
      <c r="T28" s="81">
        <f t="shared" si="37"/>
        <v>105.005407</v>
      </c>
      <c r="U28" s="81">
        <f t="shared" si="37"/>
        <v>104.65920100000001</v>
      </c>
      <c r="V28" s="81">
        <f t="shared" si="37"/>
        <v>96.998385</v>
      </c>
      <c r="W28" s="81">
        <f t="shared" si="37"/>
        <v>0</v>
      </c>
      <c r="X28" s="81">
        <f t="shared" si="37"/>
        <v>0</v>
      </c>
      <c r="Y28" s="81">
        <f t="shared" si="37"/>
        <v>0</v>
      </c>
      <c r="Z28" s="81">
        <f t="shared" si="37"/>
        <v>0</v>
      </c>
      <c r="AA28" s="104">
        <f>AA8+AA12+AA16+AA20+AA24</f>
        <v>0</v>
      </c>
      <c r="AB28" s="107">
        <f t="shared" si="31"/>
        <v>0</v>
      </c>
      <c r="AC28" s="107">
        <f t="shared" si="31"/>
        <v>0</v>
      </c>
      <c r="AD28" s="107">
        <f t="shared" si="32"/>
        <v>0</v>
      </c>
      <c r="AE28" s="107">
        <f t="shared" si="32"/>
        <v>0</v>
      </c>
      <c r="AF28" s="107">
        <f aca="true" t="shared" si="38" ref="AF28:AL28">AF8+AF12+AF16+AF20+AF24</f>
        <v>0</v>
      </c>
      <c r="AG28" s="107">
        <f t="shared" si="38"/>
        <v>0</v>
      </c>
      <c r="AH28" s="107">
        <f t="shared" si="38"/>
        <v>0</v>
      </c>
      <c r="AI28" s="107">
        <f t="shared" si="38"/>
        <v>0</v>
      </c>
      <c r="AJ28" s="107">
        <f t="shared" si="38"/>
        <v>0</v>
      </c>
      <c r="AK28" s="107">
        <f t="shared" si="38"/>
        <v>0</v>
      </c>
      <c r="AL28" s="107">
        <f t="shared" si="38"/>
        <v>0</v>
      </c>
      <c r="AM28" s="104">
        <f>AM8+AM12+AM16+AM20+AM24</f>
        <v>100.26113799999999</v>
      </c>
      <c r="AN28" s="84">
        <f t="shared" si="34"/>
        <v>105.72971</v>
      </c>
      <c r="AO28" s="84">
        <f t="shared" si="34"/>
        <v>91.810275</v>
      </c>
      <c r="AP28" s="84">
        <f t="shared" si="35"/>
        <v>96.668217</v>
      </c>
      <c r="AQ28" s="84">
        <f t="shared" si="35"/>
        <v>114.72098400000002</v>
      </c>
      <c r="AR28" s="84">
        <f t="shared" si="36"/>
        <v>108.11760600000001</v>
      </c>
      <c r="AS28" s="84">
        <f t="shared" si="36"/>
        <v>108.264082</v>
      </c>
      <c r="AT28" s="84">
        <f>AT8+AT12+AT16+AT20+AT24</f>
        <v>101.227382</v>
      </c>
      <c r="AU28" s="84"/>
      <c r="AV28" s="84"/>
      <c r="AW28" s="84"/>
      <c r="AX28" s="90"/>
      <c r="AY28" s="118"/>
    </row>
    <row r="29" spans="2:51" ht="13.5" thickBot="1">
      <c r="B29" s="20" t="s">
        <v>4</v>
      </c>
      <c r="C29" s="85">
        <f>C9+C13+C17+C21+C25</f>
        <v>13.158543</v>
      </c>
      <c r="D29" s="85">
        <f t="shared" si="26"/>
        <v>11.897007</v>
      </c>
      <c r="E29" s="85">
        <f t="shared" si="26"/>
        <v>12.109278999999999</v>
      </c>
      <c r="F29" s="85">
        <f t="shared" si="27"/>
        <v>11.759523999999999</v>
      </c>
      <c r="G29" s="85">
        <f t="shared" si="27"/>
        <v>11.761565</v>
      </c>
      <c r="H29" s="85">
        <f t="shared" si="28"/>
        <v>11.045563999999999</v>
      </c>
      <c r="I29" s="85">
        <f t="shared" si="28"/>
        <v>11.082028</v>
      </c>
      <c r="J29" s="85">
        <f>J9+J13+J17+J21+J25</f>
        <v>10.999403999999998</v>
      </c>
      <c r="K29" s="85"/>
      <c r="L29" s="85"/>
      <c r="M29" s="85"/>
      <c r="N29" s="91"/>
      <c r="O29" s="105">
        <f>O9+O13+O17+O21+O25</f>
        <v>62.429134999999995</v>
      </c>
      <c r="P29" s="82">
        <f t="shared" si="29"/>
        <v>68.14037499999999</v>
      </c>
      <c r="Q29" s="82">
        <f t="shared" si="29"/>
        <v>70.400576</v>
      </c>
      <c r="R29" s="82">
        <f aca="true" t="shared" si="39" ref="R29:Z29">R9+R13+R17+R21+R25</f>
        <v>75.739785</v>
      </c>
      <c r="S29" s="82">
        <f t="shared" si="39"/>
        <v>75.80431</v>
      </c>
      <c r="T29" s="82">
        <f t="shared" si="39"/>
        <v>79.678542</v>
      </c>
      <c r="U29" s="82">
        <f t="shared" si="39"/>
        <v>79.277789</v>
      </c>
      <c r="V29" s="82">
        <f t="shared" si="39"/>
        <v>48.152442</v>
      </c>
      <c r="W29" s="82">
        <f t="shared" si="39"/>
        <v>0</v>
      </c>
      <c r="X29" s="82">
        <f t="shared" si="39"/>
        <v>0</v>
      </c>
      <c r="Y29" s="82">
        <f t="shared" si="39"/>
        <v>0</v>
      </c>
      <c r="Z29" s="82">
        <f t="shared" si="39"/>
        <v>0</v>
      </c>
      <c r="AA29" s="105">
        <f>AA9+AA13+AA17+AA21+AA25</f>
        <v>0</v>
      </c>
      <c r="AB29" s="108">
        <f t="shared" si="31"/>
        <v>0</v>
      </c>
      <c r="AC29" s="108">
        <f t="shared" si="31"/>
        <v>0</v>
      </c>
      <c r="AD29" s="108">
        <f t="shared" si="32"/>
        <v>0</v>
      </c>
      <c r="AE29" s="108">
        <f t="shared" si="32"/>
        <v>0</v>
      </c>
      <c r="AF29" s="108">
        <f aca="true" t="shared" si="40" ref="AF29:AL29">AF9+AF13+AF17+AF21+AF25</f>
        <v>0</v>
      </c>
      <c r="AG29" s="108">
        <f t="shared" si="40"/>
        <v>0</v>
      </c>
      <c r="AH29" s="108">
        <f t="shared" si="40"/>
        <v>0</v>
      </c>
      <c r="AI29" s="108">
        <f t="shared" si="40"/>
        <v>0</v>
      </c>
      <c r="AJ29" s="108">
        <f t="shared" si="40"/>
        <v>0</v>
      </c>
      <c r="AK29" s="108">
        <f t="shared" si="40"/>
        <v>0</v>
      </c>
      <c r="AL29" s="108">
        <f t="shared" si="40"/>
        <v>0</v>
      </c>
      <c r="AM29" s="105">
        <f>AM9+AM13+AM17+AM21+AM25</f>
        <v>75.587678</v>
      </c>
      <c r="AN29" s="85">
        <f t="shared" si="34"/>
        <v>80.037382</v>
      </c>
      <c r="AO29" s="85">
        <f t="shared" si="34"/>
        <v>82.509855</v>
      </c>
      <c r="AP29" s="85">
        <f t="shared" si="35"/>
        <v>87.499309</v>
      </c>
      <c r="AQ29" s="85">
        <f t="shared" si="35"/>
        <v>87.565875</v>
      </c>
      <c r="AR29" s="85">
        <f t="shared" si="36"/>
        <v>90.72410599999999</v>
      </c>
      <c r="AS29" s="85">
        <f t="shared" si="36"/>
        <v>90.35981699999999</v>
      </c>
      <c r="AT29" s="85">
        <f>AT9+AT13+AT17+AT21+AT25</f>
        <v>59.151846</v>
      </c>
      <c r="AU29" s="85"/>
      <c r="AV29" s="85"/>
      <c r="AW29" s="85"/>
      <c r="AX29" s="91"/>
      <c r="AY29" s="118"/>
    </row>
    <row r="30" spans="2:37" ht="51" customHeight="1">
      <c r="B30" s="2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</row>
    <row r="31" spans="2:37" ht="15" customHeight="1"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</row>
    <row r="32" spans="2:37" ht="39" customHeight="1">
      <c r="B32" s="2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2:37" ht="35.25" customHeight="1">
      <c r="B33" s="2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2:37" ht="35.25" customHeight="1">
      <c r="B34" s="2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2:37" ht="30" customHeight="1">
      <c r="B35" s="2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2:37" ht="30" customHeight="1">
      <c r="B36" s="2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2:37" ht="41.25" customHeight="1">
      <c r="B37" s="6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</row>
    <row r="38" spans="2:37" ht="18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</row>
    <row r="39" spans="2:37" ht="12.75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</row>
    <row r="40" ht="27" customHeight="1">
      <c r="B40" s="21"/>
    </row>
    <row r="41" ht="21.75" customHeight="1">
      <c r="B41" s="30"/>
    </row>
    <row r="42" ht="12.75">
      <c r="B42" s="8"/>
    </row>
    <row r="43" spans="2:37" ht="90" customHeight="1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</row>
    <row r="44" spans="2:37" ht="26.25" customHeight="1">
      <c r="B44" s="8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</row>
    <row r="45" spans="2:37" ht="33" customHeight="1">
      <c r="B45" s="3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</row>
    <row r="46" spans="1:37" ht="27" customHeight="1">
      <c r="A46" s="39"/>
      <c r="B46" s="3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27" customHeight="1">
      <c r="A47" s="39"/>
      <c r="B47" s="3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21" customHeight="1">
      <c r="A48" s="39"/>
      <c r="B48" s="3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21" customHeight="1">
      <c r="A49" s="39"/>
      <c r="B49" s="3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26.25" customHeight="1">
      <c r="A50" s="39"/>
      <c r="B50" s="3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27" customHeight="1">
      <c r="A51" s="39"/>
      <c r="B51" s="31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27" customHeight="1">
      <c r="A52" s="39"/>
      <c r="B52" s="3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27" customHeight="1">
      <c r="A53" s="39"/>
      <c r="B53" s="3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27" customHeight="1">
      <c r="A54" s="39"/>
      <c r="B54" s="3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27" customHeight="1">
      <c r="A55" s="39"/>
      <c r="B55" s="3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27" customHeight="1">
      <c r="A56" s="39"/>
      <c r="B56" s="31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27" customHeight="1">
      <c r="A57" s="39"/>
      <c r="B57" s="3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27" customHeight="1">
      <c r="A58" s="39"/>
      <c r="B58" s="3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27" customHeight="1">
      <c r="A59" s="39"/>
      <c r="B59" s="3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27" customHeight="1">
      <c r="A60" s="39"/>
      <c r="B60" s="3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27" customHeight="1">
      <c r="A61" s="39"/>
      <c r="B61" s="3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27" customHeight="1">
      <c r="A62" s="39"/>
      <c r="B62" s="3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27" customHeight="1">
      <c r="A63" s="39"/>
      <c r="B63" s="3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25" ht="24" customHeight="1">
      <c r="A64" s="41"/>
      <c r="B64" s="4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37" ht="27" customHeight="1">
      <c r="A65" s="39"/>
      <c r="B65" s="3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27" customHeight="1">
      <c r="A66" s="39"/>
      <c r="B66" s="31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27" customHeight="1">
      <c r="A67" s="39"/>
      <c r="B67" s="3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27" customHeight="1">
      <c r="A68" s="39"/>
      <c r="B68" s="31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27" customHeight="1">
      <c r="A69" s="39"/>
      <c r="B69" s="3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23.25" customHeight="1">
      <c r="A70" s="39"/>
      <c r="B70" s="3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21" customHeight="1">
      <c r="A71" s="39"/>
      <c r="B71" s="3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27" customHeight="1">
      <c r="A72" s="39"/>
      <c r="B72" s="3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27.75" customHeight="1">
      <c r="A73" s="39"/>
      <c r="B73" s="3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32.25" customHeight="1">
      <c r="A74" s="39"/>
      <c r="B74" s="31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2.75">
      <c r="A75" s="39"/>
      <c r="B75" s="3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2.75">
      <c r="A76" s="39"/>
      <c r="B76" s="4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</row>
    <row r="77" spans="1:37" ht="12.75">
      <c r="A77" s="39"/>
      <c r="B77" s="4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ht="12.75">
      <c r="A78" s="39"/>
      <c r="B78" s="4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ht="12.75">
      <c r="A79" s="39"/>
      <c r="B79" s="3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ht="12.75">
      <c r="A80" s="45"/>
      <c r="B80" s="4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ht="12.75">
      <c r="A81" s="45"/>
      <c r="B81" s="4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2" ht="12.75">
      <c r="A82" s="45"/>
      <c r="B82" s="43"/>
    </row>
    <row r="83" spans="1:37" ht="12.75">
      <c r="A83" s="45"/>
      <c r="B83" s="4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ht="12.75">
      <c r="A84" s="45"/>
      <c r="B84" s="4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ht="12.75">
      <c r="A85" s="45"/>
      <c r="B85" s="4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ht="12.75">
      <c r="A86" s="45"/>
      <c r="B86" s="4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ht="12.75">
      <c r="A87" s="45"/>
      <c r="B87" s="4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ht="12.75">
      <c r="A88" s="45"/>
      <c r="B88" s="4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ht="12.75">
      <c r="A89" s="45"/>
      <c r="B89" s="4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ht="12.75">
      <c r="A90" s="45"/>
      <c r="B90" s="4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ht="12.75">
      <c r="A91" s="45"/>
      <c r="B91" s="4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ht="12.75">
      <c r="A92" s="45"/>
      <c r="B92" s="4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ht="12.75">
      <c r="A93" s="45"/>
      <c r="B93" s="4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ht="12.75">
      <c r="A94" s="45"/>
      <c r="B94" s="4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ht="12.75">
      <c r="A95" s="45"/>
      <c r="B95" s="4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ht="12.75">
      <c r="A96" s="45"/>
      <c r="B96" s="4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ht="12.75">
      <c r="A97" s="45"/>
      <c r="B97" s="4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ht="12.75">
      <c r="A98" s="45"/>
      <c r="B98" s="4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ht="12.75">
      <c r="A99" s="45"/>
      <c r="B99" s="4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ht="12.75">
      <c r="A100" s="45"/>
      <c r="B100" s="4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ht="12.75">
      <c r="A101" s="45"/>
      <c r="B101" s="4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ht="12.75">
      <c r="A102" s="45"/>
      <c r="B102" s="4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ht="12.75">
      <c r="A103" s="41"/>
      <c r="B103" s="4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ht="12.75">
      <c r="A104" s="45"/>
      <c r="B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ht="12.75">
      <c r="A105" s="45"/>
      <c r="B105" s="43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ht="12.75">
      <c r="A106" s="45"/>
      <c r="B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2" ht="12.75">
      <c r="A107" s="45"/>
      <c r="B107" s="43"/>
    </row>
    <row r="108" spans="1:37" ht="12.75">
      <c r="A108" s="45"/>
      <c r="B108" s="43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ht="12.75">
      <c r="A109" s="45"/>
      <c r="B109" s="43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ht="12.75">
      <c r="A110" s="45"/>
      <c r="B110" s="43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ht="12.75">
      <c r="A111" s="45"/>
      <c r="B111" s="43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ht="12.75">
      <c r="B112" s="31"/>
    </row>
    <row r="113" ht="18" customHeight="1"/>
    <row r="114" spans="14:25" ht="21.75" customHeight="1"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ht="12" customHeight="1"/>
    <row r="116" ht="18" customHeight="1"/>
    <row r="117" ht="18" customHeight="1"/>
    <row r="118" spans="26:37" ht="18" customHeight="1"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2:37" ht="18" customHeight="1">
      <c r="B119" s="46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4:37" ht="18" customHeight="1"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4:37" ht="18" customHeight="1"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4:37" ht="18" customHeight="1"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4:37" ht="18" customHeight="1"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4:37" ht="18" customHeight="1"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4:37" ht="18" customHeight="1"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14:37" ht="18" customHeight="1"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4:37" ht="18" customHeight="1"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14:37" ht="18" customHeight="1"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14:37" ht="18" customHeight="1"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14:37" ht="18" customHeight="1"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4:37" ht="18" customHeight="1"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4:37" ht="18" customHeight="1"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4:37" ht="18" customHeight="1"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4:37" ht="18" customHeight="1"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4:25" ht="18" customHeight="1"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4:25" ht="18" customHeight="1"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4:37" ht="12.75"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4:37" ht="12.75"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14:37" ht="12.75"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4:37" ht="12.75"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4:37" ht="12.75"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14:37" ht="12.75"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4:25" ht="12.75"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4:37" ht="12.75"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6" spans="14:37" ht="12.75"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ht="11.25" customHeight="1"/>
    <row r="149" spans="26:37" ht="12.75"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26:37" ht="12.75"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4:37" ht="12.75"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4:37" ht="12.75"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14:37" ht="12.75"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4:37" ht="12.75"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14:37" ht="12.75"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14:37" ht="12.75"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14:37" ht="12.75"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14:37" ht="12.75"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14:37" ht="12.75"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14:37" ht="12.75"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14:37" ht="12.75"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14:37" ht="12.75"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14:37" ht="12.75"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14:37" ht="12.75"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14:37" ht="12.75"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14:37" ht="12.75"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14:37" ht="12.75"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14:37" ht="12.75"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14:37" ht="12.75"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14:37" ht="12.75"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4:25" ht="12.75"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4:25" ht="12.75"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4:25" ht="12.75"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4:25" ht="12.75"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ht="8.25" customHeight="1"/>
    <row r="178" spans="14:25" ht="12.75"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4:25" ht="12.75"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4:25" ht="12.75"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4:25" ht="12.75"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4:25" ht="12.75"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4:25" ht="12.75"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4:25" ht="12.75"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4:25" ht="12.75"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4:25" ht="12.75"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4:25" ht="12.75"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4:25" ht="12.75"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4:25" ht="12.75"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4:25" ht="12.75"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4:25" ht="12.75"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4:25" ht="12.75"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4:25" ht="12.75"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4:25" ht="12.75"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4:37" ht="12.75"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14:25" ht="12.75"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4:25" ht="12.75"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200" spans="2:37" ht="12.75">
      <c r="B200" s="47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</row>
    <row r="201" spans="2:37" ht="12.75">
      <c r="B201" s="47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</row>
    <row r="202" spans="2:37" ht="12.75">
      <c r="B202" s="47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</row>
    <row r="203" spans="2:37" ht="12.75">
      <c r="B203" s="47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</row>
    <row r="204" spans="1:37" ht="12.75">
      <c r="A204" s="47"/>
      <c r="B204" s="47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</row>
    <row r="205" spans="1:37" ht="12.75">
      <c r="A205" s="47"/>
      <c r="B205" s="47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</row>
    <row r="206" spans="1:37" ht="12.75">
      <c r="A206" s="47"/>
      <c r="B206" s="47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</row>
    <row r="207" spans="1:37" ht="12.75">
      <c r="A207" s="47"/>
      <c r="B207" s="47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</row>
    <row r="208" spans="1:37" ht="12.75">
      <c r="A208" s="47"/>
      <c r="B208" s="47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</row>
    <row r="209" spans="1:37" ht="12.75">
      <c r="A209" s="47"/>
      <c r="B209" s="47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</row>
    <row r="210" spans="1:37" ht="12.75">
      <c r="A210" s="47"/>
      <c r="B210" s="47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</row>
    <row r="211" spans="1:37" ht="12.75">
      <c r="A211" s="47"/>
      <c r="B211" s="47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</row>
    <row r="212" spans="1:37" ht="12.75">
      <c r="A212" s="47"/>
      <c r="B212" s="47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</row>
    <row r="213" spans="1:37" ht="12.75">
      <c r="A213" s="47"/>
      <c r="B213" s="47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</row>
    <row r="214" spans="14:37" ht="12.75"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</row>
    <row r="215" spans="14:37" ht="12.75"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</row>
    <row r="216" spans="1:37" ht="12.75">
      <c r="A216" s="47"/>
      <c r="B216" s="47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</row>
    <row r="217" spans="1:37" ht="12.75">
      <c r="A217" s="47"/>
      <c r="B217" s="47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</row>
    <row r="218" spans="1:37" ht="12.75">
      <c r="A218" s="47"/>
      <c r="B218" s="47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</row>
    <row r="219" spans="1:37" ht="12.75">
      <c r="A219" s="47"/>
      <c r="B219" s="47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</row>
    <row r="220" spans="1:37" ht="12.75">
      <c r="A220" s="47"/>
      <c r="B220" s="47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</row>
    <row r="221" spans="1:37" ht="12.75">
      <c r="A221" s="47"/>
      <c r="B221" s="47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</row>
    <row r="222" spans="1:37" ht="12.75">
      <c r="A222" s="47"/>
      <c r="B222" s="47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</row>
    <row r="223" spans="1:37" ht="12.75">
      <c r="A223" s="47"/>
      <c r="B223" s="47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</row>
    <row r="224" spans="1:37" ht="12.75">
      <c r="A224" s="47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</row>
    <row r="225" spans="1:37" ht="12.75">
      <c r="A225" s="41"/>
      <c r="B225" s="4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</row>
    <row r="226" spans="1:37" ht="12.75">
      <c r="A226" s="47"/>
      <c r="B226" s="47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</row>
    <row r="227" spans="1:37" ht="12.75">
      <c r="A227" s="47"/>
      <c r="B227" s="47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</row>
    <row r="228" spans="1:37" ht="12.75">
      <c r="A228" s="47"/>
      <c r="B228" s="47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</row>
    <row r="229" spans="1:37" ht="12.75">
      <c r="A229" s="47"/>
      <c r="B229" s="47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</row>
    <row r="230" spans="1:37" ht="12.75">
      <c r="A230" s="47"/>
      <c r="B230" s="47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</row>
    <row r="231" spans="1:37" ht="12.75">
      <c r="A231" s="47"/>
      <c r="B231" s="47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</row>
    <row r="232" spans="1:37" ht="12.75">
      <c r="A232" s="47"/>
      <c r="B232" s="47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</row>
    <row r="233" spans="1:37" ht="12.75">
      <c r="A233" s="47"/>
      <c r="B233" s="47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</row>
    <row r="234" spans="1:37" ht="12.75">
      <c r="A234" s="47"/>
      <c r="B234" s="47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</row>
    <row r="235" spans="1:2" ht="12.75">
      <c r="A235" s="25"/>
      <c r="B235" s="25"/>
    </row>
    <row r="237" spans="14:37" ht="12.75"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26:37" ht="12.75"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40" spans="14:37" ht="12.75"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4:37" ht="12.75"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4:37" ht="12.75"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4:37" ht="12.75"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4:37" ht="12.75"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4:37" ht="12.75"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4:37" ht="12.75"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4:37" ht="12.75"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4:37" ht="12.75"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14:25" ht="12.75"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4:37" ht="12.75"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14:37" ht="12.75"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14:37" ht="12.75"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14:37" ht="12.75"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14:37" ht="12.75"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1:25" ht="12.75">
      <c r="A255" s="41"/>
      <c r="B255" s="4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4:37" ht="12.75"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14:37" ht="12.75"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spans="14:37" ht="12.75"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14:25" ht="12.75"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4:25" ht="12.75"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4:37" ht="12.75"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4" spans="14:25" ht="12.75"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4:37" ht="12.75"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spans="14:25" ht="12.75"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4:25" ht="12.75"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4:25" ht="12.75"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4:25" ht="12.75"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4:25" ht="12.75"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4:25" ht="12.75"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2.75">
      <c r="A272" s="51"/>
      <c r="B272" s="51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4:25" ht="12.75"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4:25" ht="12.75"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4:25" ht="12.75"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4:25" ht="12.75"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2.75">
      <c r="A277" s="41"/>
      <c r="B277" s="4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4:37" ht="12.75"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</row>
    <row r="279" spans="2:37" ht="12.75">
      <c r="B279" s="46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</row>
    <row r="280" spans="14:25" ht="12.75"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4:25" ht="12.75"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4:25" ht="12.75"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4:25" ht="12.75"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4:25" ht="12.75"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4:25" ht="12.75"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4:25" ht="12.75"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8" spans="14:25" ht="12.75"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4:25" ht="12.75"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4:25" ht="12.75"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4:25" ht="12.75"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4:25" ht="12.75"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4:25" ht="12.75"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4:25" ht="12.75"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4:25" ht="12.75"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4:25" ht="12.75"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4:25" ht="12.75"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4:25" ht="12.75"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4:25" ht="12.75"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2.75">
      <c r="A300" s="51"/>
      <c r="B300" s="51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4:25" ht="12.75"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4:25" ht="12.75"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4:25" ht="12.75"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4:25" ht="12.75"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2.75">
      <c r="A305" s="41"/>
      <c r="B305" s="4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4:37" ht="12.75"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14:37" ht="12.75"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14:37" ht="12.75"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14:37" ht="12.75"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3" spans="2:37" ht="23.25" customHeight="1">
      <c r="B313" s="53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</row>
    <row r="314" ht="12.75">
      <c r="B314" s="53"/>
    </row>
    <row r="315" spans="2:37" ht="12.75">
      <c r="B315" s="53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</row>
    <row r="316" spans="2:37" ht="12.75">
      <c r="B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</row>
    <row r="317" spans="2:37" ht="12.75">
      <c r="B317" s="53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</row>
    <row r="318" spans="14:37" ht="12.75"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</row>
    <row r="319" spans="14:37" ht="12.75"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</row>
    <row r="320" spans="2:37" ht="12.75">
      <c r="B320" s="53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</row>
    <row r="321" spans="1:37" ht="12.75">
      <c r="A321" s="53"/>
      <c r="B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</row>
    <row r="322" spans="1:37" ht="12.75">
      <c r="A322" s="53"/>
      <c r="B322" s="53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</row>
    <row r="323" spans="1:37" ht="12.75">
      <c r="A323" s="53"/>
      <c r="B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</row>
    <row r="324" spans="1:37" ht="12.75">
      <c r="A324" s="53"/>
      <c r="B324" s="53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</row>
    <row r="325" spans="14:37" ht="12.75"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</row>
    <row r="326" spans="1:37" ht="12.75">
      <c r="A326" s="53"/>
      <c r="B326" s="53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</row>
    <row r="327" spans="1:37" ht="12.75">
      <c r="A327" s="53"/>
      <c r="B327" s="53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</row>
    <row r="328" spans="14:37" ht="12.75"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</row>
    <row r="329" spans="14:37" ht="12.75"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</row>
    <row r="330" spans="1:37" ht="12.75">
      <c r="A330" s="41"/>
      <c r="B330" s="4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</row>
    <row r="331" spans="1:37" ht="12.75">
      <c r="A331" s="53"/>
      <c r="B331" s="53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</row>
    <row r="332" spans="1:37" ht="12.75">
      <c r="A332" s="53"/>
      <c r="B332" s="53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</row>
    <row r="333" spans="1:37" ht="12.75">
      <c r="A333" s="53"/>
      <c r="B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</row>
    <row r="334" spans="1:37" ht="12.75">
      <c r="A334" s="53"/>
      <c r="B334" s="53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</row>
    <row r="335" spans="1:37" ht="12.75">
      <c r="A335" s="53"/>
      <c r="B335" s="53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</row>
    <row r="336" ht="12.75">
      <c r="B336" s="53"/>
    </row>
    <row r="337" spans="14:25" ht="12.75"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4:25" ht="12.75"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4:25" ht="12.75"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4:25" ht="12.75"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4:25" ht="12.75"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4:25" ht="12.75"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4:25" ht="12.75"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4:25" ht="12.75"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4:25" ht="12.75"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4:25" ht="12.75"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4:25" ht="12.75"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2.75">
      <c r="A348" s="41"/>
      <c r="B348" s="4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4:25" ht="12.75"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2:25" ht="12.75">
      <c r="B350" s="46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4:25" ht="12.75"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4:25" ht="12.75"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4:25" ht="12.75"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4:25" ht="12.75"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4:25" ht="12.75"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4:25" ht="12.75"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4:25" ht="12.75"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4:25" ht="12.75"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4:25" ht="12.75"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4:37" ht="12.75"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</row>
    <row r="361" spans="14:37" ht="12.75"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</row>
    <row r="362" spans="14:37" ht="12.75"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</row>
    <row r="363" spans="1:25" ht="12.75">
      <c r="A363" s="41"/>
      <c r="B363" s="4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4:25" ht="12.75"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4:25" ht="12.75"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4:25" ht="12.75"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4:25" ht="12.75"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4:25" ht="12.75"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4:25" ht="12.75"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4:25" ht="12.75"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4:25" ht="12.75"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4:25" ht="12.75"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4:25" ht="12.75"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4:25" ht="12.75"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4:25" ht="12.75"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4:25" ht="12.75"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4:25" ht="12.75"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4:25" ht="12.75"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2.75">
      <c r="A379" s="41"/>
      <c r="B379" s="4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4:37" ht="12.75"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14:37" ht="12.75"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2" spans="14:25" ht="12.75"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2:25" ht="12.75">
      <c r="B383" s="53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37" ht="12.75">
      <c r="A384" s="55"/>
      <c r="B384" s="55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</row>
    <row r="385" spans="1:2" ht="12.75">
      <c r="A385" s="55"/>
      <c r="B385" s="55"/>
    </row>
    <row r="386" spans="1:37" ht="12.75">
      <c r="A386" s="55"/>
      <c r="B386" s="55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</row>
    <row r="387" spans="1:2" ht="12.75">
      <c r="A387" s="55"/>
      <c r="B387" s="55"/>
    </row>
    <row r="388" spans="1:2" ht="12.75">
      <c r="A388" s="55"/>
      <c r="B388" s="55"/>
    </row>
    <row r="389" spans="1:37" ht="12.75">
      <c r="A389" s="55"/>
      <c r="B389" s="55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</row>
    <row r="390" spans="1:2" ht="12.75">
      <c r="A390" s="55"/>
      <c r="B390" s="55"/>
    </row>
    <row r="391" spans="1:37" ht="12.75">
      <c r="A391" s="55"/>
      <c r="B391" s="55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</row>
    <row r="392" spans="1:25" ht="12.75">
      <c r="A392" s="53"/>
      <c r="B392" s="53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4:25" ht="12.75"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4:25" ht="12.75"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4:25" ht="12.75"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4:25" ht="12.75"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4:25" ht="12.75"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4:25" ht="12.75"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4:25" ht="12.75"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4:25" ht="12.75"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4:25" ht="12.75"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2:25" ht="12.75">
      <c r="B402" s="53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2:25" ht="12.75">
      <c r="B403" s="53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2:37" ht="12.75">
      <c r="B404" s="56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</row>
    <row r="405" spans="2:25" ht="12.75">
      <c r="B405" s="56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2:25" ht="12.75">
      <c r="B406" s="56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2:25" ht="12" customHeight="1">
      <c r="B407" s="56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56"/>
      <c r="B408" s="56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37" ht="12.75">
      <c r="A409" s="56"/>
      <c r="B409" s="56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</row>
    <row r="410" spans="2:25" ht="12.75">
      <c r="B410" s="53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4:25" ht="12.75"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4:37" ht="12.75"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14:25" ht="12.75"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4:37" ht="12.75"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5" spans="14:25" ht="12.75"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4:25" ht="12.75"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</sheetData>
  <sheetProtection/>
  <mergeCells count="6">
    <mergeCell ref="AA4:AL4"/>
    <mergeCell ref="B2:D2"/>
    <mergeCell ref="B4:B5"/>
    <mergeCell ref="O4:Z4"/>
    <mergeCell ref="AM4:AX4"/>
    <mergeCell ref="C4:N4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56" r:id="rId1"/>
  <headerFooter alignWithMargins="0">
    <oddFooter>&amp;L&amp;8&amp;D
&amp;T&amp;C&amp;8&amp;F&amp;R&amp;8&amp;A</oddFooter>
  </headerFooter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ALINA-MIRELA RĂDUŢĂ</cp:lastModifiedBy>
  <cp:lastPrinted>2021-08-24T07:41:41Z</cp:lastPrinted>
  <dcterms:created xsi:type="dcterms:W3CDTF">2011-07-14T08:04:14Z</dcterms:created>
  <dcterms:modified xsi:type="dcterms:W3CDTF">2021-09-24T10:58:35Z</dcterms:modified>
  <cp:category/>
  <cp:version/>
  <cp:contentType/>
  <cp:contentStatus/>
</cp:coreProperties>
</file>