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6" yWindow="65524" windowWidth="11520" windowHeight="9948" activeTab="3"/>
  </bookViews>
  <sheets>
    <sheet name="A 1 Sinteza executie trim. 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 '!$A$1:$F$21</definedName>
    <definedName name="_xlnm.Print_Area" localSheetId="2">'A 3 ch personal pe bugete'!$A$2:$L$14</definedName>
    <definedName name="_xlnm.Print_Area" localSheetId="3">'A 4 OPC BS p'!$A$1:$H$71</definedName>
    <definedName name="_xlnm.Print_Area" localSheetId="1">'Anexa 2 '!$A$2:$I$50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<sst xmlns="http://schemas.openxmlformats.org/spreadsheetml/2006/main" count="193" uniqueCount="174">
  <si>
    <t xml:space="preserve">   </t>
  </si>
  <si>
    <t xml:space="preserve">    </t>
  </si>
  <si>
    <t>mil.lei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</si>
  <si>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</si>
  <si>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</si>
  <si>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</si>
  <si>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</si>
  <si>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</si>
  <si>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</si>
  <si>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</si>
  <si>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</si>
  <si>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</si>
  <si>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</si>
  <si>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</si>
  <si>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</si>
  <si>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</si>
  <si>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</si>
  <si>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</si>
  <si>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</si>
  <si>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</si>
  <si>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</si>
  <si>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</si>
  <si>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</si>
  <si>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</si>
  <si>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</si>
  <si>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</si>
  <si>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</si>
  <si>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</si>
  <si>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</si>
  <si>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</si>
  <si>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</si>
  <si>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</si>
  <si>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</si>
  <si>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</si>
  <si>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</si>
  <si>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</si>
  <si>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</si>
  <si>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</si>
  <si>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</si>
  <si>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</si>
  <si>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</si>
  <si>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</si>
  <si>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>Plati efectuate in anii precedenti si recuperate in anul curent **)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</si>
  <si>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</si>
  <si>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</si>
  <si>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</si>
  <si>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</si>
  <si>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</si>
  <si>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</si>
  <si>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</si>
  <si>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</si>
  <si>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</si>
  <si>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</si>
  <si>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</si>
  <si>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 xml:space="preserve">         PIB - milioane lei  </t>
  </si>
  <si>
    <t>TOTAL - program anual</t>
  </si>
  <si>
    <t>% din total program anual</t>
  </si>
  <si>
    <t>Trim.III</t>
  </si>
  <si>
    <t>Trim.IV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</si>
  <si>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</si>
  <si>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</si>
  <si>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</si>
  <si>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</si>
  <si>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</si>
  <si>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</si>
  <si>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</si>
  <si>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</si>
  <si>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</si>
  <si>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</si>
  <si>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</si>
  <si>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</si>
  <si>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</si>
  <si>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</si>
  <si>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</si>
  <si>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</si>
  <si>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</si>
  <si>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</si>
  <si>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</si>
  <si>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</si>
  <si>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</si>
  <si>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</si>
  <si>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</si>
  <si>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</si>
  <si>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</si>
  <si>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</si>
  <si>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</si>
  <si>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>6=5/4*100</t>
  </si>
  <si>
    <t xml:space="preserve">-milioane lei- </t>
  </si>
  <si>
    <r>
      <t xml:space="preserve"> </t>
    </r>
    <r>
      <rPr>
        <b/>
        <sz val="10"/>
        <color indexed="8"/>
        <rFont val="Arial"/>
        <family val="2"/>
      </rPr>
      <t>TOTAL din care:</t>
    </r>
  </si>
  <si>
    <t>mii lei</t>
  </si>
  <si>
    <t>Autoritatea pentru Administrarea Activelor Statului</t>
  </si>
  <si>
    <t xml:space="preserve">         EXECUŢIA BUGETULUI GENERAL CONSOLIDAT   </t>
  </si>
  <si>
    <t>Trimestrul I iniţial</t>
  </si>
  <si>
    <t>Trimestrul I actualizat</t>
  </si>
  <si>
    <t>Execuţie trimestrul I</t>
  </si>
  <si>
    <t>Trimestrul I
iniţial</t>
  </si>
  <si>
    <t>Trimestrul I 
actualizat</t>
  </si>
  <si>
    <t>Program Trim. I</t>
  </si>
  <si>
    <t>Execuţie trim. I</t>
  </si>
  <si>
    <t>% din program trim.I</t>
  </si>
  <si>
    <t>(%)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</si>
  <si>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</si>
  <si>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</si>
  <si>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</si>
  <si>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Consiliul Legislativ </t>
  </si>
  <si>
    <t xml:space="preserve">Curtea de Conturi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</si>
  <si>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</si>
  <si>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</si>
  <si>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</si>
  <si>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Afacerilor Interne </t>
  </si>
  <si>
    <t xml:space="preserve">Ministerul Transporturilor </t>
  </si>
  <si>
    <t xml:space="preserve">Ministerul Public </t>
  </si>
  <si>
    <t xml:space="preserve">Consiliul Superior al Magistraturii </t>
  </si>
  <si>
    <t>Ministerul Energiei</t>
  </si>
  <si>
    <t>Program 2017 
iniţial</t>
  </si>
  <si>
    <t>Program           2017 
actualizat</t>
  </si>
  <si>
    <t>Grad de realizare trim.I 2017</t>
  </si>
  <si>
    <t>CHELTUIELI DE PERSONAL  2017</t>
  </si>
  <si>
    <t>Program    2017            iniţial</t>
  </si>
  <si>
    <t>Program     2017     actualizat</t>
  </si>
  <si>
    <t xml:space="preserve">   -pe anul 2017 -</t>
  </si>
  <si>
    <t>Realizari trim. I 2017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</si>
  <si>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</si>
  <si>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</si>
  <si>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</si>
  <si>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</si>
  <si>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</si>
  <si>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</si>
  <si>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</si>
  <si>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</si>
  <si>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>Ministerul Dezvoltării Regionale, Administrației Publice și Fondurilor Europene</t>
  </si>
  <si>
    <t xml:space="preserve">Ministerul Finanțelor Publice </t>
  </si>
  <si>
    <t xml:space="preserve">Ministerul Justiției </t>
  </si>
  <si>
    <t xml:space="preserve">Ministerul Apărării Naționale </t>
  </si>
  <si>
    <t>Ministerul Muncii și Justiției Sociale</t>
  </si>
  <si>
    <t>Ministerul Tineretului și Sportului</t>
  </si>
  <si>
    <t xml:space="preserve">Ministerul Agriculturii și Dezvoltării Rurale </t>
  </si>
  <si>
    <t>Ministerul Mediului</t>
  </si>
  <si>
    <t>Ministerul Educației Naționale</t>
  </si>
  <si>
    <t xml:space="preserve">Ministerul Sănătății </t>
  </si>
  <si>
    <t>Ministerul Culturii și Identității Naționale</t>
  </si>
  <si>
    <t>Ministerul Comunicațiilor și Societății Informaționale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</si>
  <si>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</si>
  <si>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</si>
  <si>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</si>
  <si>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</si>
  <si>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</si>
  <si>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>Ministerul Economiei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</si>
  <si>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</si>
  <si>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</si>
  <si>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</si>
  <si>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Oficiul Național de Prevenire și Combatere a Spălării Banilor </t>
  </si>
  <si>
    <t xml:space="preserve">Oficiul Registrului Național al Informațiilor Secrete de Stat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</si>
  <si>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</si>
  <si>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</si>
  <si>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</si>
  <si>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Societatea Română de Radiodifuziune </t>
  </si>
  <si>
    <t xml:space="preserve">Societatea Română de Televiziune </t>
  </si>
  <si>
    <t xml:space="preserve">Autoritatea Electorală Permanentă </t>
  </si>
  <si>
    <t>Ministerul Consultării Publice şi Dialogului Social</t>
  </si>
  <si>
    <t xml:space="preserve">Autoritatea Națională de Supraveghere a Prelucrării Datelor cu Caracter Personal </t>
  </si>
  <si>
    <t xml:space="preserve">Consiliul Economic și Social </t>
  </si>
  <si>
    <t>Consiliul Național de Soluționare a Contestațiilor</t>
  </si>
  <si>
    <t>Autoritatea Națională pentru Restituirea Proprietăților</t>
  </si>
  <si>
    <t>Academia Oamenilor de Știință din România</t>
  </si>
  <si>
    <t>Consiliul de monitorizare a implementării Convenției</t>
  </si>
  <si>
    <t>Ministerul Turismului</t>
  </si>
  <si>
    <t>Ministerul pentru Mediul de Afaceri, Comerţ şi Antreprenoriat</t>
  </si>
  <si>
    <t>Ministerul Cercetării şi Inovării</t>
  </si>
  <si>
    <t>Ministerul Apelor şi Pădurilor</t>
  </si>
  <si>
    <t>Ministerul pentru Relaţia cu Parlamentul</t>
  </si>
  <si>
    <t>Ministerul pentru Românii de Pretutindeni</t>
  </si>
  <si>
    <t xml:space="preserve">Ministerul Finanțelor Publice-Acțiuni Generale </t>
  </si>
  <si>
    <t>Program trim. I 2017 actualizat</t>
  </si>
</sst>
</file>

<file path=xl/styles.xml><?xml version="1.0" encoding="utf-8"?>
<styleSheet xmlns="http://schemas.openxmlformats.org/spreadsheetml/2006/main">
  <numFmts count="6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#,##0.000"/>
    <numFmt numFmtId="170" formatCode="0.0"/>
    <numFmt numFmtId="171" formatCode="#,##0.0000"/>
    <numFmt numFmtId="172" formatCode="0.0%"/>
    <numFmt numFmtId="173" formatCode="\$#,##0_);[Red]&quot;($&quot;#,##0\)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General_)"/>
    <numFmt numFmtId="180" formatCode="0.000_)"/>
    <numFmt numFmtId="181" formatCode="#,##0.0;\-#,##0.0;&quot;--&quot;"/>
    <numFmt numFmtId="182" formatCode="#,##0&quot; лв&quot;;\-#,##0&quot; лв&quot;"/>
    <numFmt numFmtId="183" formatCode="mmmm\ d&quot;, &quot;yyyy"/>
    <numFmt numFmtId="184" formatCode="_-[$€-2]* #,##0.00_-;\-[$€-2]* #,##0.00_-;_-[$€-2]* \-??_-"/>
    <numFmt numFmtId="185" formatCode="_-* #,##0\ _F_t_-;\-* #,##0\ _F_t_-;_-* &quot;- &quot;_F_t_-;_-@_-"/>
    <numFmt numFmtId="186" formatCode="_-* #,##0.00\ _F_t_-;\-* #,##0.00\ _F_t_-;_-* \-??\ _F_t_-;_-@_-"/>
    <numFmt numFmtId="187" formatCode="#."/>
    <numFmt numFmtId="188" formatCode="#,##0&quot; Kč&quot;;\-#,##0&quot; Kč&quot;"/>
    <numFmt numFmtId="189" formatCode="_-* #,##0.00&quot; Kč&quot;_-;\-* #,##0.00&quot; Kč&quot;_-;_-* \-??&quot; Kč&quot;_-;_-@_-"/>
    <numFmt numFmtId="190" formatCode="_(* #,##0_);_(* \(#,##0\);_(* \-_);_(@_)"/>
    <numFmt numFmtId="191" formatCode="_(* #,##0.00_);_(* \(#,##0.00\);_(* \-??_);_(@_)"/>
    <numFmt numFmtId="192" formatCode="_-* #,##0.00\ _F_-;\-* #,##0.00\ _F_-;_-* \-??\ _F_-;_-@_-"/>
    <numFmt numFmtId="193" formatCode="\$#,##0_);&quot;($&quot;#,##0\)"/>
    <numFmt numFmtId="194" formatCode="_(\$* #,##0_);_(\$* \(#,##0\);_(\$* \-_);_(@_)"/>
    <numFmt numFmtId="195" formatCode="_(\$* #,##0.00_);_(\$* \(#,##0.00\);_(\$* \-??_);_(@_)"/>
    <numFmt numFmtId="196" formatCode="[&gt;=0.05]#,##0.0;[&lt;=-0.05]\-#,##0.0;?0.0"/>
    <numFmt numFmtId="197" formatCode="_-* #,##0&quot; Ft&quot;_-;\-* #,##0&quot; Ft&quot;_-;_-* &quot;- Ft&quot;_-;_-@_-"/>
    <numFmt numFmtId="198" formatCode="_-* #,##0.00&quot; Ft&quot;_-;\-* #,##0.00&quot; Ft&quot;_-;_-* \-??&quot; 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#\ ##0.0"/>
    <numFmt numFmtId="204" formatCode="mmmm\ yyyy"/>
    <numFmt numFmtId="205" formatCode="_-* #,##0&quot; к.&quot;_-;\-* #,##0&quot; к.&quot;_-;_-* &quot;- к.&quot;_-;_-@_-"/>
    <numFmt numFmtId="206" formatCode="_-* #,##0.00&quot; к.&quot;_-;\-* #,##0.00&quot; к.&quot;_-;_-* \-??&quot; к.&quot;_-;_-@_-"/>
    <numFmt numFmtId="207" formatCode="_-* #,##0\ _г_р_н_._-;\-* #,##0\ _г_р_н_._-;_-* &quot;- &quot;_г_р_н_._-;_-@_-"/>
    <numFmt numFmtId="208" formatCode="_-* #,##0.00\ _г_р_н_._-;\-* #,##0.00\ _г_р_н_._-;_-* \-??\ _г_р_н_._-;_-@_-"/>
    <numFmt numFmtId="209" formatCode="_-* #,##0\ _к_._-;\-* #,##0\ _к_._-;_-* &quot;- &quot;_к_._-;_-@_-"/>
    <numFmt numFmtId="210" formatCode="#,##0\ \ \ \ "/>
    <numFmt numFmtId="211" formatCode="#,##0;\-#,##0"/>
    <numFmt numFmtId="212" formatCode="[&gt;=0]#,##0.0;[&lt;=0]\-#,##0.0;?0.0"/>
    <numFmt numFmtId="213" formatCode="[Black]#,##0;[Black]\-#,##0;;"/>
    <numFmt numFmtId="214" formatCode="mmm\-yy;@"/>
    <numFmt numFmtId="215" formatCode="#,##0&quot;    &quot;"/>
    <numFmt numFmtId="216" formatCode="_(* #,##0.0_);_(* \(#,##0.0\);_(* &quot;-&quot;??_);_(@_)"/>
  </numFmts>
  <fonts count="93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7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3" fontId="1" fillId="0" borderId="0" applyFill="0" applyBorder="0" applyAlignment="0" applyProtection="0"/>
    <xf numFmtId="0" fontId="5" fillId="0" borderId="1">
      <alignment/>
      <protection hidden="1"/>
    </xf>
    <xf numFmtId="0" fontId="83" fillId="0" borderId="1">
      <alignment/>
      <protection hidden="1"/>
    </xf>
    <xf numFmtId="179" fontId="1" fillId="38" borderId="0" applyBorder="0" applyAlignment="0" applyProtection="0"/>
    <xf numFmtId="179" fontId="1" fillId="38" borderId="0" applyBorder="0" applyAlignment="0" applyProtection="0"/>
    <xf numFmtId="179" fontId="1" fillId="38" borderId="0" applyBorder="0" applyAlignment="0" applyProtection="0"/>
    <xf numFmtId="179" fontId="1" fillId="38" borderId="0" applyBorder="0" applyAlignment="0" applyProtection="0"/>
    <xf numFmtId="0" fontId="83" fillId="0" borderId="1">
      <alignment/>
      <protection hidden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79" fontId="8" fillId="0" borderId="0" applyFill="0" applyBorder="0" applyAlignment="0" applyProtection="0"/>
    <xf numFmtId="179" fontId="25" fillId="0" borderId="0" applyFill="0" applyBorder="0" applyAlignment="0" applyProtection="0"/>
    <xf numFmtId="179" fontId="25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179" fontId="1" fillId="0" borderId="3" applyFill="0" applyAlignment="0" applyProtection="0"/>
    <xf numFmtId="179" fontId="1" fillId="0" borderId="3" applyFill="0" applyAlignment="0" applyProtection="0"/>
    <xf numFmtId="179" fontId="1" fillId="0" borderId="3" applyFill="0" applyAlignment="0" applyProtection="0"/>
    <xf numFmtId="179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6" fillId="42" borderId="6">
      <alignment/>
      <protection/>
    </xf>
    <xf numFmtId="0" fontId="16" fillId="42" borderId="6">
      <alignment/>
      <protection/>
    </xf>
    <xf numFmtId="0" fontId="16" fillId="42" borderId="6">
      <alignment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20" fillId="42" borderId="7">
      <alignment/>
      <protection/>
    </xf>
    <xf numFmtId="0" fontId="20" fillId="42" borderId="7">
      <alignment/>
      <protection/>
    </xf>
    <xf numFmtId="0" fontId="20" fillId="42" borderId="7">
      <alignment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167" fontId="0" fillId="0" borderId="0" applyFont="0" applyFill="0" applyBorder="0" applyAlignment="0" applyProtection="0"/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65" fontId="0" fillId="0" borderId="0" applyFont="0" applyFill="0" applyBorder="0" applyAlignment="0" applyProtection="0"/>
    <xf numFmtId="191" fontId="0" fillId="0" borderId="0" applyFill="0" applyBorder="0" applyAlignment="0" applyProtection="0"/>
    <xf numFmtId="191" fontId="1" fillId="0" borderId="0" applyFill="0" applyBorder="0" applyAlignment="0" applyProtection="0"/>
    <xf numFmtId="169" fontId="22" fillId="0" borderId="0">
      <alignment horizontal="right" vertical="top"/>
      <protection/>
    </xf>
    <xf numFmtId="169" fontId="22" fillId="0" borderId="0">
      <alignment horizontal="right" vertical="top"/>
      <protection/>
    </xf>
    <xf numFmtId="169" fontId="22" fillId="0" borderId="0">
      <alignment horizontal="right" vertical="top"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44" borderId="10" applyNumberFormat="0" applyFont="0" applyAlignment="0" applyProtection="0"/>
    <xf numFmtId="0" fontId="0" fillId="45" borderId="10" applyNumberFormat="0" applyAlignment="0" applyProtection="0"/>
    <xf numFmtId="210" fontId="24" fillId="0" borderId="11">
      <alignment/>
      <protection/>
    </xf>
    <xf numFmtId="215" fontId="24" fillId="0" borderId="12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79" fontId="27" fillId="0" borderId="0">
      <alignment/>
      <protection/>
    </xf>
    <xf numFmtId="179" fontId="71" fillId="0" borderId="0">
      <alignment/>
      <protection/>
    </xf>
    <xf numFmtId="179" fontId="7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0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79" fontId="34" fillId="38" borderId="0" applyBorder="0" applyAlignment="0" applyProtection="0"/>
    <xf numFmtId="179" fontId="34" fillId="38" borderId="0" applyBorder="0" applyAlignment="0" applyProtection="0"/>
    <xf numFmtId="179" fontId="34" fillId="38" borderId="0" applyBorder="0" applyAlignment="0" applyProtection="0"/>
    <xf numFmtId="179" fontId="34" fillId="38" borderId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79" fontId="39" fillId="0" borderId="0" applyFill="0" applyBorder="0" applyAlignment="0" applyProtection="0"/>
    <xf numFmtId="179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39" borderId="16" applyNumberFormat="0" applyAlignment="0" applyProtection="0"/>
    <xf numFmtId="0" fontId="42" fillId="38" borderId="16" applyNumberFormat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6" fillId="12" borderId="2" applyNumberFormat="0" applyAlignment="0" applyProtection="0"/>
    <xf numFmtId="179" fontId="34" fillId="42" borderId="0" applyBorder="0" applyAlignment="0" applyProtection="0"/>
    <xf numFmtId="179" fontId="34" fillId="42" borderId="0" applyBorder="0" applyAlignment="0" applyProtection="0"/>
    <xf numFmtId="179" fontId="34" fillId="42" borderId="0" applyBorder="0" applyAlignment="0" applyProtection="0"/>
    <xf numFmtId="179" fontId="34" fillId="42" borderId="0" applyBorder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179" fontId="43" fillId="0" borderId="0" applyFill="0" applyBorder="0" applyAlignment="0" applyProtection="0"/>
    <xf numFmtId="0" fontId="44" fillId="0" borderId="0">
      <alignment/>
      <protection/>
    </xf>
    <xf numFmtId="179" fontId="43" fillId="0" borderId="0" applyFill="0" applyBorder="0" applyAlignment="0" applyProtection="0"/>
    <xf numFmtId="168" fontId="45" fillId="0" borderId="0">
      <alignment/>
      <protection/>
    </xf>
    <xf numFmtId="168" fontId="45" fillId="0" borderId="0">
      <alignment/>
      <protection/>
    </xf>
    <xf numFmtId="168" fontId="45" fillId="0" borderId="0">
      <alignment/>
      <protection/>
    </xf>
    <xf numFmtId="0" fontId="32" fillId="0" borderId="17">
      <alignment/>
      <protection/>
    </xf>
    <xf numFmtId="0" fontId="85" fillId="0" borderId="17">
      <alignment/>
      <protection/>
    </xf>
    <xf numFmtId="0" fontId="85" fillId="0" borderId="17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0" fontId="86" fillId="0" borderId="1">
      <alignment horizontal="left"/>
      <protection locked="0"/>
    </xf>
    <xf numFmtId="0" fontId="86" fillId="0" borderId="1">
      <alignment horizontal="left"/>
      <protection locked="0"/>
    </xf>
    <xf numFmtId="179" fontId="47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37" fontId="51" fillId="0" borderId="0">
      <alignment/>
      <protection/>
    </xf>
    <xf numFmtId="211" fontId="51" fillId="0" borderId="0">
      <alignment/>
      <protection/>
    </xf>
    <xf numFmtId="211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4" fontId="22" fillId="0" borderId="0">
      <alignment/>
      <protection/>
    </xf>
    <xf numFmtId="0" fontId="0" fillId="0" borderId="0">
      <alignment/>
      <protection/>
    </xf>
    <xf numFmtId="214" fontId="1" fillId="0" borderId="0">
      <alignment/>
      <protection/>
    </xf>
    <xf numFmtId="0" fontId="0" fillId="0" borderId="0">
      <alignment/>
      <protection/>
    </xf>
    <xf numFmtId="214" fontId="22" fillId="0" borderId="0">
      <alignment/>
      <protection/>
    </xf>
    <xf numFmtId="0" fontId="0" fillId="0" borderId="0">
      <alignment/>
      <protection/>
    </xf>
    <xf numFmtId="214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" fillId="0" borderId="0" applyFill="0" applyBorder="0" applyAlignment="0" applyProtection="0"/>
    <xf numFmtId="212" fontId="1" fillId="0" borderId="0" applyFill="0" applyBorder="0" applyAlignment="0" applyProtection="0"/>
    <xf numFmtId="212" fontId="1" fillId="0" borderId="0" applyFill="0" applyBorder="0" applyAlignment="0" applyProtection="0"/>
    <xf numFmtId="212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10" applyNumberFormat="0" applyFont="0" applyAlignment="0" applyProtection="0"/>
    <xf numFmtId="0" fontId="0" fillId="45" borderId="10" applyNumberFormat="0" applyAlignment="0" applyProtection="0"/>
    <xf numFmtId="0" fontId="2" fillId="44" borderId="10" applyNumberFormat="0" applyFont="0" applyAlignment="0" applyProtection="0"/>
    <xf numFmtId="0" fontId="0" fillId="45" borderId="10" applyNumberFormat="0" applyAlignment="0" applyProtection="0"/>
    <xf numFmtId="191" fontId="1" fillId="0" borderId="0" applyFill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201" fontId="1" fillId="0" borderId="0" applyFill="0" applyBorder="0" applyAlignment="0" applyProtection="0"/>
    <xf numFmtId="213" fontId="1" fillId="0" borderId="0" applyFill="0" applyBorder="0" applyAlignment="0" applyProtection="0"/>
    <xf numFmtId="213" fontId="1" fillId="0" borderId="0" applyFill="0" applyBorder="0" applyAlignment="0" applyProtection="0"/>
    <xf numFmtId="213" fontId="1" fillId="0" borderId="0" applyFill="0" applyBorder="0" applyAlignment="0" applyProtection="0"/>
    <xf numFmtId="199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79" fontId="55" fillId="0" borderId="0" applyFill="0" applyBorder="0" applyAlignment="0" applyProtection="0"/>
    <xf numFmtId="179" fontId="55" fillId="0" borderId="0" applyFill="0" applyBorder="0" applyAlignment="0" applyProtection="0"/>
    <xf numFmtId="179" fontId="55" fillId="0" borderId="0" applyFill="0" applyBorder="0" applyAlignment="0" applyProtection="0"/>
    <xf numFmtId="170" fontId="56" fillId="0" borderId="0">
      <alignment/>
      <protection/>
    </xf>
    <xf numFmtId="170" fontId="34" fillId="0" borderId="0">
      <alignment/>
      <protection/>
    </xf>
    <xf numFmtId="170" fontId="34" fillId="0" borderId="0">
      <alignment/>
      <protection/>
    </xf>
    <xf numFmtId="0" fontId="0" fillId="48" borderId="0">
      <alignment/>
      <protection/>
    </xf>
    <xf numFmtId="0" fontId="0" fillId="49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6" fillId="0" borderId="0" applyNumberFormat="0" applyFill="0" applyBorder="0" applyAlignment="0" applyProtection="0"/>
    <xf numFmtId="203" fontId="58" fillId="0" borderId="0" applyBorder="0">
      <alignment/>
      <protection/>
    </xf>
    <xf numFmtId="203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3" fontId="58" fillId="19" borderId="0" applyBorder="0">
      <alignment/>
      <protection/>
    </xf>
    <xf numFmtId="179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8" borderId="1">
      <alignment/>
      <protection/>
    </xf>
    <xf numFmtId="0" fontId="34" fillId="38" borderId="1">
      <alignment/>
      <protection/>
    </xf>
    <xf numFmtId="0" fontId="34" fillId="38" borderId="1">
      <alignment/>
      <protection/>
    </xf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43" fontId="0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19" applyFill="0" applyAlignment="0" applyProtection="0"/>
    <xf numFmtId="179" fontId="1" fillId="0" borderId="19" applyFill="0" applyAlignment="0" applyProtection="0"/>
    <xf numFmtId="179" fontId="1" fillId="0" borderId="19" applyFill="0" applyAlignment="0" applyProtection="0"/>
    <xf numFmtId="179" fontId="1" fillId="0" borderId="19" applyFill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204" fontId="1" fillId="0" borderId="0">
      <alignment horizontal="right"/>
      <protection/>
    </xf>
    <xf numFmtId="204" fontId="1" fillId="0" borderId="0">
      <alignment horizontal="right"/>
      <protection/>
    </xf>
    <xf numFmtId="204" fontId="1" fillId="0" borderId="0">
      <alignment horizontal="right"/>
      <protection/>
    </xf>
    <xf numFmtId="204" fontId="1" fillId="0" borderId="0">
      <alignment horizontal="right"/>
      <protection/>
    </xf>
    <xf numFmtId="179" fontId="64" fillId="0" borderId="0" applyFill="0" applyBorder="0" applyAlignment="0" applyProtection="0"/>
    <xf numFmtId="179" fontId="65" fillId="0" borderId="0" applyFill="0" applyBorder="0" applyAlignment="0" applyProtection="0"/>
    <xf numFmtId="170" fontId="25" fillId="0" borderId="0">
      <alignment horizontal="right"/>
      <protection/>
    </xf>
    <xf numFmtId="170" fontId="25" fillId="0" borderId="0">
      <alignment horizontal="right"/>
      <protection/>
    </xf>
    <xf numFmtId="170" fontId="25" fillId="0" borderId="0">
      <alignment horizontal="right"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205" fontId="1" fillId="0" borderId="0" applyFill="0" applyBorder="0" applyAlignment="0" applyProtection="0"/>
    <xf numFmtId="206" fontId="1" fillId="0" borderId="0" applyFill="0" applyBorder="0" applyAlignment="0" applyProtection="0"/>
    <xf numFmtId="0" fontId="67" fillId="0" borderId="0" applyProtection="0">
      <alignment/>
    </xf>
    <xf numFmtId="0" fontId="67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1" fillId="0" borderId="0">
      <alignment/>
      <protection/>
    </xf>
    <xf numFmtId="179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179" fontId="70" fillId="0" borderId="0" applyFill="0" applyBorder="0" applyAlignment="0" applyProtection="0"/>
    <xf numFmtId="179" fontId="70" fillId="0" borderId="0" applyFill="0" applyBorder="0" applyAlignment="0" applyProtection="0"/>
    <xf numFmtId="2" fontId="66" fillId="0" borderId="0" applyProtection="0">
      <alignment/>
    </xf>
    <xf numFmtId="2" fontId="66" fillId="0" borderId="0" applyProtection="0">
      <alignment/>
    </xf>
    <xf numFmtId="2" fontId="66" fillId="0" borderId="0" applyProtection="0">
      <alignment/>
    </xf>
    <xf numFmtId="209" fontId="1" fillId="0" borderId="0" applyFill="0" applyBorder="0" applyAlignment="0" applyProtection="0"/>
    <xf numFmtId="208" fontId="1" fillId="0" borderId="0" applyFill="0" applyBorder="0" applyAlignment="0" applyProtection="0"/>
  </cellStyleXfs>
  <cellXfs count="236">
    <xf numFmtId="0" fontId="0" fillId="0" borderId="0" xfId="0" applyAlignment="1">
      <alignment/>
    </xf>
    <xf numFmtId="168" fontId="71" fillId="50" borderId="0" xfId="0" applyNumberFormat="1" applyFont="1" applyFill="1" applyAlignment="1" applyProtection="1">
      <alignment horizontal="center"/>
      <protection locked="0"/>
    </xf>
    <xf numFmtId="168" fontId="72" fillId="50" borderId="0" xfId="571" applyNumberFormat="1" applyFont="1" applyFill="1" applyBorder="1" applyAlignment="1">
      <alignment horizontal="right"/>
      <protection/>
    </xf>
    <xf numFmtId="168" fontId="72" fillId="50" borderId="0" xfId="0" applyNumberFormat="1" applyFont="1" applyFill="1" applyAlignment="1" applyProtection="1">
      <alignment horizontal="center"/>
      <protection locked="0"/>
    </xf>
    <xf numFmtId="168" fontId="71" fillId="50" borderId="0" xfId="0" applyNumberFormat="1" applyFont="1" applyFill="1" applyBorder="1" applyAlignment="1" applyProtection="1">
      <alignment horizontal="center"/>
      <protection locked="0"/>
    </xf>
    <xf numFmtId="168" fontId="72" fillId="50" borderId="0" xfId="0" applyNumberFormat="1" applyFont="1" applyFill="1" applyBorder="1" applyAlignment="1" applyProtection="1">
      <alignment horizontal="right"/>
      <protection locked="0"/>
    </xf>
    <xf numFmtId="168" fontId="71" fillId="50" borderId="0" xfId="0" applyNumberFormat="1" applyFont="1" applyFill="1" applyBorder="1" applyAlignment="1" applyProtection="1">
      <alignment horizontal="right"/>
      <protection locked="0"/>
    </xf>
    <xf numFmtId="168" fontId="71" fillId="50" borderId="21" xfId="0" applyNumberFormat="1" applyFont="1" applyFill="1" applyBorder="1" applyAlignment="1" applyProtection="1">
      <alignment horizontal="center"/>
      <protection locked="0"/>
    </xf>
    <xf numFmtId="168" fontId="73" fillId="50" borderId="0" xfId="0" applyNumberFormat="1" applyFont="1" applyFill="1" applyBorder="1" applyAlignment="1" applyProtection="1">
      <alignment horizontal="center"/>
      <protection locked="0"/>
    </xf>
    <xf numFmtId="168" fontId="71" fillId="50" borderId="0" xfId="0" applyNumberFormat="1" applyFont="1" applyFill="1" applyBorder="1" applyAlignment="1" applyProtection="1">
      <alignment horizontal="center" vertical="center"/>
      <protection locked="0"/>
    </xf>
    <xf numFmtId="168" fontId="72" fillId="50" borderId="0" xfId="0" applyNumberFormat="1" applyFont="1" applyFill="1" applyBorder="1" applyAlignment="1" applyProtection="1">
      <alignment horizontal="center" vertical="center"/>
      <protection locked="0"/>
    </xf>
    <xf numFmtId="4" fontId="72" fillId="50" borderId="0" xfId="0" applyNumberFormat="1" applyFont="1" applyFill="1" applyBorder="1" applyAlignment="1" applyProtection="1">
      <alignment horizontal="center" vertical="center"/>
      <protection locked="0"/>
    </xf>
    <xf numFmtId="168" fontId="72" fillId="50" borderId="0" xfId="0" applyNumberFormat="1" applyFont="1" applyFill="1" applyBorder="1" applyAlignment="1" applyProtection="1">
      <alignment horizontal="left" indent="1"/>
      <protection locked="0"/>
    </xf>
    <xf numFmtId="168" fontId="72" fillId="50" borderId="0" xfId="0" applyNumberFormat="1" applyFont="1" applyFill="1" applyBorder="1" applyAlignment="1" applyProtection="1">
      <alignment vertical="center"/>
      <protection locked="0"/>
    </xf>
    <xf numFmtId="168" fontId="72" fillId="50" borderId="0" xfId="0" applyNumberFormat="1" applyFont="1" applyFill="1" applyBorder="1" applyAlignment="1" applyProtection="1">
      <alignment vertical="center"/>
      <protection/>
    </xf>
    <xf numFmtId="168" fontId="76" fillId="50" borderId="0" xfId="0" applyNumberFormat="1" applyFont="1" applyFill="1" applyBorder="1" applyAlignment="1" applyProtection="1">
      <alignment horizontal="center"/>
      <protection locked="0"/>
    </xf>
    <xf numFmtId="168" fontId="72" fillId="50" borderId="0" xfId="0" applyNumberFormat="1" applyFont="1" applyFill="1" applyBorder="1" applyAlignment="1" applyProtection="1">
      <alignment horizontal="center"/>
      <protection locked="0"/>
    </xf>
    <xf numFmtId="168" fontId="72" fillId="50" borderId="0" xfId="0" applyNumberFormat="1" applyFont="1" applyFill="1" applyBorder="1" applyAlignment="1" applyProtection="1">
      <alignment horizontal="left" indent="2"/>
      <protection locked="0"/>
    </xf>
    <xf numFmtId="168" fontId="72" fillId="50" borderId="0" xfId="0" applyNumberFormat="1" applyFont="1" applyFill="1" applyBorder="1" applyAlignment="1" applyProtection="1">
      <alignment horizontal="left" wrapText="1" indent="4"/>
      <protection locked="0"/>
    </xf>
    <xf numFmtId="168" fontId="71" fillId="50" borderId="0" xfId="0" applyNumberFormat="1" applyFont="1" applyFill="1" applyBorder="1" applyAlignment="1" applyProtection="1">
      <alignment horizontal="left" indent="6"/>
      <protection locked="0"/>
    </xf>
    <xf numFmtId="168" fontId="71" fillId="50" borderId="0" xfId="0" applyNumberFormat="1" applyFont="1" applyFill="1" applyBorder="1" applyAlignment="1" applyProtection="1">
      <alignment vertical="center"/>
      <protection/>
    </xf>
    <xf numFmtId="168" fontId="71" fillId="50" borderId="0" xfId="0" applyNumberFormat="1" applyFont="1" applyFill="1" applyBorder="1" applyAlignment="1" applyProtection="1">
      <alignment horizontal="left" wrapText="1" indent="6"/>
      <protection locked="0"/>
    </xf>
    <xf numFmtId="168" fontId="72" fillId="50" borderId="0" xfId="0" applyNumberFormat="1" applyFont="1" applyFill="1" applyBorder="1" applyAlignment="1" applyProtection="1">
      <alignment horizontal="left" vertical="center" wrapText="1" indent="4"/>
      <protection/>
    </xf>
    <xf numFmtId="168" fontId="71" fillId="50" borderId="0" xfId="0" applyNumberFormat="1" applyFont="1" applyFill="1" applyBorder="1" applyAlignment="1" applyProtection="1">
      <alignment horizontal="left" vertical="center" wrapText="1" indent="6"/>
      <protection/>
    </xf>
    <xf numFmtId="168" fontId="71" fillId="50" borderId="0" xfId="0" applyNumberFormat="1" applyFont="1" applyFill="1" applyBorder="1" applyAlignment="1" applyProtection="1">
      <alignment horizontal="left"/>
      <protection locked="0"/>
    </xf>
    <xf numFmtId="168" fontId="72" fillId="50" borderId="0" xfId="0" applyNumberFormat="1" applyFont="1" applyFill="1" applyBorder="1" applyAlignment="1" applyProtection="1">
      <alignment vertical="center"/>
      <protection locked="0"/>
    </xf>
    <xf numFmtId="168" fontId="72" fillId="50" borderId="0" xfId="0" applyNumberFormat="1" applyFont="1" applyFill="1" applyBorder="1" applyAlignment="1" applyProtection="1">
      <alignment horizontal="left" vertical="center" indent="4"/>
      <protection/>
    </xf>
    <xf numFmtId="168" fontId="72" fillId="50" borderId="0" xfId="0" applyNumberFormat="1" applyFont="1" applyFill="1" applyBorder="1" applyAlignment="1">
      <alignment horizontal="left" vertical="center" indent="2"/>
    </xf>
    <xf numFmtId="168" fontId="72" fillId="50" borderId="0" xfId="0" applyNumberFormat="1" applyFont="1" applyFill="1" applyBorder="1" applyAlignment="1">
      <alignment vertical="center"/>
    </xf>
    <xf numFmtId="168" fontId="72" fillId="50" borderId="0" xfId="0" applyNumberFormat="1" applyFont="1" applyFill="1" applyBorder="1" applyAlignment="1" applyProtection="1">
      <alignment horizontal="left" vertical="center" indent="2"/>
      <protection/>
    </xf>
    <xf numFmtId="168" fontId="72" fillId="50" borderId="0" xfId="0" applyNumberFormat="1" applyFont="1" applyFill="1" applyBorder="1" applyAlignment="1" applyProtection="1">
      <alignment horizontal="left" wrapText="1"/>
      <protection locked="0"/>
    </xf>
    <xf numFmtId="168" fontId="72" fillId="50" borderId="0" xfId="0" applyNumberFormat="1" applyFont="1" applyFill="1" applyBorder="1" applyAlignment="1" applyProtection="1">
      <alignment horizontal="left" vertical="center" wrapText="1"/>
      <protection locked="0"/>
    </xf>
    <xf numFmtId="168" fontId="72" fillId="50" borderId="0" xfId="0" applyNumberFormat="1" applyFont="1" applyFill="1" applyBorder="1" applyAlignment="1" applyProtection="1">
      <alignment horizontal="left" indent="1"/>
      <protection/>
    </xf>
    <xf numFmtId="168" fontId="72" fillId="50" borderId="0" xfId="0" applyNumberFormat="1" applyFont="1" applyFill="1" applyBorder="1" applyAlignment="1">
      <alignment horizontal="right" vertical="center"/>
    </xf>
    <xf numFmtId="168" fontId="72" fillId="50" borderId="0" xfId="0" applyNumberFormat="1" applyFont="1" applyFill="1" applyBorder="1" applyAlignment="1" applyProtection="1">
      <alignment horizontal="right" vertical="center"/>
      <protection/>
    </xf>
    <xf numFmtId="168" fontId="72" fillId="50" borderId="0" xfId="0" applyNumberFormat="1" applyFont="1" applyFill="1" applyBorder="1" applyAlignment="1" applyProtection="1">
      <alignment horizontal="left" indent="2"/>
      <protection/>
    </xf>
    <xf numFmtId="168" fontId="71" fillId="50" borderId="0" xfId="0" applyNumberFormat="1" applyFont="1" applyFill="1" applyBorder="1" applyAlignment="1" applyProtection="1">
      <alignment horizontal="left" wrapText="1" indent="4"/>
      <protection/>
    </xf>
    <xf numFmtId="168" fontId="71" fillId="50" borderId="0" xfId="0" applyNumberFormat="1" applyFont="1" applyFill="1" applyBorder="1" applyAlignment="1" applyProtection="1">
      <alignment horizontal="right" vertical="center"/>
      <protection/>
    </xf>
    <xf numFmtId="168" fontId="71" fillId="50" borderId="0" xfId="0" applyNumberFormat="1" applyFont="1" applyFill="1" applyBorder="1" applyAlignment="1">
      <alignment horizontal="right" vertical="center"/>
    </xf>
    <xf numFmtId="168" fontId="71" fillId="50" borderId="0" xfId="0" applyNumberFormat="1" applyFont="1" applyFill="1" applyBorder="1" applyAlignment="1" applyProtection="1">
      <alignment horizontal="left" indent="4"/>
      <protection/>
    </xf>
    <xf numFmtId="168" fontId="71" fillId="50" borderId="0" xfId="0" applyNumberFormat="1" applyFont="1" applyFill="1" applyBorder="1" applyAlignment="1" applyProtection="1">
      <alignment horizontal="left" vertical="center" indent="4"/>
      <protection/>
    </xf>
    <xf numFmtId="168" fontId="72" fillId="50" borderId="0" xfId="0" applyNumberFormat="1" applyFont="1" applyFill="1" applyBorder="1" applyAlignment="1" applyProtection="1">
      <alignment horizontal="left" wrapText="1" indent="2"/>
      <protection/>
    </xf>
    <xf numFmtId="168" fontId="72" fillId="50" borderId="0" xfId="0" applyNumberFormat="1" applyFont="1" applyFill="1" applyBorder="1" applyAlignment="1" applyProtection="1">
      <alignment horizontal="right" vertical="center"/>
      <protection/>
    </xf>
    <xf numFmtId="168" fontId="72" fillId="50" borderId="0" xfId="0" applyNumberFormat="1" applyFont="1" applyFill="1" applyBorder="1" applyAlignment="1">
      <alignment horizontal="left" wrapText="1" indent="1"/>
    </xf>
    <xf numFmtId="168" fontId="76" fillId="50" borderId="0" xfId="0" applyNumberFormat="1" applyFont="1" applyFill="1" applyBorder="1" applyAlignment="1" applyProtection="1">
      <alignment horizontal="center" vertical="center"/>
      <protection locked="0"/>
    </xf>
    <xf numFmtId="168" fontId="71" fillId="0" borderId="0" xfId="0" applyNumberFormat="1" applyFont="1" applyFill="1" applyBorder="1" applyAlignment="1" applyProtection="1">
      <alignment horizontal="left" vertical="center"/>
      <protection locked="0"/>
    </xf>
    <xf numFmtId="168" fontId="72" fillId="50" borderId="0" xfId="0" applyNumberFormat="1" applyFont="1" applyFill="1" applyAlignment="1" applyProtection="1">
      <alignment horizontal="right"/>
      <protection locked="0"/>
    </xf>
    <xf numFmtId="168" fontId="71" fillId="50" borderId="0" xfId="0" applyNumberFormat="1" applyFont="1" applyFill="1" applyAlignment="1" applyProtection="1">
      <alignment horizontal="left"/>
      <protection locked="0"/>
    </xf>
    <xf numFmtId="168" fontId="73" fillId="50" borderId="0" xfId="0" applyNumberFormat="1" applyFont="1" applyFill="1" applyAlignment="1" applyProtection="1">
      <alignment horizontal="right"/>
      <protection locked="0"/>
    </xf>
    <xf numFmtId="171" fontId="71" fillId="50" borderId="0" xfId="0" applyNumberFormat="1" applyFont="1" applyFill="1" applyBorder="1" applyAlignment="1" applyProtection="1">
      <alignment horizontal="center"/>
      <protection locked="0"/>
    </xf>
    <xf numFmtId="0" fontId="72" fillId="50" borderId="22" xfId="571" applyFont="1" applyFill="1" applyBorder="1" applyAlignment="1">
      <alignment horizontal="center" vertical="center" wrapText="1"/>
      <protection/>
    </xf>
    <xf numFmtId="169" fontId="71" fillId="50" borderId="0" xfId="0" applyNumberFormat="1" applyFont="1" applyFill="1" applyBorder="1" applyAlignment="1" applyProtection="1">
      <alignment horizontal="center" vertical="center"/>
      <protection locked="0"/>
    </xf>
    <xf numFmtId="168" fontId="72" fillId="50" borderId="0" xfId="0" applyNumberFormat="1" applyFont="1" applyFill="1" applyBorder="1" applyAlignment="1" applyProtection="1">
      <alignment horizontal="left" indent="2"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168" fontId="79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23" xfId="0" applyFont="1" applyFill="1" applyBorder="1" applyAlignment="1">
      <alignment horizontal="center"/>
    </xf>
    <xf numFmtId="170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8" fontId="0" fillId="0" borderId="23" xfId="0" applyNumberFormat="1" applyFill="1" applyBorder="1" applyAlignment="1">
      <alignment/>
    </xf>
    <xf numFmtId="170" fontId="0" fillId="0" borderId="23" xfId="0" applyNumberFormat="1" applyFill="1" applyBorder="1" applyAlignment="1">
      <alignment/>
    </xf>
    <xf numFmtId="170" fontId="0" fillId="0" borderId="23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14" fontId="80" fillId="0" borderId="0" xfId="0" applyNumberFormat="1" applyFont="1" applyAlignment="1">
      <alignment/>
    </xf>
    <xf numFmtId="0" fontId="0" fillId="0" borderId="0" xfId="573" applyFont="1">
      <alignment/>
      <protection/>
    </xf>
    <xf numFmtId="0" fontId="0" fillId="0" borderId="25" xfId="573" applyFont="1" applyBorder="1" applyAlignment="1">
      <alignment horizontal="center" vertical="center" wrapText="1"/>
      <protection/>
    </xf>
    <xf numFmtId="0" fontId="0" fillId="0" borderId="0" xfId="573" applyFont="1" applyAlignment="1">
      <alignment horizontal="center" vertical="center"/>
      <protection/>
    </xf>
    <xf numFmtId="168" fontId="0" fillId="0" borderId="25" xfId="573" applyNumberFormat="1" applyFont="1" applyBorder="1">
      <alignment/>
      <protection/>
    </xf>
    <xf numFmtId="168" fontId="0" fillId="0" borderId="25" xfId="599" applyNumberFormat="1" applyFont="1" applyBorder="1" applyAlignment="1">
      <alignment/>
    </xf>
    <xf numFmtId="172" fontId="0" fillId="0" borderId="25" xfId="599" applyNumberFormat="1" applyFont="1" applyBorder="1" applyAlignment="1">
      <alignment/>
    </xf>
    <xf numFmtId="168" fontId="79" fillId="50" borderId="26" xfId="0" applyNumberFormat="1" applyFont="1" applyFill="1" applyBorder="1" applyAlignment="1">
      <alignment/>
    </xf>
    <xf numFmtId="0" fontId="0" fillId="50" borderId="0" xfId="0" applyFont="1" applyFill="1" applyAlignment="1">
      <alignment horizontal="left"/>
    </xf>
    <xf numFmtId="0" fontId="0" fillId="50" borderId="27" xfId="0" applyFont="1" applyFill="1" applyBorder="1" applyAlignment="1">
      <alignment horizontal="center"/>
    </xf>
    <xf numFmtId="0" fontId="79" fillId="50" borderId="27" xfId="0" applyFont="1" applyFill="1" applyBorder="1" applyAlignment="1">
      <alignment/>
    </xf>
    <xf numFmtId="0" fontId="0" fillId="50" borderId="27" xfId="0" applyFont="1" applyFill="1" applyBorder="1" applyAlignment="1">
      <alignment/>
    </xf>
    <xf numFmtId="169" fontId="72" fillId="50" borderId="0" xfId="0" applyNumberFormat="1" applyFont="1" applyFill="1" applyBorder="1" applyAlignment="1" applyProtection="1">
      <alignment horizontal="center"/>
      <protection locked="0"/>
    </xf>
    <xf numFmtId="0" fontId="79" fillId="50" borderId="0" xfId="0" applyFont="1" applyFill="1" applyAlignment="1" quotePrefix="1">
      <alignment horizontal="center"/>
    </xf>
    <xf numFmtId="0" fontId="79" fillId="50" borderId="0" xfId="0" applyFont="1" applyFill="1" applyAlignment="1">
      <alignment horizontal="center"/>
    </xf>
    <xf numFmtId="0" fontId="79" fillId="50" borderId="26" xfId="0" applyFont="1" applyFill="1" applyBorder="1" applyAlignment="1">
      <alignment horizontal="center"/>
    </xf>
    <xf numFmtId="4" fontId="80" fillId="0" borderId="0" xfId="572" applyNumberFormat="1" applyFont="1" applyFill="1" applyBorder="1">
      <alignment/>
      <protection/>
    </xf>
    <xf numFmtId="0" fontId="80" fillId="0" borderId="0" xfId="572" applyFont="1" applyFill="1" applyBorder="1">
      <alignment/>
      <protection/>
    </xf>
    <xf numFmtId="0" fontId="81" fillId="0" borderId="0" xfId="572" applyFont="1" applyFill="1" applyBorder="1">
      <alignment/>
      <protection/>
    </xf>
    <xf numFmtId="0" fontId="81" fillId="0" borderId="0" xfId="572" applyFont="1" applyFill="1" applyBorder="1" applyAlignment="1">
      <alignment horizontal="center"/>
      <protection/>
    </xf>
    <xf numFmtId="168" fontId="71" fillId="50" borderId="0" xfId="0" applyNumberFormat="1" applyFont="1" applyFill="1" applyAlignment="1" applyProtection="1">
      <alignment wrapText="1"/>
      <protection locked="0"/>
    </xf>
    <xf numFmtId="168" fontId="71" fillId="50" borderId="0" xfId="0" applyNumberFormat="1" applyFont="1" applyFill="1" applyAlignment="1" applyProtection="1">
      <alignment horizontal="center" wrapText="1"/>
      <protection locked="0"/>
    </xf>
    <xf numFmtId="168" fontId="72" fillId="50" borderId="0" xfId="0" applyNumberFormat="1" applyFont="1" applyFill="1" applyBorder="1" applyAlignment="1" applyProtection="1">
      <alignment horizontal="right"/>
      <protection/>
    </xf>
    <xf numFmtId="168" fontId="72" fillId="50" borderId="0" xfId="0" applyNumberFormat="1" applyFont="1" applyFill="1" applyBorder="1" applyAlignment="1" applyProtection="1">
      <alignment vertical="center"/>
      <protection/>
    </xf>
    <xf numFmtId="168" fontId="72" fillId="50" borderId="0" xfId="0" applyNumberFormat="1" applyFont="1" applyFill="1" applyBorder="1" applyAlignment="1">
      <alignment horizontal="right" vertical="center"/>
    </xf>
    <xf numFmtId="172" fontId="75" fillId="50" borderId="0" xfId="0" applyNumberFormat="1" applyFont="1" applyFill="1" applyBorder="1" applyAlignment="1" applyProtection="1">
      <alignment horizontal="center" vertical="center"/>
      <protection locked="0"/>
    </xf>
    <xf numFmtId="0" fontId="81" fillId="50" borderId="0" xfId="572" applyFont="1" applyFill="1" applyBorder="1" applyAlignment="1">
      <alignment/>
      <protection/>
    </xf>
    <xf numFmtId="0" fontId="80" fillId="50" borderId="0" xfId="572" applyFont="1" applyFill="1" applyBorder="1" applyAlignment="1">
      <alignment vertical="top" wrapText="1"/>
      <protection/>
    </xf>
    <xf numFmtId="4" fontId="80" fillId="50" borderId="0" xfId="572" applyNumberFormat="1" applyFont="1" applyFill="1" applyBorder="1">
      <alignment/>
      <protection/>
    </xf>
    <xf numFmtId="0" fontId="80" fillId="50" borderId="0" xfId="572" applyFont="1" applyFill="1" applyBorder="1">
      <alignment/>
      <protection/>
    </xf>
    <xf numFmtId="0" fontId="81" fillId="50" borderId="0" xfId="572" applyFont="1" applyFill="1" applyBorder="1">
      <alignment/>
      <protection/>
    </xf>
    <xf numFmtId="0" fontId="0" fillId="0" borderId="28" xfId="573" applyFont="1" applyBorder="1" applyAlignment="1">
      <alignment horizontal="center" vertical="center" wrapText="1"/>
      <protection/>
    </xf>
    <xf numFmtId="168" fontId="0" fillId="0" borderId="28" xfId="573" applyNumberFormat="1" applyFont="1" applyBorder="1">
      <alignment/>
      <protection/>
    </xf>
    <xf numFmtId="0" fontId="0" fillId="50" borderId="0" xfId="573" applyFont="1" applyFill="1">
      <alignment/>
      <protection/>
    </xf>
    <xf numFmtId="0" fontId="0" fillId="50" borderId="0" xfId="573" applyFont="1" applyFill="1" applyAlignment="1">
      <alignment horizontal="right"/>
      <protection/>
    </xf>
    <xf numFmtId="49" fontId="0" fillId="50" borderId="0" xfId="0" applyNumberFormat="1" applyFont="1" applyFill="1" applyBorder="1" applyAlignment="1" applyProtection="1">
      <alignment horizontal="right"/>
      <protection locked="0"/>
    </xf>
    <xf numFmtId="168" fontId="74" fillId="50" borderId="27" xfId="0" applyNumberFormat="1" applyFont="1" applyFill="1" applyBorder="1" applyAlignment="1" applyProtection="1">
      <alignment/>
      <protection locked="0"/>
    </xf>
    <xf numFmtId="49" fontId="71" fillId="50" borderId="27" xfId="0" applyNumberFormat="1" applyFont="1" applyFill="1" applyBorder="1" applyAlignment="1" applyProtection="1">
      <alignment horizontal="right"/>
      <protection locked="0"/>
    </xf>
    <xf numFmtId="0" fontId="72" fillId="50" borderId="23" xfId="571" applyFont="1" applyFill="1" applyBorder="1" applyAlignment="1" quotePrefix="1">
      <alignment horizontal="center" vertical="center" wrapText="1"/>
      <protection/>
    </xf>
    <xf numFmtId="168" fontId="73" fillId="50" borderId="29" xfId="0" applyNumberFormat="1" applyFont="1" applyFill="1" applyBorder="1" applyAlignment="1" applyProtection="1">
      <alignment horizontal="center"/>
      <protection locked="0"/>
    </xf>
    <xf numFmtId="0" fontId="24" fillId="0" borderId="29" xfId="571" applyFont="1" applyFill="1" applyBorder="1" applyAlignment="1">
      <alignment horizontal="center"/>
      <protection/>
    </xf>
    <xf numFmtId="168" fontId="24" fillId="50" borderId="29" xfId="0" applyNumberFormat="1" applyFont="1" applyFill="1" applyBorder="1" applyAlignment="1" applyProtection="1">
      <alignment horizontal="center" wrapText="1"/>
      <protection locked="0"/>
    </xf>
    <xf numFmtId="0" fontId="24" fillId="0" borderId="29" xfId="571" applyFont="1" applyFill="1" applyBorder="1" applyAlignment="1">
      <alignment horizontal="center" wrapText="1"/>
      <protection/>
    </xf>
    <xf numFmtId="170" fontId="79" fillId="50" borderId="27" xfId="0" applyNumberFormat="1" applyFont="1" applyFill="1" applyBorder="1" applyAlignment="1">
      <alignment/>
    </xf>
    <xf numFmtId="168" fontId="79" fillId="50" borderId="0" xfId="0" applyNumberFormat="1" applyFont="1" applyFill="1" applyAlignment="1">
      <alignment/>
    </xf>
    <xf numFmtId="168" fontId="0" fillId="50" borderId="0" xfId="0" applyNumberFormat="1" applyFont="1" applyFill="1" applyAlignment="1">
      <alignment/>
    </xf>
    <xf numFmtId="168" fontId="79" fillId="50" borderId="0" xfId="0" applyNumberFormat="1" applyFont="1" applyFill="1" applyBorder="1" applyAlignment="1">
      <alignment/>
    </xf>
    <xf numFmtId="0" fontId="0" fillId="50" borderId="0" xfId="0" applyFill="1" applyAlignment="1">
      <alignment/>
    </xf>
    <xf numFmtId="0" fontId="0" fillId="50" borderId="0" xfId="0" applyFill="1" applyAlignment="1">
      <alignment horizontal="right"/>
    </xf>
    <xf numFmtId="0" fontId="0" fillId="50" borderId="23" xfId="0" applyFill="1" applyBorder="1" applyAlignment="1">
      <alignment/>
    </xf>
    <xf numFmtId="0" fontId="0" fillId="50" borderId="23" xfId="0" applyFill="1" applyBorder="1" applyAlignment="1">
      <alignment horizontal="right"/>
    </xf>
    <xf numFmtId="0" fontId="0" fillId="50" borderId="0" xfId="573" applyFont="1" applyFill="1" applyBorder="1" applyAlignment="1">
      <alignment vertical="center"/>
      <protection/>
    </xf>
    <xf numFmtId="0" fontId="0" fillId="50" borderId="0" xfId="573" applyFont="1" applyFill="1" applyBorder="1" applyAlignment="1">
      <alignment vertical="center" wrapText="1"/>
      <protection/>
    </xf>
    <xf numFmtId="0" fontId="79" fillId="50" borderId="27" xfId="573" applyFont="1" applyFill="1" applyBorder="1" applyAlignment="1">
      <alignment vertical="center"/>
      <protection/>
    </xf>
    <xf numFmtId="172" fontId="72" fillId="50" borderId="0" xfId="592" applyNumberFormat="1" applyFont="1" applyFill="1" applyBorder="1" applyAlignment="1" applyProtection="1">
      <alignment vertical="center"/>
      <protection locked="0"/>
    </xf>
    <xf numFmtId="172" fontId="72" fillId="50" borderId="0" xfId="0" applyNumberFormat="1" applyFont="1" applyFill="1" applyBorder="1" applyAlignment="1" applyProtection="1">
      <alignment horizontal="right" vertical="center"/>
      <protection/>
    </xf>
    <xf numFmtId="172" fontId="71" fillId="50" borderId="0" xfId="0" applyNumberFormat="1" applyFont="1" applyFill="1" applyBorder="1" applyAlignment="1" applyProtection="1">
      <alignment horizontal="right" vertical="center"/>
      <protection/>
    </xf>
    <xf numFmtId="168" fontId="71" fillId="50" borderId="0" xfId="0" applyNumberFormat="1" applyFont="1" applyFill="1" applyAlignment="1" applyProtection="1" quotePrefix="1">
      <alignment horizontal="right" vertical="center"/>
      <protection locked="0"/>
    </xf>
    <xf numFmtId="168" fontId="72" fillId="50" borderId="0" xfId="0" applyNumberFormat="1" applyFont="1" applyFill="1" applyAlignment="1" applyProtection="1">
      <alignment horizontal="right" vertical="center"/>
      <protection locked="0"/>
    </xf>
    <xf numFmtId="168" fontId="71" fillId="50" borderId="0" xfId="0" applyNumberFormat="1" applyFont="1" applyFill="1" applyBorder="1" applyAlignment="1" applyProtection="1">
      <alignment horizontal="right" vertical="center"/>
      <protection locked="0"/>
    </xf>
    <xf numFmtId="172" fontId="75" fillId="50" borderId="0" xfId="0" applyNumberFormat="1" applyFont="1" applyFill="1" applyBorder="1" applyAlignment="1" applyProtection="1">
      <alignment horizontal="right" vertical="center"/>
      <protection locked="0"/>
    </xf>
    <xf numFmtId="172" fontId="77" fillId="50" borderId="0" xfId="0" applyNumberFormat="1" applyFont="1" applyFill="1" applyBorder="1" applyAlignment="1" applyProtection="1">
      <alignment horizontal="right" vertical="center"/>
      <protection locked="0"/>
    </xf>
    <xf numFmtId="172" fontId="75" fillId="50" borderId="0" xfId="0" applyNumberFormat="1" applyFont="1" applyFill="1" applyBorder="1" applyAlignment="1" applyProtection="1">
      <alignment horizontal="right" vertical="center"/>
      <protection locked="0"/>
    </xf>
    <xf numFmtId="172" fontId="72" fillId="50" borderId="0" xfId="0" applyNumberFormat="1" applyFont="1" applyFill="1" applyBorder="1" applyAlignment="1" applyProtection="1">
      <alignment vertical="center"/>
      <protection locked="0"/>
    </xf>
    <xf numFmtId="172" fontId="71" fillId="50" borderId="0" xfId="0" applyNumberFormat="1" applyFont="1" applyFill="1" applyBorder="1" applyAlignment="1" applyProtection="1">
      <alignment vertical="center"/>
      <protection/>
    </xf>
    <xf numFmtId="172" fontId="72" fillId="50" borderId="0" xfId="0" applyNumberFormat="1" applyFont="1" applyFill="1" applyBorder="1" applyAlignment="1" applyProtection="1">
      <alignment vertical="center"/>
      <protection/>
    </xf>
    <xf numFmtId="172" fontId="72" fillId="50" borderId="0" xfId="0" applyNumberFormat="1" applyFont="1" applyFill="1" applyBorder="1" applyAlignment="1" applyProtection="1">
      <alignment vertical="center"/>
      <protection locked="0"/>
    </xf>
    <xf numFmtId="172" fontId="72" fillId="50" borderId="0" xfId="0" applyNumberFormat="1" applyFont="1" applyFill="1" applyBorder="1" applyAlignment="1" applyProtection="1">
      <alignment vertical="center"/>
      <protection/>
    </xf>
    <xf numFmtId="172" fontId="72" fillId="50" borderId="0" xfId="0" applyNumberFormat="1" applyFont="1" applyFill="1" applyBorder="1" applyAlignment="1">
      <alignment horizontal="right" vertical="center"/>
    </xf>
    <xf numFmtId="172" fontId="72" fillId="50" borderId="0" xfId="0" applyNumberFormat="1" applyFont="1" applyFill="1" applyBorder="1" applyAlignment="1" applyProtection="1">
      <alignment horizontal="right" vertical="center"/>
      <protection/>
    </xf>
    <xf numFmtId="0" fontId="79" fillId="51" borderId="30" xfId="0" applyFont="1" applyFill="1" applyBorder="1" applyAlignment="1">
      <alignment horizontal="center"/>
    </xf>
    <xf numFmtId="0" fontId="0" fillId="51" borderId="30" xfId="0" applyFill="1" applyBorder="1" applyAlignment="1">
      <alignment/>
    </xf>
    <xf numFmtId="0" fontId="79" fillId="51" borderId="23" xfId="0" applyFont="1" applyFill="1" applyBorder="1" applyAlignment="1">
      <alignment/>
    </xf>
    <xf numFmtId="0" fontId="0" fillId="51" borderId="23" xfId="0" applyFill="1" applyBorder="1" applyAlignment="1">
      <alignment/>
    </xf>
    <xf numFmtId="0" fontId="79" fillId="51" borderId="0" xfId="0" applyFont="1" applyFill="1" applyBorder="1" applyAlignment="1">
      <alignment horizontal="center"/>
    </xf>
    <xf numFmtId="0" fontId="0" fillId="51" borderId="0" xfId="0" applyFill="1" applyBorder="1" applyAlignment="1">
      <alignment/>
    </xf>
    <xf numFmtId="0" fontId="0" fillId="51" borderId="26" xfId="0" applyFill="1" applyBorder="1" applyAlignment="1">
      <alignment/>
    </xf>
    <xf numFmtId="0" fontId="79" fillId="52" borderId="23" xfId="0" applyFont="1" applyFill="1" applyBorder="1" applyAlignment="1">
      <alignment/>
    </xf>
    <xf numFmtId="168" fontId="72" fillId="52" borderId="0" xfId="0" applyNumberFormat="1" applyFont="1" applyFill="1" applyBorder="1" applyAlignment="1" applyProtection="1">
      <alignment horizontal="right" vertical="center"/>
      <protection locked="0"/>
    </xf>
    <xf numFmtId="168" fontId="72" fillId="52" borderId="0" xfId="0" applyNumberFormat="1" applyFont="1" applyFill="1" applyBorder="1" applyAlignment="1" applyProtection="1">
      <alignment horizontal="left" vertical="center"/>
      <protection locked="0"/>
    </xf>
    <xf numFmtId="172" fontId="72" fillId="51" borderId="27" xfId="592" applyNumberFormat="1" applyFont="1" applyFill="1" applyBorder="1" applyAlignment="1" applyProtection="1">
      <alignment horizontal="right" vertical="center"/>
      <protection/>
    </xf>
    <xf numFmtId="10" fontId="72" fillId="51" borderId="27" xfId="0" applyNumberFormat="1" applyFont="1" applyFill="1" applyBorder="1" applyAlignment="1" applyProtection="1">
      <alignment horizontal="right" vertical="center"/>
      <protection/>
    </xf>
    <xf numFmtId="168" fontId="72" fillId="51" borderId="27" xfId="0" applyNumberFormat="1" applyFont="1" applyFill="1" applyBorder="1" applyAlignment="1" applyProtection="1">
      <alignment horizontal="right" vertical="center"/>
      <protection/>
    </xf>
    <xf numFmtId="168" fontId="72" fillId="51" borderId="27" xfId="0" applyNumberFormat="1" applyFont="1" applyFill="1" applyBorder="1" applyAlignment="1" applyProtection="1">
      <alignment horizontal="left" vertical="center"/>
      <protection/>
    </xf>
    <xf numFmtId="172" fontId="72" fillId="51" borderId="0" xfId="0" applyNumberFormat="1" applyFont="1" applyFill="1" applyBorder="1" applyAlignment="1">
      <alignment vertical="center"/>
    </xf>
    <xf numFmtId="168" fontId="72" fillId="51" borderId="0" xfId="0" applyNumberFormat="1" applyFont="1" applyFill="1" applyBorder="1" applyAlignment="1">
      <alignment vertical="center"/>
    </xf>
    <xf numFmtId="172" fontId="72" fillId="51" borderId="0" xfId="592" applyNumberFormat="1" applyFont="1" applyFill="1" applyBorder="1" applyAlignment="1" applyProtection="1">
      <alignment vertical="center"/>
      <protection locked="0"/>
    </xf>
    <xf numFmtId="172" fontId="72" fillId="51" borderId="0" xfId="0" applyNumberFormat="1" applyFont="1" applyFill="1" applyBorder="1" applyAlignment="1" applyProtection="1">
      <alignment vertical="center"/>
      <protection locked="0"/>
    </xf>
    <xf numFmtId="168" fontId="72" fillId="51" borderId="0" xfId="0" applyNumberFormat="1" applyFont="1" applyFill="1" applyBorder="1" applyAlignment="1" applyProtection="1">
      <alignment vertical="center"/>
      <protection locked="0"/>
    </xf>
    <xf numFmtId="168" fontId="72" fillId="51" borderId="0" xfId="0" applyNumberFormat="1" applyFont="1" applyFill="1" applyBorder="1" applyAlignment="1" applyProtection="1">
      <alignment horizontal="left" vertical="center"/>
      <protection locked="0"/>
    </xf>
    <xf numFmtId="0" fontId="79" fillId="51" borderId="31" xfId="571" applyFont="1" applyFill="1" applyBorder="1" applyAlignment="1">
      <alignment horizontal="center" vertical="center" wrapText="1"/>
      <protection/>
    </xf>
    <xf numFmtId="0" fontId="79" fillId="51" borderId="31" xfId="573" applyFont="1" applyFill="1" applyBorder="1" applyAlignment="1">
      <alignment horizontal="center" vertical="center" wrapText="1"/>
      <protection/>
    </xf>
    <xf numFmtId="0" fontId="79" fillId="51" borderId="31" xfId="573" applyFont="1" applyFill="1" applyBorder="1" applyAlignment="1">
      <alignment horizontal="center" vertical="center" wrapText="1"/>
      <protection/>
    </xf>
    <xf numFmtId="0" fontId="80" fillId="50" borderId="29" xfId="572" applyFont="1" applyFill="1" applyBorder="1" applyAlignment="1">
      <alignment horizontal="center"/>
      <protection/>
    </xf>
    <xf numFmtId="0" fontId="81" fillId="50" borderId="29" xfId="572" applyFont="1" applyFill="1" applyBorder="1">
      <alignment/>
      <protection/>
    </xf>
    <xf numFmtId="0" fontId="79" fillId="50" borderId="29" xfId="572" applyFont="1" applyFill="1" applyBorder="1">
      <alignment/>
      <protection/>
    </xf>
    <xf numFmtId="0" fontId="0" fillId="53" borderId="0" xfId="0" applyFont="1" applyFill="1" applyBorder="1" applyAlignment="1">
      <alignment horizontal="left" vertical="center" wrapText="1"/>
    </xf>
    <xf numFmtId="0" fontId="71" fillId="53" borderId="0" xfId="0" applyFont="1" applyFill="1" applyBorder="1" applyAlignment="1" quotePrefix="1">
      <alignment horizontal="center" vertical="center" wrapText="1"/>
    </xf>
    <xf numFmtId="0" fontId="41" fillId="53" borderId="0" xfId="0" applyFont="1" applyFill="1" applyBorder="1" applyAlignment="1">
      <alignment horizontal="justify" vertical="center" wrapText="1"/>
    </xf>
    <xf numFmtId="0" fontId="41" fillId="53" borderId="0" xfId="0" applyFont="1" applyFill="1" applyBorder="1" applyAlignment="1">
      <alignment horizontal="center" vertical="center"/>
    </xf>
    <xf numFmtId="0" fontId="79" fillId="53" borderId="0" xfId="572" applyFont="1" applyFill="1" applyBorder="1" applyAlignment="1">
      <alignment horizontal="left" vertical="center"/>
      <protection/>
    </xf>
    <xf numFmtId="0" fontId="81" fillId="53" borderId="0" xfId="572" applyFont="1" applyFill="1" applyBorder="1" applyAlignment="1">
      <alignment vertical="top" wrapText="1"/>
      <protection/>
    </xf>
    <xf numFmtId="0" fontId="79" fillId="52" borderId="23" xfId="0" applyFont="1" applyFill="1" applyBorder="1" applyAlignment="1">
      <alignment vertical="center"/>
    </xf>
    <xf numFmtId="168" fontId="82" fillId="52" borderId="23" xfId="0" applyNumberFormat="1" applyFont="1" applyFill="1" applyBorder="1" applyAlignment="1">
      <alignment vertical="center"/>
    </xf>
    <xf numFmtId="4" fontId="79" fillId="50" borderId="27" xfId="0" applyNumberFormat="1" applyFont="1" applyFill="1" applyBorder="1" applyAlignment="1">
      <alignment/>
    </xf>
    <xf numFmtId="2" fontId="79" fillId="50" borderId="27" xfId="0" applyNumberFormat="1" applyFont="1" applyFill="1" applyBorder="1" applyAlignment="1">
      <alignment/>
    </xf>
    <xf numFmtId="168" fontId="89" fillId="53" borderId="0" xfId="573" applyNumberFormat="1" applyFont="1" applyFill="1" applyBorder="1" applyAlignment="1">
      <alignment horizontal="right" vertical="center"/>
      <protection/>
    </xf>
    <xf numFmtId="168" fontId="89" fillId="50" borderId="0" xfId="573" applyNumberFormat="1" applyFont="1" applyFill="1" applyBorder="1" applyAlignment="1">
      <alignment horizontal="right" vertical="center"/>
      <protection/>
    </xf>
    <xf numFmtId="172" fontId="89" fillId="53" borderId="0" xfId="570" applyNumberFormat="1" applyFont="1" applyFill="1" applyAlignment="1" applyProtection="1">
      <alignment horizontal="right" vertical="center"/>
      <protection/>
    </xf>
    <xf numFmtId="168" fontId="89" fillId="53" borderId="0" xfId="573" applyNumberFormat="1" applyFont="1" applyFill="1" applyAlignment="1">
      <alignment horizontal="right" vertical="center"/>
      <protection/>
    </xf>
    <xf numFmtId="168" fontId="90" fillId="50" borderId="27" xfId="573" applyNumberFormat="1" applyFont="1" applyFill="1" applyBorder="1" applyAlignment="1">
      <alignment horizontal="right" vertical="center"/>
      <protection/>
    </xf>
    <xf numFmtId="172" fontId="90" fillId="53" borderId="27" xfId="570" applyNumberFormat="1" applyFont="1" applyFill="1" applyBorder="1" applyAlignment="1" applyProtection="1">
      <alignment horizontal="right" vertical="center"/>
      <protection/>
    </xf>
    <xf numFmtId="168" fontId="89" fillId="53" borderId="0" xfId="0" applyNumberFormat="1" applyFont="1" applyFill="1" applyAlignment="1" applyProtection="1">
      <alignment horizontal="right"/>
      <protection/>
    </xf>
    <xf numFmtId="168" fontId="89" fillId="53" borderId="0" xfId="572" applyNumberFormat="1" applyFont="1" applyFill="1" applyBorder="1" applyAlignment="1">
      <alignment vertical="center"/>
      <protection/>
    </xf>
    <xf numFmtId="3" fontId="89" fillId="53" borderId="0" xfId="572" applyNumberFormat="1" applyFont="1" applyFill="1" applyBorder="1" applyAlignment="1">
      <alignment horizontal="right" vertical="center"/>
      <protection/>
    </xf>
    <xf numFmtId="172" fontId="89" fillId="53" borderId="0" xfId="597" applyNumberFormat="1" applyFont="1" applyFill="1" applyBorder="1" applyAlignment="1">
      <alignment horizontal="right" vertical="center"/>
    </xf>
    <xf numFmtId="4" fontId="91" fillId="53" borderId="0" xfId="572" applyNumberFormat="1" applyFont="1" applyFill="1" applyBorder="1">
      <alignment/>
      <protection/>
    </xf>
    <xf numFmtId="0" fontId="91" fillId="53" borderId="0" xfId="572" applyFont="1" applyFill="1" applyBorder="1">
      <alignment/>
      <protection/>
    </xf>
    <xf numFmtId="168" fontId="79" fillId="53" borderId="0" xfId="572" applyNumberFormat="1" applyFont="1" applyFill="1" applyBorder="1" applyAlignment="1">
      <alignment horizontal="right" vertical="center" wrapText="1"/>
      <protection/>
    </xf>
    <xf numFmtId="172" fontId="79" fillId="53" borderId="0" xfId="597" applyNumberFormat="1" applyFont="1" applyFill="1" applyBorder="1" applyAlignment="1">
      <alignment horizontal="right" vertical="center"/>
    </xf>
    <xf numFmtId="0" fontId="81" fillId="53" borderId="0" xfId="572" applyFont="1" applyFill="1" applyBorder="1" applyAlignment="1">
      <alignment horizontal="center"/>
      <protection/>
    </xf>
    <xf numFmtId="0" fontId="81" fillId="53" borderId="0" xfId="572" applyFont="1" applyFill="1" applyBorder="1" applyAlignment="1">
      <alignment horizontal="center" vertical="center"/>
      <protection/>
    </xf>
    <xf numFmtId="49" fontId="81" fillId="53" borderId="0" xfId="572" applyNumberFormat="1" applyFont="1" applyFill="1" applyBorder="1" applyAlignment="1" quotePrefix="1">
      <alignment horizontal="center" vertical="center" wrapText="1"/>
      <protection/>
    </xf>
    <xf numFmtId="49" fontId="81" fillId="53" borderId="0" xfId="572" applyNumberFormat="1" applyFont="1" applyFill="1" applyBorder="1" applyAlignment="1">
      <alignment horizontal="center" vertical="center" wrapText="1"/>
      <protection/>
    </xf>
    <xf numFmtId="49" fontId="81" fillId="53" borderId="0" xfId="572" applyNumberFormat="1" applyFont="1" applyFill="1" applyBorder="1" applyAlignment="1">
      <alignment horizontal="center" vertical="center"/>
      <protection/>
    </xf>
    <xf numFmtId="0" fontId="81" fillId="53" borderId="0" xfId="572" applyFont="1" applyFill="1" applyBorder="1">
      <alignment/>
      <protection/>
    </xf>
    <xf numFmtId="3" fontId="81" fillId="53" borderId="0" xfId="572" applyNumberFormat="1" applyFont="1" applyFill="1" applyBorder="1">
      <alignment/>
      <protection/>
    </xf>
    <xf numFmtId="0" fontId="80" fillId="53" borderId="0" xfId="572" applyFont="1" applyFill="1" applyBorder="1">
      <alignment/>
      <protection/>
    </xf>
    <xf numFmtId="0" fontId="34" fillId="53" borderId="0" xfId="0" applyFont="1" applyFill="1" applyBorder="1" applyAlignment="1">
      <alignment wrapText="1"/>
    </xf>
    <xf numFmtId="0" fontId="34" fillId="53" borderId="0" xfId="0" applyFont="1" applyFill="1" applyBorder="1" applyAlignment="1">
      <alignment vertical="top" wrapText="1"/>
    </xf>
    <xf numFmtId="0" fontId="81" fillId="53" borderId="0" xfId="572" applyFont="1" applyFill="1" applyBorder="1" applyAlignment="1">
      <alignment horizontal="center"/>
      <protection/>
    </xf>
    <xf numFmtId="216" fontId="79" fillId="53" borderId="0" xfId="205" applyNumberFormat="1" applyFont="1" applyFill="1" applyAlignment="1">
      <alignment/>
    </xf>
    <xf numFmtId="168" fontId="79" fillId="53" borderId="26" xfId="0" applyNumberFormat="1" applyFont="1" applyFill="1" applyBorder="1" applyAlignment="1">
      <alignment/>
    </xf>
    <xf numFmtId="0" fontId="72" fillId="50" borderId="0" xfId="0" applyFont="1" applyFill="1" applyAlignment="1">
      <alignment horizontal="center"/>
    </xf>
    <xf numFmtId="0" fontId="72" fillId="50" borderId="0" xfId="0" applyFont="1" applyFill="1" applyAlignment="1">
      <alignment horizontal="center" wrapText="1"/>
    </xf>
    <xf numFmtId="0" fontId="78" fillId="50" borderId="0" xfId="0" applyFont="1" applyFill="1" applyAlignment="1">
      <alignment horizontal="center"/>
    </xf>
    <xf numFmtId="168" fontId="71" fillId="50" borderId="0" xfId="0" applyNumberFormat="1" applyFont="1" applyFill="1" applyAlignment="1" applyProtection="1">
      <alignment horizontal="left" wrapText="1"/>
      <protection locked="0"/>
    </xf>
    <xf numFmtId="0" fontId="73" fillId="51" borderId="0" xfId="0" applyFont="1" applyFill="1" applyBorder="1" applyAlignment="1" quotePrefix="1">
      <alignment horizontal="center" vertical="center" wrapText="1"/>
    </xf>
    <xf numFmtId="0" fontId="73" fillId="51" borderId="0" xfId="0" applyFont="1" applyFill="1" applyBorder="1" applyAlignment="1">
      <alignment horizontal="center" vertical="center" wrapText="1"/>
    </xf>
    <xf numFmtId="0" fontId="72" fillId="50" borderId="22" xfId="571" applyFont="1" applyFill="1" applyBorder="1" applyAlignment="1">
      <alignment horizontal="center" vertical="center" wrapText="1"/>
      <protection/>
    </xf>
    <xf numFmtId="0" fontId="0" fillId="50" borderId="22" xfId="0" applyFont="1" applyFill="1" applyBorder="1" applyAlignment="1">
      <alignment wrapText="1"/>
    </xf>
    <xf numFmtId="168" fontId="72" fillId="50" borderId="22" xfId="0" applyNumberFormat="1" applyFont="1" applyFill="1" applyBorder="1" applyAlignment="1">
      <alignment horizontal="center" vertical="center" wrapText="1"/>
    </xf>
    <xf numFmtId="168" fontId="72" fillId="50" borderId="22" xfId="0" applyNumberFormat="1" applyFont="1" applyFill="1" applyBorder="1" applyAlignment="1" quotePrefix="1">
      <alignment horizontal="center" vertical="center" wrapText="1"/>
    </xf>
    <xf numFmtId="0" fontId="72" fillId="50" borderId="0" xfId="573" applyFont="1" applyFill="1" applyAlignment="1">
      <alignment horizontal="center" wrapText="1"/>
      <protection/>
    </xf>
    <xf numFmtId="0" fontId="72" fillId="50" borderId="0" xfId="0" applyFont="1" applyFill="1" applyAlignment="1">
      <alignment horizontal="center" wrapText="1"/>
    </xf>
    <xf numFmtId="0" fontId="72" fillId="50" borderId="0" xfId="572" applyFont="1" applyFill="1" applyBorder="1" applyAlignment="1">
      <alignment horizontal="center" wrapText="1"/>
      <protection/>
    </xf>
    <xf numFmtId="0" fontId="71" fillId="50" borderId="0" xfId="0" applyFont="1" applyFill="1" applyAlignment="1">
      <alignment wrapText="1"/>
    </xf>
    <xf numFmtId="0" fontId="81" fillId="53" borderId="0" xfId="572" applyFont="1" applyFill="1" applyBorder="1" applyAlignment="1">
      <alignment horizontal="center"/>
      <protection/>
    </xf>
    <xf numFmtId="0" fontId="81" fillId="51" borderId="0" xfId="572" applyFont="1" applyFill="1" applyBorder="1" applyAlignment="1">
      <alignment horizontal="center" vertical="center" wrapText="1"/>
      <protection/>
    </xf>
    <xf numFmtId="0" fontId="81" fillId="51" borderId="23" xfId="572" applyFont="1" applyFill="1" applyBorder="1" applyAlignment="1">
      <alignment horizontal="center" vertical="center" wrapText="1"/>
      <protection/>
    </xf>
    <xf numFmtId="0" fontId="81" fillId="51" borderId="0" xfId="572" applyFont="1" applyFill="1" applyBorder="1" applyAlignment="1">
      <alignment horizontal="center" vertical="center"/>
      <protection/>
    </xf>
    <xf numFmtId="0" fontId="81" fillId="51" borderId="23" xfId="572" applyFont="1" applyFill="1" applyBorder="1" applyAlignment="1">
      <alignment horizontal="center" vertical="center"/>
      <protection/>
    </xf>
    <xf numFmtId="4" fontId="81" fillId="51" borderId="23" xfId="572" applyNumberFormat="1" applyFont="1" applyFill="1" applyBorder="1" applyAlignment="1">
      <alignment horizontal="center" vertical="center" wrapText="1"/>
      <protection/>
    </xf>
    <xf numFmtId="4" fontId="81" fillId="51" borderId="24" xfId="572" applyNumberFormat="1" applyFont="1" applyFill="1" applyBorder="1" applyAlignment="1">
      <alignment horizontal="center" vertical="center" wrapText="1"/>
      <protection/>
    </xf>
    <xf numFmtId="4" fontId="81" fillId="51" borderId="0" xfId="572" applyNumberFormat="1" applyFont="1" applyFill="1" applyBorder="1" applyAlignment="1">
      <alignment horizontal="center" vertical="center" wrapText="1"/>
      <protection/>
    </xf>
    <xf numFmtId="0" fontId="81" fillId="51" borderId="24" xfId="572" applyFont="1" applyFill="1" applyBorder="1" applyAlignment="1">
      <alignment horizontal="center" vertical="center" wrapText="1"/>
      <protection/>
    </xf>
    <xf numFmtId="0" fontId="0" fillId="53" borderId="0" xfId="0" applyFill="1" applyAlignment="1">
      <alignment/>
    </xf>
    <xf numFmtId="168" fontId="0" fillId="53" borderId="0" xfId="0" applyNumberFormat="1" applyFill="1" applyAlignment="1">
      <alignment/>
    </xf>
    <xf numFmtId="170" fontId="0" fillId="53" borderId="0" xfId="0" applyNumberFormat="1" applyFill="1" applyAlignment="1">
      <alignment/>
    </xf>
    <xf numFmtId="168" fontId="72" fillId="53" borderId="0" xfId="0" applyNumberFormat="1" applyFont="1" applyFill="1" applyBorder="1" applyAlignment="1" applyProtection="1">
      <alignment horizontal="center" vertical="center"/>
      <protection locked="0"/>
    </xf>
    <xf numFmtId="168" fontId="92" fillId="53" borderId="0" xfId="0" applyNumberFormat="1" applyFont="1" applyFill="1" applyBorder="1" applyAlignment="1" applyProtection="1">
      <alignment horizontal="center"/>
      <protection locked="0"/>
    </xf>
    <xf numFmtId="172" fontId="72" fillId="53" borderId="0" xfId="0" applyNumberFormat="1" applyFont="1" applyFill="1" applyBorder="1" applyAlignment="1" applyProtection="1">
      <alignment horizontal="right" vertical="center"/>
      <protection/>
    </xf>
    <xf numFmtId="0" fontId="0" fillId="53" borderId="0" xfId="573" applyFont="1" applyFill="1">
      <alignment/>
      <protection/>
    </xf>
    <xf numFmtId="0" fontId="0" fillId="53" borderId="0" xfId="573" applyFont="1" applyFill="1" applyAlignment="1">
      <alignment horizontal="center" vertical="center"/>
      <protection/>
    </xf>
    <xf numFmtId="168" fontId="0" fillId="53" borderId="0" xfId="573" applyNumberFormat="1" applyFont="1" applyFill="1">
      <alignment/>
      <protection/>
    </xf>
    <xf numFmtId="3" fontId="0" fillId="53" borderId="0" xfId="573" applyNumberFormat="1" applyFont="1" applyFill="1">
      <alignment/>
      <protection/>
    </xf>
    <xf numFmtId="4" fontId="80" fillId="53" borderId="0" xfId="572" applyNumberFormat="1" applyFont="1" applyFill="1" applyBorder="1">
      <alignment/>
      <protection/>
    </xf>
  </cellXfs>
  <cellStyles count="782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3 indents" xfId="51"/>
    <cellStyle name="3 indents 2" xfId="52"/>
    <cellStyle name="3 indents 3" xfId="53"/>
    <cellStyle name="3 indents_BGC" xfId="54"/>
    <cellStyle name="4 indents" xfId="55"/>
    <cellStyle name="4 indents 2" xfId="56"/>
    <cellStyle name="4 indents 3" xfId="57"/>
    <cellStyle name="4 indents_BGC" xfId="58"/>
    <cellStyle name="40 % - Accent1" xfId="59"/>
    <cellStyle name="40 % - Accent1 2" xfId="60"/>
    <cellStyle name="40 % - Accent2" xfId="61"/>
    <cellStyle name="40 % - Accent2 2" xfId="62"/>
    <cellStyle name="40 % - Accent3" xfId="63"/>
    <cellStyle name="40 % - Accent3 2" xfId="64"/>
    <cellStyle name="40 % - Accent4" xfId="65"/>
    <cellStyle name="40 % - Accent4 2" xfId="66"/>
    <cellStyle name="40 % - Accent5" xfId="67"/>
    <cellStyle name="40 % - Accent5 2" xfId="68"/>
    <cellStyle name="40 % - Accent6" xfId="69"/>
    <cellStyle name="40 % - Accent6 2" xfId="70"/>
    <cellStyle name="40% - Accent1" xfId="71"/>
    <cellStyle name="40% - Accent1 2" xfId="72"/>
    <cellStyle name="40% - Accent2" xfId="73"/>
    <cellStyle name="40% - Accent2 2" xfId="74"/>
    <cellStyle name="40% - Accent3" xfId="75"/>
    <cellStyle name="40% - Accent3 2" xfId="76"/>
    <cellStyle name="40% - Accent4" xfId="77"/>
    <cellStyle name="40% - Accent4 2" xfId="78"/>
    <cellStyle name="40% - Accent5" xfId="79"/>
    <cellStyle name="40% - Accent5 2" xfId="80"/>
    <cellStyle name="40% - Accent6" xfId="81"/>
    <cellStyle name="40% - Accent6 2" xfId="82"/>
    <cellStyle name="5 indents" xfId="83"/>
    <cellStyle name="5 indents 2" xfId="84"/>
    <cellStyle name="5 indents 3" xfId="85"/>
    <cellStyle name="5 indents_BGC" xfId="86"/>
    <cellStyle name="60 % - Accent1" xfId="87"/>
    <cellStyle name="60 % - Accent1 2" xfId="88"/>
    <cellStyle name="60 % - Accent2" xfId="89"/>
    <cellStyle name="60 % - Accent2 2" xfId="90"/>
    <cellStyle name="60 % - Accent3" xfId="91"/>
    <cellStyle name="60 % - Accent3 2" xfId="92"/>
    <cellStyle name="60 % - Accent4" xfId="93"/>
    <cellStyle name="60 % - Accent4 2" xfId="94"/>
    <cellStyle name="60 % - Accent5" xfId="95"/>
    <cellStyle name="60 % - Accent5 2" xfId="96"/>
    <cellStyle name="60 % - Accent6" xfId="97"/>
    <cellStyle name="60 % - Accent6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eia?nnueea" xfId="123"/>
    <cellStyle name="Ãèïåðññûëêà" xfId="124"/>
    <cellStyle name="al_laroux_7_laroux_1_²ðò²Ê´²ÜÎ?_x001F_Normal_laroux_7_laroux_1_²ÜºÈÆø?0*Normal_laroux_7_laroux_1_²ÜºÈÆø (³é³Ýó Ø.)?" xfId="125"/>
    <cellStyle name="Array" xfId="126"/>
    <cellStyle name="Array 2" xfId="127"/>
    <cellStyle name="Array Enter" xfId="128"/>
    <cellStyle name="Array Enter 2" xfId="129"/>
    <cellStyle name="Array Enter 3" xfId="130"/>
    <cellStyle name="Array Enter_BGC" xfId="131"/>
    <cellStyle name="Array_BGC" xfId="132"/>
    <cellStyle name="Avertissement" xfId="133"/>
    <cellStyle name="Avertissement 2" xfId="134"/>
    <cellStyle name="Bad" xfId="135"/>
    <cellStyle name="Bad 2" xfId="136"/>
    <cellStyle name="Body" xfId="137"/>
    <cellStyle name="Body 2" xfId="138"/>
    <cellStyle name="Body_BGC" xfId="139"/>
    <cellStyle name="Bun" xfId="140"/>
    <cellStyle name="Bun 2" xfId="141"/>
    <cellStyle name="Calcul" xfId="142"/>
    <cellStyle name="Calcul 2" xfId="143"/>
    <cellStyle name="Calculation" xfId="144"/>
    <cellStyle name="Calculation 2" xfId="145"/>
    <cellStyle name="Celkem" xfId="146"/>
    <cellStyle name="Celkem 2" xfId="147"/>
    <cellStyle name="Celkem 3" xfId="148"/>
    <cellStyle name="Celkem_BGC" xfId="149"/>
    <cellStyle name="Cellule liée" xfId="150"/>
    <cellStyle name="Cellule liée 2" xfId="151"/>
    <cellStyle name="Celulă legată" xfId="152"/>
    <cellStyle name="Check Cell" xfId="153"/>
    <cellStyle name="Check Cell 2" xfId="154"/>
    <cellStyle name="clsAltData" xfId="155"/>
    <cellStyle name="clsAltData 2" xfId="156"/>
    <cellStyle name="clsAltData_BGC" xfId="157"/>
    <cellStyle name="clsAltMRVData" xfId="158"/>
    <cellStyle name="clsAltMRVData 2" xfId="159"/>
    <cellStyle name="clsAltMRVData_BGC" xfId="160"/>
    <cellStyle name="clsBlank" xfId="161"/>
    <cellStyle name="clsBlank 2" xfId="162"/>
    <cellStyle name="clsBlank 3" xfId="163"/>
    <cellStyle name="clsBlank_BGC" xfId="164"/>
    <cellStyle name="clsColumnHeader" xfId="165"/>
    <cellStyle name="clsColumnHeader 2" xfId="166"/>
    <cellStyle name="clsColumnHeader_BGC" xfId="167"/>
    <cellStyle name="clsData" xfId="168"/>
    <cellStyle name="clsData 2" xfId="169"/>
    <cellStyle name="clsData_BGC" xfId="170"/>
    <cellStyle name="clsDefault" xfId="171"/>
    <cellStyle name="clsDefault 2" xfId="172"/>
    <cellStyle name="clsDefault 3" xfId="173"/>
    <cellStyle name="clsDefault_BGC" xfId="174"/>
    <cellStyle name="clsFooter" xfId="175"/>
    <cellStyle name="clsFooter 2" xfId="176"/>
    <cellStyle name="clsFooter_BGC" xfId="177"/>
    <cellStyle name="clsIndexTableData" xfId="178"/>
    <cellStyle name="clsIndexTableData 2" xfId="179"/>
    <cellStyle name="clsIndexTableData_BGC" xfId="180"/>
    <cellStyle name="clsIndexTableHdr" xfId="181"/>
    <cellStyle name="clsIndexTableHdr 2" xfId="182"/>
    <cellStyle name="clsIndexTableHdr_BGC" xfId="183"/>
    <cellStyle name="clsIndexTableTitle" xfId="184"/>
    <cellStyle name="clsIndexTableTitle 2" xfId="185"/>
    <cellStyle name="clsIndexTableTitle_BGC" xfId="186"/>
    <cellStyle name="clsMRVData" xfId="187"/>
    <cellStyle name="clsMRVData 2" xfId="188"/>
    <cellStyle name="clsMRVData_BGC" xfId="189"/>
    <cellStyle name="clsReportFooter" xfId="190"/>
    <cellStyle name="clsReportFooter 2" xfId="191"/>
    <cellStyle name="clsReportFooter_BGC" xfId="192"/>
    <cellStyle name="clsReportHeader" xfId="193"/>
    <cellStyle name="clsReportHeader 2" xfId="194"/>
    <cellStyle name="clsReportHeader_BGC" xfId="195"/>
    <cellStyle name="clsRowHeader" xfId="196"/>
    <cellStyle name="clsRowHeader 2" xfId="197"/>
    <cellStyle name="clsRowHeader_BGC" xfId="198"/>
    <cellStyle name="clsScale" xfId="199"/>
    <cellStyle name="clsScale 2" xfId="200"/>
    <cellStyle name="clsScale_BGC" xfId="201"/>
    <cellStyle name="clsSection" xfId="202"/>
    <cellStyle name="clsSection 2" xfId="203"/>
    <cellStyle name="clsSection_BGC" xfId="204"/>
    <cellStyle name="Comma" xfId="205"/>
    <cellStyle name="Comma  - Style1" xfId="206"/>
    <cellStyle name="Comma  - Style1 2" xfId="207"/>
    <cellStyle name="Comma  - Style1_BGC" xfId="208"/>
    <cellStyle name="Comma  - Style2" xfId="209"/>
    <cellStyle name="Comma  - Style2 2" xfId="210"/>
    <cellStyle name="Comma  - Style2_BGC" xfId="211"/>
    <cellStyle name="Comma  - Style3" xfId="212"/>
    <cellStyle name="Comma  - Style3 2" xfId="213"/>
    <cellStyle name="Comma  - Style3_BGC" xfId="214"/>
    <cellStyle name="Comma  - Style4" xfId="215"/>
    <cellStyle name="Comma  - Style4 2" xfId="216"/>
    <cellStyle name="Comma  - Style4_BGC" xfId="217"/>
    <cellStyle name="Comma  - Style5" xfId="218"/>
    <cellStyle name="Comma  - Style5 2" xfId="219"/>
    <cellStyle name="Comma  - Style5_BGC" xfId="220"/>
    <cellStyle name="Comma  - Style6" xfId="221"/>
    <cellStyle name="Comma  - Style6 2" xfId="222"/>
    <cellStyle name="Comma  - Style6_BGC" xfId="223"/>
    <cellStyle name="Comma  - Style7" xfId="224"/>
    <cellStyle name="Comma  - Style7 2" xfId="225"/>
    <cellStyle name="Comma  - Style7_BGC" xfId="226"/>
    <cellStyle name="Comma  - Style8" xfId="227"/>
    <cellStyle name="Comma  - Style8 2" xfId="228"/>
    <cellStyle name="Comma  - Style8_BGC" xfId="229"/>
    <cellStyle name="Comma [0]" xfId="230"/>
    <cellStyle name="Comma 2" xfId="231"/>
    <cellStyle name="Comma 3" xfId="232"/>
    <cellStyle name="Comma(3)" xfId="233"/>
    <cellStyle name="Comma(3) 2" xfId="234"/>
    <cellStyle name="Comma(3)_BGC" xfId="235"/>
    <cellStyle name="Comma[mine]" xfId="236"/>
    <cellStyle name="Comma[mine] 2" xfId="237"/>
    <cellStyle name="Comma[mine] 3" xfId="238"/>
    <cellStyle name="Comma[mine]_BGC" xfId="239"/>
    <cellStyle name="Comma0" xfId="240"/>
    <cellStyle name="Comma0 - Style3" xfId="241"/>
    <cellStyle name="Comma0 - Style3 2" xfId="242"/>
    <cellStyle name="Comma0 - Style3_BGC" xfId="243"/>
    <cellStyle name="Comma0 2" xfId="244"/>
    <cellStyle name="Comma0 3" xfId="245"/>
    <cellStyle name="Comma0 4" xfId="246"/>
    <cellStyle name="Comma0 5" xfId="247"/>
    <cellStyle name="Comma0 6" xfId="248"/>
    <cellStyle name="Comma0 7" xfId="249"/>
    <cellStyle name="Comma0 8" xfId="250"/>
    <cellStyle name="Comma0 9" xfId="251"/>
    <cellStyle name="Comma0_040902bgr_bop_active" xfId="252"/>
    <cellStyle name="Commentaire" xfId="253"/>
    <cellStyle name="Commentaire 2" xfId="254"/>
    <cellStyle name="cucu" xfId="255"/>
    <cellStyle name="cucu 2" xfId="256"/>
    <cellStyle name="Curren - Style3" xfId="257"/>
    <cellStyle name="Curren - Style3 2" xfId="258"/>
    <cellStyle name="Curren - Style3_BGC" xfId="259"/>
    <cellStyle name="Curren - Style4" xfId="260"/>
    <cellStyle name="Curren - Style4 2" xfId="261"/>
    <cellStyle name="Curren - Style4_BGC" xfId="262"/>
    <cellStyle name="Currency" xfId="263"/>
    <cellStyle name="Currency [0]" xfId="264"/>
    <cellStyle name="Currency0" xfId="265"/>
    <cellStyle name="Currency0 2" xfId="266"/>
    <cellStyle name="Currency0 3" xfId="267"/>
    <cellStyle name="Currency0_BGC" xfId="268"/>
    <cellStyle name="Date" xfId="269"/>
    <cellStyle name="Date 2" xfId="270"/>
    <cellStyle name="Date 3" xfId="271"/>
    <cellStyle name="Date_BGC" xfId="272"/>
    <cellStyle name="Datum" xfId="273"/>
    <cellStyle name="Datum 2" xfId="274"/>
    <cellStyle name="Datum 3" xfId="275"/>
    <cellStyle name="Datum_BGC" xfId="276"/>
    <cellStyle name="Dezimal [0]_laroux" xfId="277"/>
    <cellStyle name="Dezimal_laroux" xfId="278"/>
    <cellStyle name="Entrée" xfId="279"/>
    <cellStyle name="Entrée 2" xfId="280"/>
    <cellStyle name="Eronat" xfId="281"/>
    <cellStyle name="Eronat 2" xfId="282"/>
    <cellStyle name="Euro" xfId="283"/>
    <cellStyle name="Euro 2" xfId="284"/>
    <cellStyle name="Euro 3" xfId="285"/>
    <cellStyle name="Euro_BGC" xfId="286"/>
    <cellStyle name="Excel.Chart" xfId="287"/>
    <cellStyle name="Excel.Chart 2" xfId="288"/>
    <cellStyle name="Excel.Chart_BGC" xfId="289"/>
    <cellStyle name="Explanatory Text" xfId="290"/>
    <cellStyle name="Explanatory Text 2" xfId="291"/>
    <cellStyle name="Ezres [0]_10mell99" xfId="292"/>
    <cellStyle name="Ezres_10mell99" xfId="293"/>
    <cellStyle name="F2" xfId="294"/>
    <cellStyle name="F2 2" xfId="295"/>
    <cellStyle name="F2_BGC" xfId="296"/>
    <cellStyle name="F3" xfId="297"/>
    <cellStyle name="F3 2" xfId="298"/>
    <cellStyle name="F3_BGC" xfId="299"/>
    <cellStyle name="F4" xfId="300"/>
    <cellStyle name="F4 2" xfId="301"/>
    <cellStyle name="F4_BGC" xfId="302"/>
    <cellStyle name="F5" xfId="303"/>
    <cellStyle name="F5 - Style8" xfId="304"/>
    <cellStyle name="F5 - Style8 2" xfId="305"/>
    <cellStyle name="F5 - Style8_BGC" xfId="306"/>
    <cellStyle name="F5 2" xfId="307"/>
    <cellStyle name="F5 3" xfId="308"/>
    <cellStyle name="F5 4" xfId="309"/>
    <cellStyle name="F5 5" xfId="310"/>
    <cellStyle name="F5 6" xfId="311"/>
    <cellStyle name="F5 7" xfId="312"/>
    <cellStyle name="F5 8" xfId="313"/>
    <cellStyle name="F5_BGC" xfId="314"/>
    <cellStyle name="F6" xfId="315"/>
    <cellStyle name="F6 - Style5" xfId="316"/>
    <cellStyle name="F6 - Style5 2" xfId="317"/>
    <cellStyle name="F6 - Style5_BGC" xfId="318"/>
    <cellStyle name="F6 2" xfId="319"/>
    <cellStyle name="F6 3" xfId="320"/>
    <cellStyle name="F6 4" xfId="321"/>
    <cellStyle name="F6 5" xfId="322"/>
    <cellStyle name="F6 6" xfId="323"/>
    <cellStyle name="F6 7" xfId="324"/>
    <cellStyle name="F6 8" xfId="325"/>
    <cellStyle name="F6_BGC" xfId="326"/>
    <cellStyle name="F7" xfId="327"/>
    <cellStyle name="F7 - Style7" xfId="328"/>
    <cellStyle name="F7 - Style7 2" xfId="329"/>
    <cellStyle name="F7 - Style7_BGC" xfId="330"/>
    <cellStyle name="F7 2" xfId="331"/>
    <cellStyle name="F7 3" xfId="332"/>
    <cellStyle name="F7 4" xfId="333"/>
    <cellStyle name="F7 5" xfId="334"/>
    <cellStyle name="F7 6" xfId="335"/>
    <cellStyle name="F7 7" xfId="336"/>
    <cellStyle name="F7 8" xfId="337"/>
    <cellStyle name="F7_BGC" xfId="338"/>
    <cellStyle name="F8" xfId="339"/>
    <cellStyle name="F8 - Style6" xfId="340"/>
    <cellStyle name="F8 - Style6 2" xfId="341"/>
    <cellStyle name="F8 - Style6_BGC" xfId="342"/>
    <cellStyle name="F8 2" xfId="343"/>
    <cellStyle name="F8 3" xfId="344"/>
    <cellStyle name="F8 4" xfId="345"/>
    <cellStyle name="F8 5" xfId="346"/>
    <cellStyle name="F8 6" xfId="347"/>
    <cellStyle name="F8 7" xfId="348"/>
    <cellStyle name="F8 8" xfId="349"/>
    <cellStyle name="F8_BGC" xfId="350"/>
    <cellStyle name="Finanční0" xfId="351"/>
    <cellStyle name="Finanční0 2" xfId="352"/>
    <cellStyle name="Finanční0 3" xfId="353"/>
    <cellStyle name="Finanční0_BGC" xfId="354"/>
    <cellStyle name="Finanení0" xfId="355"/>
    <cellStyle name="Finanèní0" xfId="356"/>
    <cellStyle name="Finanení0 2" xfId="357"/>
    <cellStyle name="Finanèní0 2" xfId="358"/>
    <cellStyle name="Finanení0 3" xfId="359"/>
    <cellStyle name="Finanèní0 3" xfId="360"/>
    <cellStyle name="Finanení0 4" xfId="361"/>
    <cellStyle name="Finanèní0 4" xfId="362"/>
    <cellStyle name="Finanení0 5" xfId="363"/>
    <cellStyle name="Finanèní0 5" xfId="364"/>
    <cellStyle name="Finanení0 6" xfId="365"/>
    <cellStyle name="Finanèní0 6" xfId="366"/>
    <cellStyle name="Finanení0 7" xfId="367"/>
    <cellStyle name="Finanèní0 7" xfId="368"/>
    <cellStyle name="Finanení0 8" xfId="369"/>
    <cellStyle name="Finanèní0 8" xfId="370"/>
    <cellStyle name="Finanení0 9" xfId="371"/>
    <cellStyle name="Finanèní0 9" xfId="372"/>
    <cellStyle name="Finanení0_BGC" xfId="373"/>
    <cellStyle name="Finanèní0_BGC" xfId="374"/>
    <cellStyle name="Fixed" xfId="375"/>
    <cellStyle name="Fixed (0)" xfId="376"/>
    <cellStyle name="Fixed (0) 2" xfId="377"/>
    <cellStyle name="Fixed (0) 3" xfId="378"/>
    <cellStyle name="Fixed (0)_BGC" xfId="379"/>
    <cellStyle name="Fixed (1)" xfId="380"/>
    <cellStyle name="Fixed (1) 2" xfId="381"/>
    <cellStyle name="Fixed (1) 3" xfId="382"/>
    <cellStyle name="Fixed (1)_BGC" xfId="383"/>
    <cellStyle name="Fixed (2)" xfId="384"/>
    <cellStyle name="Fixed (2) 2" xfId="385"/>
    <cellStyle name="Fixed (2) 3" xfId="386"/>
    <cellStyle name="Fixed (2)_BGC" xfId="387"/>
    <cellStyle name="Fixed 2" xfId="388"/>
    <cellStyle name="Fixed 3" xfId="389"/>
    <cellStyle name="Fixed 4" xfId="390"/>
    <cellStyle name="Fixed 5" xfId="391"/>
    <cellStyle name="Fixed 6" xfId="392"/>
    <cellStyle name="Fixed 7" xfId="393"/>
    <cellStyle name="Fixed 8" xfId="394"/>
    <cellStyle name="Fixed 9" xfId="395"/>
    <cellStyle name="Fixed_BGC" xfId="396"/>
    <cellStyle name="fixed0 - Style4" xfId="397"/>
    <cellStyle name="fixed0 - Style4 2" xfId="398"/>
    <cellStyle name="fixed0 - Style4_BGC" xfId="399"/>
    <cellStyle name="Fixed1 - Style1" xfId="400"/>
    <cellStyle name="Fixed1 - Style1 2" xfId="401"/>
    <cellStyle name="Fixed1 - Style1_BGC" xfId="402"/>
    <cellStyle name="Fixed1 - Style2" xfId="403"/>
    <cellStyle name="Fixed1 - Style2 2" xfId="404"/>
    <cellStyle name="Fixed1 - Style2_BGC" xfId="405"/>
    <cellStyle name="Fixed2 - Style2" xfId="406"/>
    <cellStyle name="Fixed2 - Style2 2" xfId="407"/>
    <cellStyle name="Fixed2 - Style2_BGC" xfId="408"/>
    <cellStyle name="Followed Hyperlink" xfId="409"/>
    <cellStyle name="Good" xfId="410"/>
    <cellStyle name="Good 2" xfId="411"/>
    <cellStyle name="Grey" xfId="412"/>
    <cellStyle name="Grey 2" xfId="413"/>
    <cellStyle name="Grey 3" xfId="414"/>
    <cellStyle name="Grey_BGC" xfId="415"/>
    <cellStyle name="Heading 1" xfId="416"/>
    <cellStyle name="Heading 1 2" xfId="417"/>
    <cellStyle name="Heading 2" xfId="418"/>
    <cellStyle name="Heading 2 2" xfId="419"/>
    <cellStyle name="Heading 3" xfId="420"/>
    <cellStyle name="Heading 3 2" xfId="421"/>
    <cellStyle name="Heading 4" xfId="422"/>
    <cellStyle name="Heading 4 2" xfId="423"/>
    <cellStyle name="Heading1 1" xfId="424"/>
    <cellStyle name="Heading1 1 2" xfId="425"/>
    <cellStyle name="Heading1 1_BGC" xfId="426"/>
    <cellStyle name="Heading2" xfId="427"/>
    <cellStyle name="Heading2 2" xfId="428"/>
    <cellStyle name="Heading2_BGC" xfId="429"/>
    <cellStyle name="Hiperhivatkozás" xfId="430"/>
    <cellStyle name="Hipervínculo_IIF" xfId="431"/>
    <cellStyle name="Hyperlink" xfId="432"/>
    <cellStyle name="Iau?iue_Eeno1" xfId="433"/>
    <cellStyle name="Ieșire" xfId="434"/>
    <cellStyle name="Ieșire 2" xfId="435"/>
    <cellStyle name="imf-one decimal" xfId="436"/>
    <cellStyle name="imf-one decimal 2" xfId="437"/>
    <cellStyle name="imf-one decimal 3" xfId="438"/>
    <cellStyle name="imf-one decimal_BGC" xfId="439"/>
    <cellStyle name="imf-zero decimal" xfId="440"/>
    <cellStyle name="imf-zero decimal 2" xfId="441"/>
    <cellStyle name="imf-zero decimal 3" xfId="442"/>
    <cellStyle name="imf-zero decimal_BGC" xfId="443"/>
    <cellStyle name="Input" xfId="444"/>
    <cellStyle name="Input [yellow]" xfId="445"/>
    <cellStyle name="Input [yellow] 2" xfId="446"/>
    <cellStyle name="Input [yellow] 3" xfId="447"/>
    <cellStyle name="Input [yellow]_BGC" xfId="448"/>
    <cellStyle name="Input 2" xfId="449"/>
    <cellStyle name="Input 3" xfId="450"/>
    <cellStyle name="Input 4" xfId="451"/>
    <cellStyle name="Input 5" xfId="452"/>
    <cellStyle name="Input 6" xfId="453"/>
    <cellStyle name="Input 7" xfId="454"/>
    <cellStyle name="Input 8" xfId="455"/>
    <cellStyle name="Insatisfaisant" xfId="456"/>
    <cellStyle name="Insatisfaisant 2" xfId="457"/>
    <cellStyle name="Intrare" xfId="458"/>
    <cellStyle name="Intrare 2" xfId="459"/>
    <cellStyle name="Ioe?uaaaoayny aeia?nnueea" xfId="460"/>
    <cellStyle name="Îáû÷íûé_AMD" xfId="461"/>
    <cellStyle name="Îòêðûâàâøàÿñÿ ãèïåðññûëêà" xfId="462"/>
    <cellStyle name="Label" xfId="463"/>
    <cellStyle name="Label 2" xfId="464"/>
    <cellStyle name="Label_BGC" xfId="465"/>
    <cellStyle name="leftli - Style3" xfId="466"/>
    <cellStyle name="leftli - Style3 2" xfId="467"/>
    <cellStyle name="leftli - Style3_BGC" xfId="468"/>
    <cellStyle name="Linked Cell" xfId="469"/>
    <cellStyle name="Linked Cell 2" xfId="470"/>
    <cellStyle name="MacroCode" xfId="471"/>
    <cellStyle name="MacroCode 2" xfId="472"/>
    <cellStyle name="MacroCode_BGC" xfId="473"/>
    <cellStyle name="Már látott hiperhivatkozás" xfId="474"/>
    <cellStyle name="Měna0" xfId="475"/>
    <cellStyle name="Měna0 2" xfId="476"/>
    <cellStyle name="Měna0 3" xfId="477"/>
    <cellStyle name="Měna0_BGC" xfId="478"/>
    <cellStyle name="měny_DEFLÁTORY  3q 1998" xfId="479"/>
    <cellStyle name="Millares [0]_11.1.3. bis" xfId="480"/>
    <cellStyle name="Millares_11.1.3. bis" xfId="481"/>
    <cellStyle name="Milliers [0]_Encours - Apr rééch" xfId="482"/>
    <cellStyle name="Milliers_Cash flows projection" xfId="483"/>
    <cellStyle name="Mina0" xfId="484"/>
    <cellStyle name="Mìna0" xfId="485"/>
    <cellStyle name="Mina0 2" xfId="486"/>
    <cellStyle name="Mìna0 2" xfId="487"/>
    <cellStyle name="Mina0 3" xfId="488"/>
    <cellStyle name="Mìna0 3" xfId="489"/>
    <cellStyle name="Mina0 4" xfId="490"/>
    <cellStyle name="Mìna0 4" xfId="491"/>
    <cellStyle name="Mina0 5" xfId="492"/>
    <cellStyle name="Mìna0 5" xfId="493"/>
    <cellStyle name="Mina0 6" xfId="494"/>
    <cellStyle name="Mìna0 6" xfId="495"/>
    <cellStyle name="Mina0 7" xfId="496"/>
    <cellStyle name="Mìna0 7" xfId="497"/>
    <cellStyle name="Mina0 8" xfId="498"/>
    <cellStyle name="Mìna0 8" xfId="499"/>
    <cellStyle name="Mina0 9" xfId="500"/>
    <cellStyle name="Mìna0 9" xfId="501"/>
    <cellStyle name="Mina0_BGC" xfId="502"/>
    <cellStyle name="Mìna0_BGC" xfId="503"/>
    <cellStyle name="Moneda [0]_11.1.3. bis" xfId="504"/>
    <cellStyle name="Moneda_11.1.3. bis" xfId="505"/>
    <cellStyle name="Monétaire [0]_Encours - Apr rééch" xfId="506"/>
    <cellStyle name="Monétaire_Encours - Apr rééch" xfId="507"/>
    <cellStyle name="Navadno_Slo" xfId="508"/>
    <cellStyle name="Nedefinován" xfId="509"/>
    <cellStyle name="Neutral" xfId="510"/>
    <cellStyle name="Neutral 2" xfId="511"/>
    <cellStyle name="Neutre" xfId="512"/>
    <cellStyle name="Neutre 2" xfId="513"/>
    <cellStyle name="Neutru" xfId="514"/>
    <cellStyle name="Neutru 2" xfId="515"/>
    <cellStyle name="no dec" xfId="516"/>
    <cellStyle name="no dec 2" xfId="517"/>
    <cellStyle name="no dec_BGC" xfId="518"/>
    <cellStyle name="No-definido" xfId="519"/>
    <cellStyle name="No-definido 2" xfId="520"/>
    <cellStyle name="No-definido_BGC" xfId="521"/>
    <cellStyle name="Normaali_CENTRAL" xfId="522"/>
    <cellStyle name="Normal - Modelo1" xfId="523"/>
    <cellStyle name="Normal - Modelo1 2" xfId="524"/>
    <cellStyle name="Normal - Modelo1_BGC" xfId="525"/>
    <cellStyle name="Normal - Style1" xfId="526"/>
    <cellStyle name="Normal - Style1 2" xfId="527"/>
    <cellStyle name="Normal - Style1_BGC" xfId="528"/>
    <cellStyle name="Normal - Style2" xfId="529"/>
    <cellStyle name="Normal - Style2 2" xfId="530"/>
    <cellStyle name="Normal - Style2_BGC" xfId="531"/>
    <cellStyle name="Normal - Style3" xfId="532"/>
    <cellStyle name="Normal - Style3 2" xfId="533"/>
    <cellStyle name="Normal - Style3_BGC" xfId="534"/>
    <cellStyle name="Normal - Style5" xfId="535"/>
    <cellStyle name="Normal - Style5 2" xfId="536"/>
    <cellStyle name="Normal - Style5_BGC" xfId="537"/>
    <cellStyle name="Normal - Style6" xfId="538"/>
    <cellStyle name="Normal - Style6 2" xfId="539"/>
    <cellStyle name="Normal - Style6_BGC" xfId="540"/>
    <cellStyle name="Normal - Style7" xfId="541"/>
    <cellStyle name="Normal - Style7 2" xfId="542"/>
    <cellStyle name="Normal - Style7_BGC" xfId="543"/>
    <cellStyle name="Normal - Style8" xfId="544"/>
    <cellStyle name="Normal - Style8 2" xfId="545"/>
    <cellStyle name="Normal - Style8_BGC" xfId="546"/>
    <cellStyle name="Normal 10" xfId="547"/>
    <cellStyle name="Normal 11" xfId="548"/>
    <cellStyle name="Normal 12" xfId="549"/>
    <cellStyle name="Normal 13" xfId="550"/>
    <cellStyle name="Normal 14" xfId="551"/>
    <cellStyle name="Normal 15" xfId="552"/>
    <cellStyle name="Normal 16" xfId="553"/>
    <cellStyle name="Normal 2" xfId="554"/>
    <cellStyle name="Normal 2 2" xfId="555"/>
    <cellStyle name="Normal 3" xfId="556"/>
    <cellStyle name="Normal 3 2" xfId="557"/>
    <cellStyle name="Normal 4" xfId="558"/>
    <cellStyle name="Normal 4 2" xfId="559"/>
    <cellStyle name="Normal 5" xfId="560"/>
    <cellStyle name="Normal 6" xfId="561"/>
    <cellStyle name="Normal 7" xfId="562"/>
    <cellStyle name="Normal 8" xfId="563"/>
    <cellStyle name="Normal 9" xfId="564"/>
    <cellStyle name="Normal Table" xfId="565"/>
    <cellStyle name="Normal Table 2" xfId="566"/>
    <cellStyle name="Normal Table 3" xfId="567"/>
    <cellStyle name="Normal Table_BGC" xfId="568"/>
    <cellStyle name="Normál_10mell99" xfId="569"/>
    <cellStyle name="Normal_BGC" xfId="570"/>
    <cellStyle name="Normal_realizari.bugete.2005" xfId="571"/>
    <cellStyle name="Normal_Trim I Cheltuiala de personal buget de stat 2011" xfId="572"/>
    <cellStyle name="Normal_Trim I executie 2011 BGC" xfId="573"/>
    <cellStyle name="normálne_HDP-OD~1" xfId="574"/>
    <cellStyle name="normální_agricult_1" xfId="575"/>
    <cellStyle name="Normßl - Style1" xfId="576"/>
    <cellStyle name="Normßl - Style1 2" xfId="577"/>
    <cellStyle name="Normßl - Style1 3" xfId="578"/>
    <cellStyle name="Normßl - Style1_BGC" xfId="579"/>
    <cellStyle name="Notă" xfId="580"/>
    <cellStyle name="Notă 2" xfId="581"/>
    <cellStyle name="Note" xfId="582"/>
    <cellStyle name="Note 2" xfId="583"/>
    <cellStyle name="Ôèíàíñîâûé_Tranche" xfId="584"/>
    <cellStyle name="Output" xfId="585"/>
    <cellStyle name="Output 2" xfId="586"/>
    <cellStyle name="Pénznem [0]_10mell99" xfId="587"/>
    <cellStyle name="Pénznem_10mell99" xfId="588"/>
    <cellStyle name="Percen - Style1" xfId="589"/>
    <cellStyle name="Percen - Style1 2" xfId="590"/>
    <cellStyle name="Percen - Style1_BGC" xfId="591"/>
    <cellStyle name="Percent" xfId="592"/>
    <cellStyle name="Percent [2]" xfId="593"/>
    <cellStyle name="Percent [2] 2" xfId="594"/>
    <cellStyle name="Percent [2] 3" xfId="595"/>
    <cellStyle name="Percent [2]_BGC" xfId="596"/>
    <cellStyle name="Percent 2" xfId="597"/>
    <cellStyle name="Percent 2 2" xfId="598"/>
    <cellStyle name="Percent_Trim I executie 2011 BGC" xfId="599"/>
    <cellStyle name="percentage difference" xfId="600"/>
    <cellStyle name="percentage difference 2" xfId="601"/>
    <cellStyle name="percentage difference 3" xfId="602"/>
    <cellStyle name="percentage difference one decimal" xfId="603"/>
    <cellStyle name="percentage difference one decimal 2" xfId="604"/>
    <cellStyle name="percentage difference one decimal 3" xfId="605"/>
    <cellStyle name="percentage difference one decimal_BGC" xfId="606"/>
    <cellStyle name="percentage difference zero decimal" xfId="607"/>
    <cellStyle name="percentage difference zero decimal 2" xfId="608"/>
    <cellStyle name="percentage difference zero decimal 3" xfId="609"/>
    <cellStyle name="percentage difference zero decimal_BGC" xfId="610"/>
    <cellStyle name="percentage difference_BGC" xfId="611"/>
    <cellStyle name="Pevný" xfId="612"/>
    <cellStyle name="Pevný 2" xfId="613"/>
    <cellStyle name="Pevný 3" xfId="614"/>
    <cellStyle name="Pevný_BGC" xfId="615"/>
    <cellStyle name="Presentation" xfId="616"/>
    <cellStyle name="Presentation 2" xfId="617"/>
    <cellStyle name="Presentation 3" xfId="618"/>
    <cellStyle name="Presentation_BGC" xfId="619"/>
    <cellStyle name="Publication" xfId="620"/>
    <cellStyle name="Publication 2" xfId="621"/>
    <cellStyle name="Publication_BGC" xfId="622"/>
    <cellStyle name="Red Text" xfId="623"/>
    <cellStyle name="Red Text 2" xfId="624"/>
    <cellStyle name="Red Text_BGC" xfId="625"/>
    <cellStyle name="reduced" xfId="626"/>
    <cellStyle name="reduced 2" xfId="627"/>
    <cellStyle name="reduced_BGC" xfId="628"/>
    <cellStyle name="s1" xfId="629"/>
    <cellStyle name="s1 2" xfId="630"/>
    <cellStyle name="Satisfaisant" xfId="631"/>
    <cellStyle name="Satisfaisant 2" xfId="632"/>
    <cellStyle name="Sortie" xfId="633"/>
    <cellStyle name="Sortie 2" xfId="634"/>
    <cellStyle name="Standard_laroux" xfId="635"/>
    <cellStyle name="STYL1 - Style1" xfId="636"/>
    <cellStyle name="STYL1 - Style1 2" xfId="637"/>
    <cellStyle name="STYL1 - Style1_BGC" xfId="638"/>
    <cellStyle name="Style1" xfId="639"/>
    <cellStyle name="Style1 2" xfId="640"/>
    <cellStyle name="Style1_BGC" xfId="641"/>
    <cellStyle name="Text" xfId="642"/>
    <cellStyle name="Text 2" xfId="643"/>
    <cellStyle name="Text 3" xfId="644"/>
    <cellStyle name="Text avertisment" xfId="645"/>
    <cellStyle name="text BoldBlack" xfId="646"/>
    <cellStyle name="text BoldUnderline" xfId="647"/>
    <cellStyle name="text BoldUnderlineER" xfId="648"/>
    <cellStyle name="text BoldUndlnBlack" xfId="649"/>
    <cellStyle name="Text explicativ" xfId="650"/>
    <cellStyle name="text LightGreen" xfId="651"/>
    <cellStyle name="Text_BGC" xfId="652"/>
    <cellStyle name="Texte explicatif" xfId="653"/>
    <cellStyle name="Texte explicatif 2" xfId="654"/>
    <cellStyle name="Title" xfId="655"/>
    <cellStyle name="Title 2" xfId="656"/>
    <cellStyle name="Titlu" xfId="657"/>
    <cellStyle name="Titlu 1" xfId="658"/>
    <cellStyle name="Titlu 2" xfId="659"/>
    <cellStyle name="Titlu 3" xfId="660"/>
    <cellStyle name="Titlu 4" xfId="661"/>
    <cellStyle name="Titre" xfId="662"/>
    <cellStyle name="Titre 2" xfId="663"/>
    <cellStyle name="Titre 1" xfId="664"/>
    <cellStyle name="Titre 1 2" xfId="665"/>
    <cellStyle name="Titre 2" xfId="666"/>
    <cellStyle name="Titre 2 2" xfId="667"/>
    <cellStyle name="Titre 3" xfId="668"/>
    <cellStyle name="Titre 3 2" xfId="669"/>
    <cellStyle name="Titre 4" xfId="670"/>
    <cellStyle name="Titre 4 2" xfId="671"/>
    <cellStyle name="TopGrey" xfId="672"/>
    <cellStyle name="TopGrey 2" xfId="673"/>
    <cellStyle name="TopGrey_BGC" xfId="674"/>
    <cellStyle name="Total" xfId="675"/>
    <cellStyle name="Total 2" xfId="676"/>
    <cellStyle name="Undefiniert" xfId="677"/>
    <cellStyle name="Undefiniert 2" xfId="678"/>
    <cellStyle name="Undefiniert_BGC" xfId="679"/>
    <cellStyle name="ux?_x0018_Normal_laroux_7_laroux_1?&quot;Normal_laroux_7_laroux_1_²ðò²Ê´²ÜÎ?_x001F_Normal_laroux_7_laroux_1_²ÜºÈÆø?0*Normal_laro" xfId="680"/>
    <cellStyle name="ux_1_²ÜºÈÆø (³é³Ýó Ø.)?_x0007_!ß&quot;VQ_x0006_?_x0006_?ults?_x0006_$Currency [0]_laroux_5_results_Sheet1?_x001C_Currency [0]_laroux_5_Sheet1?_x0015_Cur" xfId="681"/>
    <cellStyle name="Verificare celulă" xfId="682"/>
    <cellStyle name="Verificare celulă 2" xfId="683"/>
    <cellStyle name="Vérification" xfId="684"/>
    <cellStyle name="Vérification 2" xfId="685"/>
    <cellStyle name="Virgulă_BGC  OCT  2010 " xfId="686"/>
    <cellStyle name="Währung [0]_laroux" xfId="687"/>
    <cellStyle name="Währung_laroux" xfId="688"/>
    <cellStyle name="Warning Text" xfId="689"/>
    <cellStyle name="Warning Text 2" xfId="690"/>
    <cellStyle name="WebAnchor1" xfId="691"/>
    <cellStyle name="WebAnchor1 2" xfId="692"/>
    <cellStyle name="WebAnchor1 3" xfId="693"/>
    <cellStyle name="WebAnchor1_BGC" xfId="694"/>
    <cellStyle name="WebAnchor2" xfId="695"/>
    <cellStyle name="WebAnchor2 2" xfId="696"/>
    <cellStyle name="WebAnchor2 3" xfId="697"/>
    <cellStyle name="WebAnchor2_BGC" xfId="698"/>
    <cellStyle name="WebAnchor3" xfId="699"/>
    <cellStyle name="WebAnchor3 2" xfId="700"/>
    <cellStyle name="WebAnchor3 3" xfId="701"/>
    <cellStyle name="WebAnchor3_BGC" xfId="702"/>
    <cellStyle name="WebAnchor4" xfId="703"/>
    <cellStyle name="WebAnchor4 2" xfId="704"/>
    <cellStyle name="WebAnchor4 3" xfId="705"/>
    <cellStyle name="WebAnchor4_BGC" xfId="706"/>
    <cellStyle name="WebAnchor5" xfId="707"/>
    <cellStyle name="WebAnchor5 2" xfId="708"/>
    <cellStyle name="WebAnchor5 3" xfId="709"/>
    <cellStyle name="WebAnchor5_BGC" xfId="710"/>
    <cellStyle name="WebAnchor6" xfId="711"/>
    <cellStyle name="WebAnchor6 2" xfId="712"/>
    <cellStyle name="WebAnchor6 3" xfId="713"/>
    <cellStyle name="WebAnchor6_BGC" xfId="714"/>
    <cellStyle name="WebAnchor7" xfId="715"/>
    <cellStyle name="WebAnchor7 2" xfId="716"/>
    <cellStyle name="WebAnchor7 3" xfId="717"/>
    <cellStyle name="WebAnchor7_BGC" xfId="718"/>
    <cellStyle name="Webexclude" xfId="719"/>
    <cellStyle name="Webexclude 2" xfId="720"/>
    <cellStyle name="Webexclude 3" xfId="721"/>
    <cellStyle name="Webexclude_BGC" xfId="722"/>
    <cellStyle name="WebFN" xfId="723"/>
    <cellStyle name="WebFN 2" xfId="724"/>
    <cellStyle name="WebFN_BGC" xfId="725"/>
    <cellStyle name="WebFN1" xfId="726"/>
    <cellStyle name="WebFN1 2" xfId="727"/>
    <cellStyle name="WebFN1 3" xfId="728"/>
    <cellStyle name="WebFN1_BGC" xfId="729"/>
    <cellStyle name="WebFN2" xfId="730"/>
    <cellStyle name="WebFN2 2" xfId="731"/>
    <cellStyle name="WebFN2 3" xfId="732"/>
    <cellStyle name="WebFN2_BGC" xfId="733"/>
    <cellStyle name="WebFN3" xfId="734"/>
    <cellStyle name="WebFN3 2" xfId="735"/>
    <cellStyle name="WebFN3 3" xfId="736"/>
    <cellStyle name="WebFN3_BGC" xfId="737"/>
    <cellStyle name="WebFN4" xfId="738"/>
    <cellStyle name="WebFN4 2" xfId="739"/>
    <cellStyle name="WebFN4 3" xfId="740"/>
    <cellStyle name="WebFN4_BGC" xfId="741"/>
    <cellStyle name="WebHR" xfId="742"/>
    <cellStyle name="WebHR 2" xfId="743"/>
    <cellStyle name="WebHR 3" xfId="744"/>
    <cellStyle name="WebHR_BGC" xfId="745"/>
    <cellStyle name="WebIndent1" xfId="746"/>
    <cellStyle name="WebIndent1 2" xfId="747"/>
    <cellStyle name="WebIndent1 3" xfId="748"/>
    <cellStyle name="WebIndent1_BGC" xfId="749"/>
    <cellStyle name="WebIndent1wFN3" xfId="750"/>
    <cellStyle name="WebIndent1wFN3 2" xfId="751"/>
    <cellStyle name="WebIndent1wFN3 3" xfId="752"/>
    <cellStyle name="WebIndent1wFN3_BGC" xfId="753"/>
    <cellStyle name="WebIndent2" xfId="754"/>
    <cellStyle name="WebIndent2 2" xfId="755"/>
    <cellStyle name="WebIndent2 3" xfId="756"/>
    <cellStyle name="WebIndent2_BGC" xfId="757"/>
    <cellStyle name="WebNoBR" xfId="758"/>
    <cellStyle name="WebNoBR 2" xfId="759"/>
    <cellStyle name="WebNoBR 3" xfId="760"/>
    <cellStyle name="WebNoBR_BGC" xfId="761"/>
    <cellStyle name="Záhlaví 1" xfId="762"/>
    <cellStyle name="Záhlaví 2" xfId="763"/>
    <cellStyle name="zero" xfId="764"/>
    <cellStyle name="zero 2" xfId="765"/>
    <cellStyle name="zero_BGC" xfId="766"/>
    <cellStyle name="ДАТА" xfId="767"/>
    <cellStyle name="ДАТА 2" xfId="768"/>
    <cellStyle name="ДАТА_BGC" xfId="769"/>
    <cellStyle name="Денежный [0]_453" xfId="770"/>
    <cellStyle name="Денежный_453" xfId="771"/>
    <cellStyle name="ЗАГОЛОВОК1" xfId="772"/>
    <cellStyle name="ЗАГОЛОВОК1 2" xfId="773"/>
    <cellStyle name="ЗАГОЛОВОК1_BGC" xfId="774"/>
    <cellStyle name="ЗАГОЛОВОК2" xfId="775"/>
    <cellStyle name="ЗАГОЛОВОК2 2" xfId="776"/>
    <cellStyle name="ЗАГОЛОВОК2_BGC" xfId="777"/>
    <cellStyle name="ИТОГОВЫЙ" xfId="778"/>
    <cellStyle name="ИТОГОВЫЙ 2" xfId="779"/>
    <cellStyle name="ИТОГОВЫЙ_BGC" xfId="780"/>
    <cellStyle name="Обычный_02-682" xfId="781"/>
    <cellStyle name="Открывавшаяся гиперссылка_Table_B_1999_2000_2001" xfId="782"/>
    <cellStyle name="ПРОЦЕНТНЫЙ_BOPENGC" xfId="783"/>
    <cellStyle name="ТЕКСТ" xfId="784"/>
    <cellStyle name="ТЕКСТ 2" xfId="785"/>
    <cellStyle name="ТЕКСТ_BGC" xfId="786"/>
    <cellStyle name="Тысячи [0]_Dk98" xfId="787"/>
    <cellStyle name="Тысячи_Dk98" xfId="788"/>
    <cellStyle name="УровеньСтолб_1_Структура державного боргу" xfId="789"/>
    <cellStyle name="УровеньСтрок_1_Структура державного боргу" xfId="790"/>
    <cellStyle name="ФИКСИРОВАННЫЙ" xfId="791"/>
    <cellStyle name="ФИКСИРОВАННЫЙ 2" xfId="792"/>
    <cellStyle name="ФИКСИРОВАННЫЙ_BGC" xfId="793"/>
    <cellStyle name="Финансовый [0]_453" xfId="794"/>
    <cellStyle name="Финансовый_1 квартал-уточ.платежі" xfId="7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S48"/>
  <sheetViews>
    <sheetView view="pageBreakPreview" zoomScaleSheetLayoutView="100" zoomScalePageLayoutView="0" workbookViewId="0" topLeftCell="A1">
      <selection activeCell="N32" sqref="N32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19" ht="12.75">
      <c r="A1" s="116"/>
      <c r="B1" s="116"/>
      <c r="C1" s="116"/>
      <c r="D1" s="116"/>
      <c r="E1" s="116"/>
      <c r="F1" s="116"/>
      <c r="G1" s="116"/>
      <c r="H1" s="116"/>
      <c r="I1" s="116"/>
      <c r="J1" s="225"/>
      <c r="K1" s="225"/>
      <c r="L1" s="225"/>
      <c r="M1" s="225"/>
      <c r="N1" s="225"/>
      <c r="O1" s="225"/>
      <c r="P1" s="225"/>
      <c r="Q1" s="225"/>
      <c r="R1" s="225"/>
      <c r="S1" s="225"/>
    </row>
    <row r="2" spans="1:19" ht="12.75">
      <c r="A2" s="116"/>
      <c r="B2" s="116"/>
      <c r="C2" s="116"/>
      <c r="D2" s="116"/>
      <c r="E2" s="116"/>
      <c r="F2" s="117" t="s">
        <v>44</v>
      </c>
      <c r="G2" s="116"/>
      <c r="H2" s="116"/>
      <c r="I2" s="116"/>
      <c r="J2" s="225"/>
      <c r="K2" s="225"/>
      <c r="L2" s="225"/>
      <c r="M2" s="225"/>
      <c r="N2" s="225"/>
      <c r="O2" s="225"/>
      <c r="P2" s="225"/>
      <c r="Q2" s="225"/>
      <c r="R2" s="225"/>
      <c r="S2" s="225"/>
    </row>
    <row r="3" spans="1:19" ht="15">
      <c r="A3" s="202"/>
      <c r="B3" s="202"/>
      <c r="C3" s="202"/>
      <c r="D3" s="202"/>
      <c r="E3" s="202"/>
      <c r="F3" s="202"/>
      <c r="G3" s="202"/>
      <c r="H3" s="202"/>
      <c r="I3" s="202"/>
      <c r="J3" s="225"/>
      <c r="K3" s="225"/>
      <c r="L3" s="225"/>
      <c r="M3" s="225"/>
      <c r="N3" s="225"/>
      <c r="O3" s="225"/>
      <c r="P3" s="225"/>
      <c r="Q3" s="225"/>
      <c r="R3" s="225"/>
      <c r="S3" s="225"/>
    </row>
    <row r="4" spans="1:19" ht="34.5" customHeight="1">
      <c r="A4" s="203" t="s">
        <v>45</v>
      </c>
      <c r="B4" s="203"/>
      <c r="C4" s="203"/>
      <c r="D4" s="203"/>
      <c r="E4" s="203"/>
      <c r="F4" s="203"/>
      <c r="G4" s="203"/>
      <c r="H4" s="203"/>
      <c r="I4" s="203"/>
      <c r="J4" s="225"/>
      <c r="K4" s="225"/>
      <c r="L4" s="225"/>
      <c r="M4" s="225"/>
      <c r="N4" s="225"/>
      <c r="O4" s="225"/>
      <c r="P4" s="225"/>
      <c r="Q4" s="225"/>
      <c r="R4" s="225"/>
      <c r="S4" s="225"/>
    </row>
    <row r="5" spans="1:19" ht="13.5">
      <c r="A5" s="204" t="s">
        <v>120</v>
      </c>
      <c r="B5" s="204"/>
      <c r="C5" s="204"/>
      <c r="D5" s="204"/>
      <c r="E5" s="204"/>
      <c r="F5" s="204"/>
      <c r="G5" s="204"/>
      <c r="H5" s="204"/>
      <c r="I5" s="204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19" ht="33" customHeight="1">
      <c r="A6" s="116"/>
      <c r="B6" s="116"/>
      <c r="C6" s="116"/>
      <c r="D6" s="116"/>
      <c r="E6" s="116"/>
      <c r="F6" s="116"/>
      <c r="G6" s="116"/>
      <c r="H6" s="116"/>
      <c r="I6" s="116"/>
      <c r="J6" s="225"/>
      <c r="K6" s="225"/>
      <c r="L6" s="225"/>
      <c r="M6" s="225"/>
      <c r="N6" s="225"/>
      <c r="O6" s="225"/>
      <c r="P6" s="225"/>
      <c r="Q6" s="225"/>
      <c r="R6" s="225"/>
      <c r="S6" s="225"/>
    </row>
    <row r="7" spans="1:19" ht="12.75">
      <c r="A7" s="118"/>
      <c r="B7" s="118"/>
      <c r="C7" s="118"/>
      <c r="D7" s="118"/>
      <c r="E7" s="118"/>
      <c r="F7" s="119" t="s">
        <v>46</v>
      </c>
      <c r="G7" s="118"/>
      <c r="H7" s="118"/>
      <c r="I7" s="118"/>
      <c r="J7" s="225"/>
      <c r="K7" s="225"/>
      <c r="L7" s="225"/>
      <c r="M7" s="225"/>
      <c r="N7" s="225"/>
      <c r="O7" s="225"/>
      <c r="P7" s="225"/>
      <c r="Q7" s="225"/>
      <c r="R7" s="225"/>
      <c r="S7" s="225"/>
    </row>
    <row r="8" spans="1:19" ht="12.75">
      <c r="A8" s="145"/>
      <c r="B8" s="145"/>
      <c r="C8" s="145"/>
      <c r="D8" s="145"/>
      <c r="E8" s="145"/>
      <c r="F8" s="145"/>
      <c r="G8" s="54"/>
      <c r="H8" s="54"/>
      <c r="I8" s="54"/>
      <c r="J8" s="225"/>
      <c r="K8" s="225"/>
      <c r="L8" s="225"/>
      <c r="M8" s="225"/>
      <c r="N8" s="225"/>
      <c r="O8" s="225"/>
      <c r="P8" s="225"/>
      <c r="Q8" s="225"/>
      <c r="R8" s="225"/>
      <c r="S8" s="225"/>
    </row>
    <row r="9" spans="1:19" ht="12.75">
      <c r="A9" s="144"/>
      <c r="B9" s="143" t="s">
        <v>47</v>
      </c>
      <c r="C9" s="143"/>
      <c r="D9" s="143" t="s">
        <v>48</v>
      </c>
      <c r="E9" s="143"/>
      <c r="F9" s="143" t="s">
        <v>49</v>
      </c>
      <c r="G9" s="55" t="s">
        <v>47</v>
      </c>
      <c r="H9" s="55" t="s">
        <v>48</v>
      </c>
      <c r="I9" s="55" t="s">
        <v>49</v>
      </c>
      <c r="J9" s="225"/>
      <c r="K9" s="225"/>
      <c r="L9" s="225"/>
      <c r="M9" s="225"/>
      <c r="N9" s="225"/>
      <c r="O9" s="225"/>
      <c r="P9" s="225"/>
      <c r="Q9" s="225"/>
      <c r="R9" s="225"/>
      <c r="S9" s="225"/>
    </row>
    <row r="10" spans="1:19" ht="12.75">
      <c r="A10" s="142"/>
      <c r="B10" s="141"/>
      <c r="C10" s="141"/>
      <c r="D10" s="141"/>
      <c r="E10" s="141"/>
      <c r="F10" s="141"/>
      <c r="G10" s="53"/>
      <c r="H10" s="53"/>
      <c r="I10" s="53"/>
      <c r="J10" s="225"/>
      <c r="K10" s="225"/>
      <c r="L10" s="225"/>
      <c r="M10" s="225"/>
      <c r="N10" s="225"/>
      <c r="O10" s="225"/>
      <c r="P10" s="225"/>
      <c r="Q10" s="225"/>
      <c r="R10" s="225"/>
      <c r="S10" s="225"/>
    </row>
    <row r="11" spans="1:19" ht="13.5" thickBot="1">
      <c r="A11" s="140"/>
      <c r="B11" s="139">
        <v>1</v>
      </c>
      <c r="C11" s="139"/>
      <c r="D11" s="139">
        <v>2</v>
      </c>
      <c r="E11" s="139"/>
      <c r="F11" s="139" t="s">
        <v>50</v>
      </c>
      <c r="G11" s="56" t="s">
        <v>51</v>
      </c>
      <c r="H11" s="56" t="s">
        <v>52</v>
      </c>
      <c r="I11" s="56" t="s">
        <v>53</v>
      </c>
      <c r="J11" s="225"/>
      <c r="K11" s="225"/>
      <c r="L11" s="225"/>
      <c r="M11" s="225"/>
      <c r="N11" s="225"/>
      <c r="O11" s="225"/>
      <c r="P11" s="225"/>
      <c r="Q11" s="225"/>
      <c r="R11" s="225"/>
      <c r="S11" s="225"/>
    </row>
    <row r="12" spans="1:19" ht="24" customHeight="1">
      <c r="A12" s="171" t="s">
        <v>54</v>
      </c>
      <c r="B12" s="172">
        <v>815200</v>
      </c>
      <c r="C12" s="146"/>
      <c r="D12" s="146"/>
      <c r="E12" s="146"/>
      <c r="F12" s="146"/>
      <c r="J12" s="225"/>
      <c r="K12" s="225"/>
      <c r="L12" s="225"/>
      <c r="M12" s="225"/>
      <c r="N12" s="225"/>
      <c r="O12" s="225"/>
      <c r="P12" s="225"/>
      <c r="Q12" s="225"/>
      <c r="R12" s="225"/>
      <c r="S12" s="225"/>
    </row>
    <row r="13" spans="1:19" ht="34.5" customHeight="1">
      <c r="A13" s="84" t="s">
        <v>55</v>
      </c>
      <c r="B13" s="201">
        <v>255245.601</v>
      </c>
      <c r="C13" s="201"/>
      <c r="D13" s="201">
        <v>279345.60699999996</v>
      </c>
      <c r="E13" s="76"/>
      <c r="F13" s="76">
        <f>B13-D13</f>
        <v>-24100.005999999965</v>
      </c>
      <c r="G13" s="57">
        <v>52469.84499999997</v>
      </c>
      <c r="H13" s="57">
        <v>66914.7985</v>
      </c>
      <c r="I13" s="57">
        <v>-14444.953500000032</v>
      </c>
      <c r="J13" s="226"/>
      <c r="K13" s="226"/>
      <c r="L13" s="225"/>
      <c r="M13" s="225"/>
      <c r="N13" s="225"/>
      <c r="O13" s="225"/>
      <c r="P13" s="225"/>
      <c r="Q13" s="225"/>
      <c r="R13" s="225"/>
      <c r="S13" s="225"/>
    </row>
    <row r="14" spans="1:19" ht="24" customHeight="1" thickBot="1">
      <c r="A14" s="78" t="s">
        <v>3</v>
      </c>
      <c r="B14" s="112">
        <f>B13/B12*100</f>
        <v>31.310795019627086</v>
      </c>
      <c r="C14" s="112"/>
      <c r="D14" s="112">
        <f>D13/B12*100</f>
        <v>34.26712549067713</v>
      </c>
      <c r="E14" s="79"/>
      <c r="F14" s="173">
        <f>F13/B12*100</f>
        <v>-2.9563304710500447</v>
      </c>
      <c r="J14" s="225"/>
      <c r="K14" s="225"/>
      <c r="L14" s="227"/>
      <c r="M14" s="225"/>
      <c r="N14" s="225"/>
      <c r="O14" s="225"/>
      <c r="P14" s="225"/>
      <c r="Q14" s="225"/>
      <c r="R14" s="225"/>
      <c r="S14" s="225"/>
    </row>
    <row r="15" spans="1:19" ht="34.5" customHeight="1">
      <c r="A15" s="83" t="s">
        <v>97</v>
      </c>
      <c r="B15" s="200">
        <v>62969.9856</v>
      </c>
      <c r="C15" s="200"/>
      <c r="D15" s="200">
        <v>64504.060000000005</v>
      </c>
      <c r="E15" s="114"/>
      <c r="F15" s="115">
        <f>B15-D15</f>
        <v>-1534.074400000005</v>
      </c>
      <c r="G15" s="62">
        <v>16945.7</v>
      </c>
      <c r="H15" s="62">
        <v>24614.3</v>
      </c>
      <c r="I15" s="62">
        <v>-7668.599999999991</v>
      </c>
      <c r="J15" s="225"/>
      <c r="K15" s="226"/>
      <c r="L15" s="227"/>
      <c r="M15" s="225"/>
      <c r="N15" s="225"/>
      <c r="O15" s="225"/>
      <c r="P15" s="225"/>
      <c r="Q15" s="225"/>
      <c r="R15" s="225"/>
      <c r="S15" s="225"/>
    </row>
    <row r="16" spans="1:19" ht="17.25" customHeight="1">
      <c r="A16" s="77" t="s">
        <v>56</v>
      </c>
      <c r="B16" s="114">
        <f>B15/B13*100</f>
        <v>24.670350969143637</v>
      </c>
      <c r="C16" s="114"/>
      <c r="D16" s="114">
        <f>D15/D13*100</f>
        <v>23.091130980269906</v>
      </c>
      <c r="E16" s="114"/>
      <c r="F16" s="114">
        <f>F15/F13*100</f>
        <v>6.365452357148821</v>
      </c>
      <c r="G16" s="62"/>
      <c r="H16" s="62"/>
      <c r="I16" s="62"/>
      <c r="J16" s="225"/>
      <c r="K16" s="225"/>
      <c r="L16" s="227"/>
      <c r="M16" s="225"/>
      <c r="N16" s="225"/>
      <c r="O16" s="225"/>
      <c r="P16" s="225"/>
      <c r="Q16" s="225"/>
      <c r="R16" s="225"/>
      <c r="S16" s="225"/>
    </row>
    <row r="17" spans="1:19" ht="22.5" customHeight="1" thickBot="1">
      <c r="A17" s="78" t="s">
        <v>3</v>
      </c>
      <c r="B17" s="112">
        <f>B15/B12*100</f>
        <v>7.724483022571148</v>
      </c>
      <c r="C17" s="80"/>
      <c r="D17" s="112">
        <f>D15/B12*100</f>
        <v>7.912666830225712</v>
      </c>
      <c r="E17" s="80"/>
      <c r="F17" s="174">
        <f>F15/B12*100</f>
        <v>-0.1881838076545639</v>
      </c>
      <c r="J17" s="227"/>
      <c r="K17" s="225"/>
      <c r="L17" s="227"/>
      <c r="M17" s="225"/>
      <c r="N17" s="225"/>
      <c r="O17" s="225"/>
      <c r="P17" s="225"/>
      <c r="Q17" s="225"/>
      <c r="R17" s="225"/>
      <c r="S17" s="225"/>
    </row>
    <row r="18" spans="1:19" ht="34.5" customHeight="1">
      <c r="A18" s="82" t="s">
        <v>98</v>
      </c>
      <c r="B18" s="113">
        <v>59537.434984685715</v>
      </c>
      <c r="C18" s="114"/>
      <c r="D18" s="113">
        <v>58013.92007268572</v>
      </c>
      <c r="E18" s="114"/>
      <c r="F18" s="113">
        <f>B18-D18</f>
        <v>1523.5149119999915</v>
      </c>
      <c r="G18" s="62">
        <v>9396.774575</v>
      </c>
      <c r="H18" s="62">
        <v>16492.518997999996</v>
      </c>
      <c r="I18" s="62">
        <v>-7095.7444229999965</v>
      </c>
      <c r="J18" s="225"/>
      <c r="K18" s="225"/>
      <c r="L18" s="227"/>
      <c r="M18" s="225"/>
      <c r="N18" s="225"/>
      <c r="O18" s="225"/>
      <c r="P18" s="225"/>
      <c r="Q18" s="225"/>
      <c r="R18" s="225"/>
      <c r="S18" s="225"/>
    </row>
    <row r="19" spans="1:19" ht="18" customHeight="1">
      <c r="A19" s="77" t="s">
        <v>56</v>
      </c>
      <c r="B19" s="114">
        <f>B18/B13*100</f>
        <v>23.325547923815428</v>
      </c>
      <c r="C19" s="114"/>
      <c r="D19" s="114">
        <f>D18/D13*100</f>
        <v>20.767793950912473</v>
      </c>
      <c r="E19" s="114"/>
      <c r="F19" s="114">
        <f>F18/F13*100</f>
        <v>-6.321637065152571</v>
      </c>
      <c r="G19" s="62"/>
      <c r="H19" s="62"/>
      <c r="I19" s="62"/>
      <c r="J19" s="225"/>
      <c r="K19" s="225"/>
      <c r="L19" s="227"/>
      <c r="M19" s="225"/>
      <c r="N19" s="225"/>
      <c r="O19" s="225"/>
      <c r="P19" s="225"/>
      <c r="Q19" s="225"/>
      <c r="R19" s="225"/>
      <c r="S19" s="225"/>
    </row>
    <row r="20" spans="1:19" ht="18" customHeight="1">
      <c r="A20" s="77" t="s">
        <v>99</v>
      </c>
      <c r="B20" s="114">
        <f>B18/B15*100</f>
        <v>94.54890995669167</v>
      </c>
      <c r="C20" s="114"/>
      <c r="D20" s="114">
        <f>D18/D15*100</f>
        <v>89.93840088931722</v>
      </c>
      <c r="E20" s="114"/>
      <c r="F20" s="114">
        <f>F18/F15*100</f>
        <v>-99.31167041181227</v>
      </c>
      <c r="G20" s="62"/>
      <c r="H20" s="62"/>
      <c r="I20" s="62"/>
      <c r="J20" s="225"/>
      <c r="K20" s="225"/>
      <c r="L20" s="227"/>
      <c r="M20" s="225"/>
      <c r="N20" s="225"/>
      <c r="O20" s="225"/>
      <c r="P20" s="225"/>
      <c r="Q20" s="225"/>
      <c r="R20" s="225"/>
      <c r="S20" s="225"/>
    </row>
    <row r="21" spans="1:19" ht="24.75" customHeight="1" thickBot="1">
      <c r="A21" s="78" t="s">
        <v>3</v>
      </c>
      <c r="B21" s="112">
        <f>B18/B12*100</f>
        <v>7.3034144976307305</v>
      </c>
      <c r="C21" s="80"/>
      <c r="D21" s="112">
        <f>D18/B12*100</f>
        <v>7.116526014804431</v>
      </c>
      <c r="E21" s="80"/>
      <c r="F21" s="174">
        <f>B21-D21</f>
        <v>0.18688848282629955</v>
      </c>
      <c r="J21" s="225"/>
      <c r="K21" s="228"/>
      <c r="L21" s="227"/>
      <c r="M21" s="226"/>
      <c r="N21" s="225"/>
      <c r="O21" s="225"/>
      <c r="P21" s="225"/>
      <c r="Q21" s="225"/>
      <c r="R21" s="225"/>
      <c r="S21" s="225"/>
    </row>
    <row r="22" spans="1:19" ht="12.75" customHeight="1" hidden="1">
      <c r="A22" s="64" t="s">
        <v>57</v>
      </c>
      <c r="B22" s="61">
        <v>46412.84</v>
      </c>
      <c r="C22" s="61"/>
      <c r="D22" s="61">
        <v>50215.6</v>
      </c>
      <c r="E22" s="61"/>
      <c r="F22" s="61">
        <v>-3802.76</v>
      </c>
      <c r="G22" s="62">
        <v>14049.84</v>
      </c>
      <c r="H22" s="62">
        <v>19063.1</v>
      </c>
      <c r="I22" s="62">
        <v>-5013.26</v>
      </c>
      <c r="J22" s="225"/>
      <c r="K22" s="225"/>
      <c r="L22" s="225"/>
      <c r="M22" s="225"/>
      <c r="N22" s="225"/>
      <c r="O22" s="225"/>
      <c r="P22" s="225"/>
      <c r="Q22" s="225"/>
      <c r="R22" s="225"/>
      <c r="S22" s="225"/>
    </row>
    <row r="23" spans="1:19" ht="12.75" hidden="1">
      <c r="A23" s="63" t="s">
        <v>4</v>
      </c>
      <c r="B23" s="61">
        <v>25.896778720991115</v>
      </c>
      <c r="C23" s="61"/>
      <c r="D23" s="61">
        <v>24.71535738315672</v>
      </c>
      <c r="E23" s="61"/>
      <c r="F23" s="61">
        <v>15.875755667178968</v>
      </c>
      <c r="G23" s="62"/>
      <c r="H23" s="62"/>
      <c r="I23" s="62"/>
      <c r="J23" s="225"/>
      <c r="K23" s="225"/>
      <c r="L23" s="225"/>
      <c r="M23" s="225"/>
      <c r="N23" s="225"/>
      <c r="O23" s="225"/>
      <c r="P23" s="225"/>
      <c r="Q23" s="225"/>
      <c r="R23" s="225"/>
      <c r="S23" s="225"/>
    </row>
    <row r="24" spans="1:19" ht="12.75" hidden="1">
      <c r="A24" s="59" t="s">
        <v>3</v>
      </c>
      <c r="B24" s="66" t="e">
        <v>#DIV/0!</v>
      </c>
      <c r="C24" s="65"/>
      <c r="D24" s="67" t="e">
        <v>#DIV/0!</v>
      </c>
      <c r="E24" s="65"/>
      <c r="F24" s="67" t="e">
        <v>#DIV/0!</v>
      </c>
      <c r="G24" s="58"/>
      <c r="H24" s="58"/>
      <c r="I24" s="58"/>
      <c r="J24" s="225"/>
      <c r="K24" s="225"/>
      <c r="L24" s="225"/>
      <c r="M24" s="225"/>
      <c r="N24" s="225"/>
      <c r="O24" s="225"/>
      <c r="P24" s="225"/>
      <c r="Q24" s="225"/>
      <c r="R24" s="225"/>
      <c r="S24" s="225"/>
    </row>
    <row r="25" spans="1:19" ht="12.75" customHeight="1" hidden="1">
      <c r="A25" s="64" t="s">
        <v>58</v>
      </c>
      <c r="B25" s="61">
        <v>45564.6</v>
      </c>
      <c r="C25" s="61"/>
      <c r="D25" s="61">
        <v>51439</v>
      </c>
      <c r="E25" s="61"/>
      <c r="F25" s="61">
        <v>-5874.4</v>
      </c>
      <c r="G25" s="62">
        <v>9259.3</v>
      </c>
      <c r="H25" s="62">
        <v>2808.2</v>
      </c>
      <c r="I25" s="62">
        <v>6451.1</v>
      </c>
      <c r="J25" s="225"/>
      <c r="K25" s="225"/>
      <c r="L25" s="225"/>
      <c r="M25" s="225"/>
      <c r="N25" s="225"/>
      <c r="O25" s="225"/>
      <c r="P25" s="225"/>
      <c r="Q25" s="225"/>
      <c r="R25" s="225"/>
      <c r="S25" s="225"/>
    </row>
    <row r="26" spans="1:19" ht="12.75" hidden="1">
      <c r="A26" s="63" t="s">
        <v>4</v>
      </c>
      <c r="B26" s="68">
        <v>25.423489786672647</v>
      </c>
      <c r="C26" s="68"/>
      <c r="D26" s="68">
        <v>25.31749632449276</v>
      </c>
      <c r="E26" s="68"/>
      <c r="F26" s="61">
        <v>24.524434645172477</v>
      </c>
      <c r="G26" s="60"/>
      <c r="J26" s="225"/>
      <c r="K26" s="225"/>
      <c r="L26" s="225"/>
      <c r="M26" s="225"/>
      <c r="N26" s="225"/>
      <c r="O26" s="225"/>
      <c r="P26" s="225"/>
      <c r="Q26" s="225"/>
      <c r="R26" s="225"/>
      <c r="S26" s="225"/>
    </row>
    <row r="27" spans="1:19" ht="12.75" hidden="1">
      <c r="A27" s="59" t="s">
        <v>3</v>
      </c>
      <c r="B27" s="66" t="e">
        <v>#DIV/0!</v>
      </c>
      <c r="C27" s="53"/>
      <c r="D27" s="67" t="e">
        <v>#DIV/0!</v>
      </c>
      <c r="E27" s="53"/>
      <c r="F27" s="67" t="e">
        <v>#DIV/0!</v>
      </c>
      <c r="G27" s="53"/>
      <c r="H27" s="53"/>
      <c r="I27" s="53"/>
      <c r="J27" s="225"/>
      <c r="K27" s="225"/>
      <c r="L27" s="225"/>
      <c r="M27" s="225"/>
      <c r="N27" s="225"/>
      <c r="O27" s="225"/>
      <c r="P27" s="225"/>
      <c r="Q27" s="225"/>
      <c r="R27" s="225"/>
      <c r="S27" s="225"/>
    </row>
    <row r="28" spans="10:19" ht="12.75" hidden="1">
      <c r="J28" s="225"/>
      <c r="K28" s="225"/>
      <c r="L28" s="225"/>
      <c r="M28" s="225"/>
      <c r="N28" s="225"/>
      <c r="O28" s="225"/>
      <c r="P28" s="225"/>
      <c r="Q28" s="225"/>
      <c r="R28" s="225"/>
      <c r="S28" s="225"/>
    </row>
    <row r="29" spans="10:19" ht="12.75">
      <c r="J29" s="225"/>
      <c r="K29" s="225"/>
      <c r="L29" s="225"/>
      <c r="M29" s="225"/>
      <c r="N29" s="225"/>
      <c r="O29" s="225"/>
      <c r="P29" s="225"/>
      <c r="Q29" s="225"/>
      <c r="R29" s="225"/>
      <c r="S29" s="225"/>
    </row>
    <row r="30" spans="10:19" ht="12.75">
      <c r="J30" s="225"/>
      <c r="K30" s="225"/>
      <c r="L30" s="225"/>
      <c r="M30" s="225"/>
      <c r="N30" s="225"/>
      <c r="O30" s="225"/>
      <c r="P30" s="225"/>
      <c r="Q30" s="225"/>
      <c r="R30" s="225"/>
      <c r="S30" s="225"/>
    </row>
    <row r="31" spans="10:19" ht="12.75">
      <c r="J31" s="225"/>
      <c r="K31" s="225"/>
      <c r="L31" s="225"/>
      <c r="M31" s="225"/>
      <c r="N31" s="225"/>
      <c r="O31" s="225"/>
      <c r="P31" s="225"/>
      <c r="Q31" s="225"/>
      <c r="R31" s="225"/>
      <c r="S31" s="225"/>
    </row>
    <row r="32" spans="10:19" ht="12.75">
      <c r="J32" s="225"/>
      <c r="K32" s="225"/>
      <c r="L32" s="225"/>
      <c r="M32" s="225"/>
      <c r="N32" s="225"/>
      <c r="O32" s="225"/>
      <c r="P32" s="225"/>
      <c r="Q32" s="225"/>
      <c r="R32" s="225"/>
      <c r="S32" s="225"/>
    </row>
    <row r="33" spans="10:19" ht="12.75">
      <c r="J33" s="225"/>
      <c r="K33" s="225"/>
      <c r="L33" s="225"/>
      <c r="M33" s="225"/>
      <c r="N33" s="225"/>
      <c r="O33" s="225"/>
      <c r="P33" s="225"/>
      <c r="Q33" s="225"/>
      <c r="R33" s="225"/>
      <c r="S33" s="225"/>
    </row>
    <row r="34" spans="10:19" ht="12.75">
      <c r="J34" s="225"/>
      <c r="K34" s="225"/>
      <c r="L34" s="225"/>
      <c r="M34" s="225"/>
      <c r="N34" s="225"/>
      <c r="O34" s="225"/>
      <c r="P34" s="225"/>
      <c r="Q34" s="225"/>
      <c r="R34" s="225"/>
      <c r="S34" s="225"/>
    </row>
    <row r="35" spans="10:19" ht="12.75">
      <c r="J35" s="225"/>
      <c r="K35" s="225"/>
      <c r="L35" s="225"/>
      <c r="M35" s="225"/>
      <c r="N35" s="225"/>
      <c r="O35" s="225"/>
      <c r="P35" s="225"/>
      <c r="Q35" s="225"/>
      <c r="R35" s="225"/>
      <c r="S35" s="225"/>
    </row>
    <row r="36" spans="10:19" ht="12.75">
      <c r="J36" s="225"/>
      <c r="K36" s="225"/>
      <c r="L36" s="225"/>
      <c r="M36" s="225"/>
      <c r="N36" s="225"/>
      <c r="O36" s="225"/>
      <c r="P36" s="225"/>
      <c r="Q36" s="225"/>
      <c r="R36" s="225"/>
      <c r="S36" s="225"/>
    </row>
    <row r="37" spans="10:19" ht="12.75">
      <c r="J37" s="225"/>
      <c r="K37" s="225"/>
      <c r="L37" s="225"/>
      <c r="M37" s="225"/>
      <c r="N37" s="225"/>
      <c r="O37" s="225"/>
      <c r="P37" s="225"/>
      <c r="Q37" s="225"/>
      <c r="R37" s="225"/>
      <c r="S37" s="225"/>
    </row>
    <row r="38" spans="10:19" ht="12.75">
      <c r="J38" s="225"/>
      <c r="K38" s="225"/>
      <c r="L38" s="225"/>
      <c r="M38" s="225"/>
      <c r="N38" s="225"/>
      <c r="O38" s="225"/>
      <c r="P38" s="225"/>
      <c r="Q38" s="225"/>
      <c r="R38" s="225"/>
      <c r="S38" s="225"/>
    </row>
    <row r="39" spans="10:19" ht="12.75">
      <c r="J39" s="225"/>
      <c r="K39" s="225"/>
      <c r="L39" s="225"/>
      <c r="M39" s="225"/>
      <c r="N39" s="225"/>
      <c r="O39" s="225"/>
      <c r="P39" s="225"/>
      <c r="Q39" s="225"/>
      <c r="R39" s="225"/>
      <c r="S39" s="225"/>
    </row>
    <row r="40" spans="10:19" ht="12.75">
      <c r="J40" s="225"/>
      <c r="K40" s="225"/>
      <c r="L40" s="225"/>
      <c r="M40" s="225"/>
      <c r="N40" s="225"/>
      <c r="O40" s="225"/>
      <c r="P40" s="225"/>
      <c r="Q40" s="225"/>
      <c r="R40" s="225"/>
      <c r="S40" s="225"/>
    </row>
    <row r="41" spans="10:19" ht="12.75">
      <c r="J41" s="225"/>
      <c r="K41" s="225"/>
      <c r="L41" s="225"/>
      <c r="M41" s="225"/>
      <c r="N41" s="225"/>
      <c r="O41" s="225"/>
      <c r="P41" s="225"/>
      <c r="Q41" s="225"/>
      <c r="R41" s="225"/>
      <c r="S41" s="225"/>
    </row>
    <row r="42" spans="10:19" ht="12.75">
      <c r="J42" s="225"/>
      <c r="K42" s="225"/>
      <c r="L42" s="225"/>
      <c r="M42" s="225"/>
      <c r="N42" s="225"/>
      <c r="O42" s="225"/>
      <c r="P42" s="225"/>
      <c r="Q42" s="225"/>
      <c r="R42" s="225"/>
      <c r="S42" s="225"/>
    </row>
    <row r="43" spans="10:19" ht="12.75">
      <c r="J43" s="225"/>
      <c r="K43" s="225"/>
      <c r="L43" s="225"/>
      <c r="M43" s="225"/>
      <c r="N43" s="225"/>
      <c r="O43" s="225"/>
      <c r="P43" s="225"/>
      <c r="Q43" s="225"/>
      <c r="R43" s="225"/>
      <c r="S43" s="225"/>
    </row>
    <row r="44" spans="10:19" ht="12.75">
      <c r="J44" s="225"/>
      <c r="K44" s="225"/>
      <c r="L44" s="225"/>
      <c r="M44" s="225"/>
      <c r="N44" s="225"/>
      <c r="O44" s="225"/>
      <c r="P44" s="225"/>
      <c r="Q44" s="225"/>
      <c r="R44" s="225"/>
      <c r="S44" s="225"/>
    </row>
    <row r="48" ht="12.75">
      <c r="F48" s="69"/>
    </row>
  </sheetData>
  <sheetProtection/>
  <mergeCells count="3">
    <mergeCell ref="A3:I3"/>
    <mergeCell ref="A4:I4"/>
    <mergeCell ref="A5:I5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O178"/>
  <sheetViews>
    <sheetView showZeros="0" view="pageBreakPreview" zoomScale="70" zoomScaleNormal="75" zoomScaleSheetLayoutView="70" zoomScalePageLayoutView="0" workbookViewId="0" topLeftCell="A2">
      <selection activeCell="A2" sqref="A2:I50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2.421875" style="3" customWidth="1"/>
    <col min="7" max="7" width="8.8515625" style="3" customWidth="1"/>
    <col min="8" max="8" width="8.28125" style="3" customWidth="1"/>
    <col min="9" max="9" width="16.00390625" style="4" customWidth="1"/>
    <col min="10" max="10" width="14.140625" style="4" customWidth="1"/>
    <col min="11" max="11" width="10.57421875" style="4" customWidth="1"/>
    <col min="12" max="12" width="11.140625" style="4" customWidth="1"/>
    <col min="13" max="16384" width="8.8515625" style="4" customWidth="1"/>
  </cols>
  <sheetData>
    <row r="1" ht="24" customHeight="1">
      <c r="F1" s="2"/>
    </row>
    <row r="2" spans="6:9" ht="21" customHeight="1">
      <c r="F2" s="2"/>
      <c r="I2" s="6" t="s">
        <v>76</v>
      </c>
    </row>
    <row r="3" spans="1:9" ht="15.75" customHeight="1">
      <c r="A3" s="206" t="s">
        <v>91</v>
      </c>
      <c r="B3" s="207"/>
      <c r="C3" s="207"/>
      <c r="D3" s="207"/>
      <c r="E3" s="207"/>
      <c r="F3" s="207"/>
      <c r="G3" s="207"/>
      <c r="H3" s="207"/>
      <c r="I3" s="207"/>
    </row>
    <row r="4" spans="1:9" ht="28.5" customHeight="1">
      <c r="A4" s="207"/>
      <c r="B4" s="207"/>
      <c r="C4" s="207"/>
      <c r="D4" s="207"/>
      <c r="E4" s="207"/>
      <c r="F4" s="207"/>
      <c r="G4" s="207"/>
      <c r="H4" s="207"/>
      <c r="I4" s="207"/>
    </row>
    <row r="5" spans="1:9" ht="25.5" customHeight="1" thickBot="1">
      <c r="A5" s="105" t="s">
        <v>0</v>
      </c>
      <c r="B5" s="105"/>
      <c r="C5" s="105"/>
      <c r="D5" s="105"/>
      <c r="E5" s="105"/>
      <c r="F5" s="105"/>
      <c r="G5" s="105"/>
      <c r="H5" s="105"/>
      <c r="I5" s="106" t="s">
        <v>87</v>
      </c>
    </row>
    <row r="6" spans="1:8" ht="11.25" customHeight="1" hidden="1" thickBot="1">
      <c r="A6" s="4" t="s">
        <v>1</v>
      </c>
      <c r="B6" s="4"/>
      <c r="C6" s="4"/>
      <c r="D6" s="4"/>
      <c r="E6" s="4"/>
      <c r="F6" s="5"/>
      <c r="G6" s="6"/>
      <c r="H6" s="6"/>
    </row>
    <row r="7" spans="1:9" ht="65.25" customHeight="1">
      <c r="A7" s="7"/>
      <c r="B7" s="208" t="s">
        <v>173</v>
      </c>
      <c r="C7" s="209"/>
      <c r="D7" s="209"/>
      <c r="E7" s="107"/>
      <c r="F7" s="210" t="s">
        <v>121</v>
      </c>
      <c r="G7" s="211"/>
      <c r="H7" s="211"/>
      <c r="I7" s="50" t="s">
        <v>116</v>
      </c>
    </row>
    <row r="8" spans="1:9" s="8" customFormat="1" ht="33" customHeight="1" thickBot="1">
      <c r="A8" s="108"/>
      <c r="B8" s="109" t="s">
        <v>2</v>
      </c>
      <c r="C8" s="110" t="s">
        <v>3</v>
      </c>
      <c r="D8" s="110" t="s">
        <v>4</v>
      </c>
      <c r="E8" s="110"/>
      <c r="F8" s="109" t="s">
        <v>2</v>
      </c>
      <c r="G8" s="110" t="s">
        <v>3</v>
      </c>
      <c r="H8" s="110" t="s">
        <v>4</v>
      </c>
      <c r="I8" s="111" t="s">
        <v>100</v>
      </c>
    </row>
    <row r="9" spans="1:9" s="9" customFormat="1" ht="24.75" customHeight="1" thickTop="1">
      <c r="A9" s="148" t="s">
        <v>5</v>
      </c>
      <c r="B9" s="147">
        <v>815200</v>
      </c>
      <c r="C9" s="147"/>
      <c r="D9" s="147"/>
      <c r="E9" s="147"/>
      <c r="F9" s="147">
        <v>815200</v>
      </c>
      <c r="G9" s="147"/>
      <c r="H9" s="147"/>
      <c r="I9" s="147"/>
    </row>
    <row r="10" spans="1:11" s="10" customFormat="1" ht="35.25" customHeight="1">
      <c r="A10" s="158" t="s">
        <v>6</v>
      </c>
      <c r="B10" s="157">
        <f>B11+B27+B28+B29+B31+B30+B32</f>
        <v>62969.9856</v>
      </c>
      <c r="C10" s="156">
        <f>B10/$B$9</f>
        <v>0.07724483022571148</v>
      </c>
      <c r="D10" s="156">
        <f>B10/$B$10</f>
        <v>1</v>
      </c>
      <c r="E10" s="157">
        <f>E11+E27+E28+E29</f>
        <v>0</v>
      </c>
      <c r="F10" s="157">
        <f>F11+F27+F28+F29+F31+F30+F32</f>
        <v>59537.434984685715</v>
      </c>
      <c r="G10" s="156">
        <f>F10/$F$9</f>
        <v>0.07303414497630731</v>
      </c>
      <c r="H10" s="156">
        <f>F10/$F$10</f>
        <v>1</v>
      </c>
      <c r="I10" s="155">
        <f>F10/B10</f>
        <v>0.9454890995669167</v>
      </c>
      <c r="K10" s="11"/>
    </row>
    <row r="11" spans="1:13" s="16" customFormat="1" ht="24.75" customHeight="1">
      <c r="A11" s="12" t="s">
        <v>7</v>
      </c>
      <c r="B11" s="13">
        <f>B12+B25+B26</f>
        <v>58502.616599999994</v>
      </c>
      <c r="C11" s="132">
        <f aca="true" t="shared" si="0" ref="C11:C29">B11/$B$9</f>
        <v>0.07176474067713444</v>
      </c>
      <c r="D11" s="132">
        <f aca="true" t="shared" si="1" ref="D11:D29">B11/$B$10</f>
        <v>0.929055581680171</v>
      </c>
      <c r="E11" s="13">
        <f>E12+E25+E26</f>
        <v>0</v>
      </c>
      <c r="F11" s="13">
        <f>F12+F25+F26</f>
        <v>56817.90235468572</v>
      </c>
      <c r="G11" s="132">
        <f aca="true" t="shared" si="2" ref="G11:G32">F11/$F$9</f>
        <v>0.06969811378150849</v>
      </c>
      <c r="H11" s="132">
        <f aca="true" t="shared" si="3" ref="H11:H32">F11/$F$10</f>
        <v>0.9543223077934158</v>
      </c>
      <c r="I11" s="123">
        <f>F11/B11</f>
        <v>0.9712027539411926</v>
      </c>
      <c r="J11" s="15"/>
      <c r="M11" s="10"/>
    </row>
    <row r="12" spans="1:13" s="16" customFormat="1" ht="25.5" customHeight="1">
      <c r="A12" s="17" t="s">
        <v>8</v>
      </c>
      <c r="B12" s="13">
        <f>B13+B17+B18+B23+B24</f>
        <v>37426.5036</v>
      </c>
      <c r="C12" s="132">
        <f t="shared" si="0"/>
        <v>0.04591082384690873</v>
      </c>
      <c r="D12" s="132">
        <f t="shared" si="1"/>
        <v>0.5943546475894381</v>
      </c>
      <c r="E12" s="13">
        <f>E13+E17+E18+E23+E24</f>
        <v>0</v>
      </c>
      <c r="F12" s="13">
        <f>F13+F17+F18+F23+F24</f>
        <v>36005.494318000005</v>
      </c>
      <c r="G12" s="132">
        <f t="shared" si="2"/>
        <v>0.044167681940628076</v>
      </c>
      <c r="H12" s="132">
        <f t="shared" si="3"/>
        <v>0.6047538716987283</v>
      </c>
      <c r="I12" s="123">
        <f>F12/B12</f>
        <v>0.9620320055224183</v>
      </c>
      <c r="J12" s="228"/>
      <c r="M12" s="10"/>
    </row>
    <row r="13" spans="1:13" s="16" customFormat="1" ht="40.5" customHeight="1">
      <c r="A13" s="18" t="s">
        <v>9</v>
      </c>
      <c r="B13" s="13">
        <f>B14+B15+B16</f>
        <v>12342.851</v>
      </c>
      <c r="C13" s="132">
        <f t="shared" si="0"/>
        <v>0.01514088689892051</v>
      </c>
      <c r="D13" s="132">
        <f t="shared" si="1"/>
        <v>0.19601165352656522</v>
      </c>
      <c r="E13" s="13"/>
      <c r="F13" s="13">
        <f>F14+F15+F16</f>
        <v>11940.764304</v>
      </c>
      <c r="G13" s="132">
        <f t="shared" si="2"/>
        <v>0.014647650029440629</v>
      </c>
      <c r="H13" s="132">
        <f t="shared" si="3"/>
        <v>0.2005589308150648</v>
      </c>
      <c r="I13" s="123">
        <f>F13/B13</f>
        <v>0.9674235153612403</v>
      </c>
      <c r="M13" s="10"/>
    </row>
    <row r="14" spans="1:13" ht="25.5" customHeight="1">
      <c r="A14" s="19" t="s">
        <v>10</v>
      </c>
      <c r="B14" s="20">
        <v>4096.407</v>
      </c>
      <c r="C14" s="133">
        <f t="shared" si="0"/>
        <v>0.005025033120706575</v>
      </c>
      <c r="D14" s="133">
        <f t="shared" si="1"/>
        <v>0.06505332597693972</v>
      </c>
      <c r="E14" s="20"/>
      <c r="F14" s="20">
        <v>3815.652</v>
      </c>
      <c r="G14" s="133">
        <f t="shared" si="2"/>
        <v>0.004680632973503435</v>
      </c>
      <c r="H14" s="133">
        <f t="shared" si="3"/>
        <v>0.06408828329573597</v>
      </c>
      <c r="I14" s="123">
        <f aca="true" t="shared" si="4" ref="I14:I32">F14/B14</f>
        <v>0.9314631090123613</v>
      </c>
      <c r="M14" s="10"/>
    </row>
    <row r="15" spans="1:13" ht="18" customHeight="1">
      <c r="A15" s="19" t="s">
        <v>11</v>
      </c>
      <c r="B15" s="20">
        <v>7705.311000000001</v>
      </c>
      <c r="C15" s="133">
        <f t="shared" si="0"/>
        <v>0.009452049803729146</v>
      </c>
      <c r="D15" s="133">
        <f t="shared" si="1"/>
        <v>0.12236482074088327</v>
      </c>
      <c r="E15" s="20"/>
      <c r="F15" s="20">
        <v>7722.1803039999995</v>
      </c>
      <c r="G15" s="133">
        <f t="shared" si="2"/>
        <v>0.009472743258096172</v>
      </c>
      <c r="H15" s="133">
        <f t="shared" si="3"/>
        <v>0.1297029391001864</v>
      </c>
      <c r="I15" s="123">
        <f t="shared" si="4"/>
        <v>1.0021893086469837</v>
      </c>
      <c r="M15" s="10"/>
    </row>
    <row r="16" spans="1:13" ht="30" customHeight="1">
      <c r="A16" s="21" t="s">
        <v>12</v>
      </c>
      <c r="B16" s="20">
        <v>541.133</v>
      </c>
      <c r="C16" s="133">
        <f t="shared" si="0"/>
        <v>0.000663803974484789</v>
      </c>
      <c r="D16" s="133">
        <f t="shared" si="1"/>
        <v>0.008593506808742228</v>
      </c>
      <c r="E16" s="20"/>
      <c r="F16" s="20">
        <v>402.932</v>
      </c>
      <c r="G16" s="133">
        <f t="shared" si="2"/>
        <v>0.0004942737978410206</v>
      </c>
      <c r="H16" s="133">
        <f t="shared" si="3"/>
        <v>0.006767708419142387</v>
      </c>
      <c r="I16" s="123">
        <f t="shared" si="4"/>
        <v>0.7446080723223311</v>
      </c>
      <c r="M16" s="10"/>
    </row>
    <row r="17" spans="1:13" ht="24" customHeight="1">
      <c r="A17" s="18" t="s">
        <v>13</v>
      </c>
      <c r="B17" s="91">
        <v>2627.933</v>
      </c>
      <c r="C17" s="134">
        <f t="shared" si="0"/>
        <v>0.0032236665848871444</v>
      </c>
      <c r="D17" s="134">
        <f t="shared" si="1"/>
        <v>0.04173310466820243</v>
      </c>
      <c r="E17" s="92"/>
      <c r="F17" s="92">
        <v>2922.409</v>
      </c>
      <c r="G17" s="134">
        <f t="shared" si="2"/>
        <v>0.0035848981844946027</v>
      </c>
      <c r="H17" s="134">
        <f t="shared" si="3"/>
        <v>0.04908523520960729</v>
      </c>
      <c r="I17" s="123">
        <f t="shared" si="4"/>
        <v>1.1120561292848792</v>
      </c>
      <c r="M17" s="10"/>
    </row>
    <row r="18" spans="1:13" ht="23.25" customHeight="1">
      <c r="A18" s="22" t="s">
        <v>14</v>
      </c>
      <c r="B18" s="25">
        <f>SUM(B19:B22)</f>
        <v>21852.312599999997</v>
      </c>
      <c r="C18" s="135">
        <f t="shared" si="0"/>
        <v>0.026806075318940133</v>
      </c>
      <c r="D18" s="135">
        <f t="shared" si="1"/>
        <v>0.34702743524210045</v>
      </c>
      <c r="E18" s="25">
        <f>SUM(E19:E22)</f>
        <v>0</v>
      </c>
      <c r="F18" s="25">
        <f>SUM(F19:F22)</f>
        <v>20604.100152000003</v>
      </c>
      <c r="G18" s="135">
        <f t="shared" si="2"/>
        <v>0.025274902051030425</v>
      </c>
      <c r="H18" s="135">
        <f t="shared" si="3"/>
        <v>0.3460696645278691</v>
      </c>
      <c r="I18" s="123">
        <f t="shared" si="4"/>
        <v>0.9428796177847101</v>
      </c>
      <c r="M18" s="10"/>
    </row>
    <row r="19" spans="1:13" ht="20.25" customHeight="1">
      <c r="A19" s="19" t="s">
        <v>15</v>
      </c>
      <c r="B19" s="20">
        <v>13737.279</v>
      </c>
      <c r="C19" s="133">
        <f t="shared" si="0"/>
        <v>0.016851421736997056</v>
      </c>
      <c r="D19" s="133">
        <f t="shared" si="1"/>
        <v>0.2181559812838833</v>
      </c>
      <c r="E19" s="20"/>
      <c r="F19" s="20">
        <v>13004.735</v>
      </c>
      <c r="G19" s="133">
        <f t="shared" si="2"/>
        <v>0.015952815260058883</v>
      </c>
      <c r="H19" s="133">
        <f t="shared" si="3"/>
        <v>0.21842954778527313</v>
      </c>
      <c r="I19" s="123">
        <f t="shared" si="4"/>
        <v>0.9466747381340949</v>
      </c>
      <c r="M19" s="10"/>
    </row>
    <row r="20" spans="1:13" ht="18" customHeight="1">
      <c r="A20" s="19" t="s">
        <v>16</v>
      </c>
      <c r="B20" s="20">
        <v>6029.105</v>
      </c>
      <c r="C20" s="133">
        <f t="shared" si="0"/>
        <v>0.007395859911678115</v>
      </c>
      <c r="D20" s="133">
        <f t="shared" si="1"/>
        <v>0.09574569443763696</v>
      </c>
      <c r="E20" s="20"/>
      <c r="F20" s="20">
        <v>5698.9099160000005</v>
      </c>
      <c r="G20" s="133">
        <f t="shared" si="2"/>
        <v>0.0069908119676153095</v>
      </c>
      <c r="H20" s="133">
        <f t="shared" si="3"/>
        <v>0.0957197755910358</v>
      </c>
      <c r="I20" s="123">
        <f t="shared" si="4"/>
        <v>0.9452331508573828</v>
      </c>
      <c r="M20" s="10"/>
    </row>
    <row r="21" spans="1:13" s="24" customFormat="1" ht="15">
      <c r="A21" s="23" t="s">
        <v>17</v>
      </c>
      <c r="B21" s="20">
        <v>878.656</v>
      </c>
      <c r="C21" s="133">
        <f t="shared" si="0"/>
        <v>0.0010778410206084396</v>
      </c>
      <c r="D21" s="133">
        <f t="shared" si="1"/>
        <v>0.013953568380679444</v>
      </c>
      <c r="E21" s="20"/>
      <c r="F21" s="20">
        <v>860.345773</v>
      </c>
      <c r="G21" s="133">
        <f t="shared" si="2"/>
        <v>0.0010553799963199215</v>
      </c>
      <c r="H21" s="133">
        <f t="shared" si="3"/>
        <v>0.014450501154799482</v>
      </c>
      <c r="I21" s="123">
        <f t="shared" si="4"/>
        <v>0.9791610971756866</v>
      </c>
      <c r="M21" s="10"/>
    </row>
    <row r="22" spans="1:13" ht="45" customHeight="1">
      <c r="A22" s="23" t="s">
        <v>18</v>
      </c>
      <c r="B22" s="20">
        <v>1207.2726</v>
      </c>
      <c r="C22" s="133">
        <f t="shared" si="0"/>
        <v>0.001480952649656526</v>
      </c>
      <c r="D22" s="133">
        <f t="shared" si="1"/>
        <v>0.019172191139900784</v>
      </c>
      <c r="E22" s="20"/>
      <c r="F22" s="20">
        <v>1040.109463</v>
      </c>
      <c r="G22" s="133">
        <f t="shared" si="2"/>
        <v>0.0012758948270363102</v>
      </c>
      <c r="H22" s="133">
        <f t="shared" si="3"/>
        <v>0.01746983999676066</v>
      </c>
      <c r="I22" s="123">
        <f t="shared" si="4"/>
        <v>0.8615365436107802</v>
      </c>
      <c r="M22" s="10"/>
    </row>
    <row r="23" spans="1:13" s="16" customFormat="1" ht="35.25" customHeight="1">
      <c r="A23" s="22" t="s">
        <v>19</v>
      </c>
      <c r="B23" s="14">
        <v>227.873</v>
      </c>
      <c r="C23" s="134">
        <f t="shared" si="0"/>
        <v>0.0002795301766437684</v>
      </c>
      <c r="D23" s="134">
        <f t="shared" si="1"/>
        <v>0.0036187557902188877</v>
      </c>
      <c r="E23" s="92"/>
      <c r="F23" s="92">
        <v>252.669468</v>
      </c>
      <c r="G23" s="134">
        <f t="shared" si="2"/>
        <v>0.0003099478263002944</v>
      </c>
      <c r="H23" s="134">
        <f t="shared" si="3"/>
        <v>0.004243875606414551</v>
      </c>
      <c r="I23" s="123">
        <f t="shared" si="4"/>
        <v>1.1088170516033053</v>
      </c>
      <c r="M23" s="10"/>
    </row>
    <row r="24" spans="1:13" s="16" customFormat="1" ht="17.25" customHeight="1">
      <c r="A24" s="26" t="s">
        <v>20</v>
      </c>
      <c r="B24" s="14">
        <v>375.534</v>
      </c>
      <c r="C24" s="134">
        <f t="shared" si="0"/>
        <v>0.00046066486751717366</v>
      </c>
      <c r="D24" s="134">
        <f t="shared" si="1"/>
        <v>0.005963698362351221</v>
      </c>
      <c r="E24" s="92"/>
      <c r="F24" s="92">
        <v>285.551394</v>
      </c>
      <c r="G24" s="134">
        <f>F24/$F$9</f>
        <v>0.00035028384936211976</v>
      </c>
      <c r="H24" s="134">
        <f t="shared" si="3"/>
        <v>0.00479616553977258</v>
      </c>
      <c r="I24" s="123">
        <f t="shared" si="4"/>
        <v>0.760387592068894</v>
      </c>
      <c r="M24" s="10"/>
    </row>
    <row r="25" spans="1:13" s="16" customFormat="1" ht="18" customHeight="1">
      <c r="A25" s="27" t="s">
        <v>21</v>
      </c>
      <c r="B25" s="14">
        <v>16513.981999999996</v>
      </c>
      <c r="C25" s="134">
        <f t="shared" si="0"/>
        <v>0.020257583415112853</v>
      </c>
      <c r="D25" s="134">
        <f t="shared" si="1"/>
        <v>0.26225164008930624</v>
      </c>
      <c r="E25" s="92"/>
      <c r="F25" s="92">
        <v>16763.063250000003</v>
      </c>
      <c r="G25" s="134">
        <f t="shared" si="2"/>
        <v>0.020563129600098137</v>
      </c>
      <c r="H25" s="134">
        <f t="shared" si="3"/>
        <v>0.2815550124776423</v>
      </c>
      <c r="I25" s="123">
        <f t="shared" si="4"/>
        <v>1.015083052046442</v>
      </c>
      <c r="M25" s="10"/>
    </row>
    <row r="26" spans="1:13" s="16" customFormat="1" ht="18.75" customHeight="1">
      <c r="A26" s="29" t="s">
        <v>22</v>
      </c>
      <c r="B26" s="14">
        <v>4562.131</v>
      </c>
      <c r="C26" s="134">
        <f t="shared" si="0"/>
        <v>0.005596333415112856</v>
      </c>
      <c r="D26" s="134">
        <f t="shared" si="1"/>
        <v>0.07244929400142662</v>
      </c>
      <c r="E26" s="92"/>
      <c r="F26" s="92">
        <v>4049.344786685714</v>
      </c>
      <c r="G26" s="134">
        <f t="shared" si="2"/>
        <v>0.004967302240782279</v>
      </c>
      <c r="H26" s="134">
        <f t="shared" si="3"/>
        <v>0.06801342361704515</v>
      </c>
      <c r="I26" s="123">
        <f t="shared" si="4"/>
        <v>0.8875994106012549</v>
      </c>
      <c r="M26" s="10"/>
    </row>
    <row r="27" spans="1:13" s="16" customFormat="1" ht="15">
      <c r="A27" s="30" t="s">
        <v>23</v>
      </c>
      <c r="B27" s="14">
        <v>263.29200000000003</v>
      </c>
      <c r="C27" s="134">
        <f t="shared" si="0"/>
        <v>0.00032297841020608446</v>
      </c>
      <c r="D27" s="134">
        <f t="shared" si="1"/>
        <v>0.004181230112906362</v>
      </c>
      <c r="E27" s="92"/>
      <c r="F27" s="92">
        <v>256.78363</v>
      </c>
      <c r="G27" s="134">
        <f t="shared" si="2"/>
        <v>0.0003149946393523062</v>
      </c>
      <c r="H27" s="134">
        <f t="shared" si="3"/>
        <v>0.004312977710008</v>
      </c>
      <c r="I27" s="123">
        <f t="shared" si="4"/>
        <v>0.9752807909089527</v>
      </c>
      <c r="J27" s="81"/>
      <c r="M27" s="10"/>
    </row>
    <row r="28" spans="1:15" s="16" customFormat="1" ht="18" customHeight="1">
      <c r="A28" s="30" t="s">
        <v>24</v>
      </c>
      <c r="B28" s="14">
        <v>4.099</v>
      </c>
      <c r="C28" s="134">
        <f t="shared" si="0"/>
        <v>5.028213935230618E-06</v>
      </c>
      <c r="D28" s="134">
        <f t="shared" si="1"/>
        <v>6.509450432524793E-05</v>
      </c>
      <c r="E28" s="92"/>
      <c r="F28" s="92">
        <v>0</v>
      </c>
      <c r="G28" s="134">
        <f>F28/$F$9</f>
        <v>0</v>
      </c>
      <c r="H28" s="134">
        <f t="shared" si="3"/>
        <v>0</v>
      </c>
      <c r="I28" s="123">
        <f t="shared" si="4"/>
        <v>0</v>
      </c>
      <c r="J28" s="81"/>
      <c r="M28" s="10"/>
      <c r="N28" s="229"/>
      <c r="O28" s="229"/>
    </row>
    <row r="29" spans="1:13" s="16" customFormat="1" ht="30" customHeight="1">
      <c r="A29" s="31" t="s">
        <v>25</v>
      </c>
      <c r="B29" s="14">
        <v>82.633</v>
      </c>
      <c r="C29" s="134">
        <f t="shared" si="0"/>
        <v>0.0001013653091265947</v>
      </c>
      <c r="D29" s="134">
        <f t="shared" si="1"/>
        <v>0.001312260106345014</v>
      </c>
      <c r="E29" s="92"/>
      <c r="F29" s="14">
        <v>-52.97399999999997</v>
      </c>
      <c r="G29" s="134">
        <f t="shared" si="2"/>
        <v>-6.498282630029436E-05</v>
      </c>
      <c r="H29" s="134">
        <f t="shared" si="3"/>
        <v>-0.0008897595271550747</v>
      </c>
      <c r="I29" s="123">
        <f>F29/B29</f>
        <v>-0.6410755993368263</v>
      </c>
      <c r="J29" s="81"/>
      <c r="M29" s="10"/>
    </row>
    <row r="30" spans="1:13" s="16" customFormat="1" ht="17.25" customHeight="1">
      <c r="A30" s="30" t="s">
        <v>26</v>
      </c>
      <c r="B30" s="25"/>
      <c r="C30" s="134">
        <f>B30/$B$9</f>
        <v>0</v>
      </c>
      <c r="D30" s="134">
        <f>B30/$B$10</f>
        <v>0</v>
      </c>
      <c r="E30" s="92"/>
      <c r="F30" s="92">
        <v>-248.62</v>
      </c>
      <c r="G30" s="134">
        <f t="shared" si="2"/>
        <v>-0.0003049803729146222</v>
      </c>
      <c r="H30" s="134">
        <f t="shared" si="3"/>
        <v>-0.004175860113287553</v>
      </c>
      <c r="I30" s="123"/>
      <c r="J30" s="81"/>
      <c r="M30" s="10"/>
    </row>
    <row r="31" spans="1:13" ht="49.5" customHeight="1">
      <c r="A31" s="30" t="s">
        <v>102</v>
      </c>
      <c r="B31" s="25"/>
      <c r="C31" s="134">
        <f>B31/$B$9</f>
        <v>0</v>
      </c>
      <c r="D31" s="134">
        <f>B31/$B$10</f>
        <v>0</v>
      </c>
      <c r="E31" s="92"/>
      <c r="F31" s="92">
        <v>-171.871</v>
      </c>
      <c r="G31" s="134">
        <f t="shared" si="2"/>
        <v>-0.0002108329244357213</v>
      </c>
      <c r="H31" s="134">
        <f t="shared" si="3"/>
        <v>-0.002886771995538754</v>
      </c>
      <c r="I31" s="123"/>
      <c r="M31" s="10"/>
    </row>
    <row r="32" spans="1:13" ht="45.75" customHeight="1">
      <c r="A32" s="30" t="s">
        <v>101</v>
      </c>
      <c r="B32" s="13">
        <v>4117.345</v>
      </c>
      <c r="C32" s="134">
        <f>B32/$B$9</f>
        <v>0.005050717615309127</v>
      </c>
      <c r="D32" s="134">
        <f>B32/$B$10</f>
        <v>0.06538583359625225</v>
      </c>
      <c r="E32" s="13"/>
      <c r="F32" s="28">
        <v>2936.214</v>
      </c>
      <c r="G32" s="136">
        <f t="shared" si="2"/>
        <v>0.003601832679097154</v>
      </c>
      <c r="H32" s="136">
        <f t="shared" si="3"/>
        <v>0.049317106132557714</v>
      </c>
      <c r="I32" s="123">
        <f t="shared" si="4"/>
        <v>0.7131328562459546</v>
      </c>
      <c r="M32" s="10"/>
    </row>
    <row r="33" spans="1:13" s="16" customFormat="1" ht="33" customHeight="1">
      <c r="A33" s="158" t="s">
        <v>27</v>
      </c>
      <c r="B33" s="154">
        <f>B34+B48+B49</f>
        <v>64504.11000000001</v>
      </c>
      <c r="C33" s="153">
        <f>B33/$B$9</f>
        <v>0.07912672963689893</v>
      </c>
      <c r="D33" s="153">
        <f>B33/$B$33</f>
        <v>1</v>
      </c>
      <c r="E33" s="154">
        <f>E34+E48+E49</f>
        <v>0</v>
      </c>
      <c r="F33" s="154">
        <f>F34+F48+F49</f>
        <v>58013.92007268572</v>
      </c>
      <c r="G33" s="153">
        <f>F33/$F$9</f>
        <v>0.07116526014804431</v>
      </c>
      <c r="H33" s="153">
        <f>F33/$F$33</f>
        <v>1</v>
      </c>
      <c r="I33" s="153">
        <f aca="true" t="shared" si="5" ref="I33:I50">F33/B33</f>
        <v>0.8993833117406893</v>
      </c>
      <c r="M33" s="10"/>
    </row>
    <row r="34" spans="1:13" s="16" customFormat="1" ht="19.5" customHeight="1">
      <c r="A34" s="32" t="s">
        <v>28</v>
      </c>
      <c r="B34" s="33">
        <f>B35+B36+B37+B38+B39+B46+B47</f>
        <v>62805.28300000001</v>
      </c>
      <c r="C34" s="137">
        <f aca="true" t="shared" si="6" ref="C34:C48">B34/$B$9</f>
        <v>0.07704279072620217</v>
      </c>
      <c r="D34" s="137">
        <f aca="true" t="shared" si="7" ref="D34:D48">B34/$B$33</f>
        <v>0.9736632750998347</v>
      </c>
      <c r="E34" s="33">
        <f>E35+E36+E37+E38+E39+E46+E47</f>
        <v>0</v>
      </c>
      <c r="F34" s="33">
        <f>F35+F36+F37+F38+F39+F46+F47</f>
        <v>57263.526719685724</v>
      </c>
      <c r="G34" s="137">
        <f aca="true" t="shared" si="8" ref="G34:G48">F34/$F$9</f>
        <v>0.07024475799765177</v>
      </c>
      <c r="H34" s="137">
        <f>F34/$F$33</f>
        <v>0.9870652879160755</v>
      </c>
      <c r="I34" s="129">
        <f>F34/B34</f>
        <v>0.9117628961195146</v>
      </c>
      <c r="J34" s="15"/>
      <c r="M34" s="10"/>
    </row>
    <row r="35" spans="1:13" ht="19.5" customHeight="1">
      <c r="A35" s="35" t="s">
        <v>29</v>
      </c>
      <c r="B35" s="34">
        <v>16434.023</v>
      </c>
      <c r="C35" s="138">
        <f t="shared" si="6"/>
        <v>0.020159498282630032</v>
      </c>
      <c r="D35" s="138">
        <f t="shared" si="7"/>
        <v>0.25477481977504995</v>
      </c>
      <c r="E35" s="34"/>
      <c r="F35" s="33">
        <v>16139.480219000003</v>
      </c>
      <c r="G35" s="138">
        <f t="shared" si="8"/>
        <v>0.019798184763248287</v>
      </c>
      <c r="H35" s="138">
        <f aca="true" t="shared" si="9" ref="H35:H48">F35/$F$33</f>
        <v>0.2782001319472779</v>
      </c>
      <c r="I35" s="129">
        <f t="shared" si="5"/>
        <v>0.9820772563723442</v>
      </c>
      <c r="M35" s="10"/>
    </row>
    <row r="36" spans="1:13" ht="17.25" customHeight="1">
      <c r="A36" s="35" t="s">
        <v>30</v>
      </c>
      <c r="B36" s="34">
        <v>8369.296000000002</v>
      </c>
      <c r="C36" s="138">
        <f t="shared" si="6"/>
        <v>0.010266555446516196</v>
      </c>
      <c r="D36" s="138">
        <f t="shared" si="7"/>
        <v>0.1297482594519946</v>
      </c>
      <c r="E36" s="34"/>
      <c r="F36" s="33">
        <v>7827.869702000003</v>
      </c>
      <c r="G36" s="138">
        <f t="shared" si="8"/>
        <v>0.00960239168547596</v>
      </c>
      <c r="H36" s="138">
        <f t="shared" si="9"/>
        <v>0.1349308871421282</v>
      </c>
      <c r="I36" s="129">
        <f t="shared" si="5"/>
        <v>0.9353080237573149</v>
      </c>
      <c r="M36" s="10"/>
    </row>
    <row r="37" spans="1:13" ht="19.5" customHeight="1">
      <c r="A37" s="35" t="s">
        <v>31</v>
      </c>
      <c r="B37" s="34">
        <v>2856.5930000000003</v>
      </c>
      <c r="C37" s="138">
        <f t="shared" si="6"/>
        <v>0.003504162168792935</v>
      </c>
      <c r="D37" s="138">
        <f t="shared" si="7"/>
        <v>0.04428544165635337</v>
      </c>
      <c r="E37" s="34"/>
      <c r="F37" s="33">
        <v>2292.920048685714</v>
      </c>
      <c r="G37" s="138">
        <f t="shared" si="8"/>
        <v>0.002812708597504556</v>
      </c>
      <c r="H37" s="138">
        <f t="shared" si="9"/>
        <v>0.03952361856969691</v>
      </c>
      <c r="I37" s="129">
        <f t="shared" si="5"/>
        <v>0.8026764921309104</v>
      </c>
      <c r="M37" s="10"/>
    </row>
    <row r="38" spans="1:13" ht="19.5" customHeight="1">
      <c r="A38" s="35" t="s">
        <v>32</v>
      </c>
      <c r="B38" s="34">
        <v>2958.675</v>
      </c>
      <c r="C38" s="138">
        <f t="shared" si="6"/>
        <v>0.003629385426889107</v>
      </c>
      <c r="D38" s="138">
        <f t="shared" si="7"/>
        <v>0.04586800748045357</v>
      </c>
      <c r="E38" s="34"/>
      <c r="F38" s="33">
        <v>1949.025</v>
      </c>
      <c r="G38" s="138">
        <f t="shared" si="8"/>
        <v>0.0023908550049067715</v>
      </c>
      <c r="H38" s="138">
        <f t="shared" si="9"/>
        <v>0.03359581627233712</v>
      </c>
      <c r="I38" s="129">
        <f t="shared" si="5"/>
        <v>0.6587492712109305</v>
      </c>
      <c r="M38" s="10"/>
    </row>
    <row r="39" spans="1:13" s="16" customFormat="1" ht="19.5" customHeight="1">
      <c r="A39" s="35" t="s">
        <v>33</v>
      </c>
      <c r="B39" s="33">
        <f>B40+B41+B42+B43+B45+B44</f>
        <v>32083.294</v>
      </c>
      <c r="C39" s="137">
        <f t="shared" si="6"/>
        <v>0.039356346908734054</v>
      </c>
      <c r="D39" s="137">
        <f t="shared" si="7"/>
        <v>0.497383717099577</v>
      </c>
      <c r="E39" s="33">
        <f>E40+E41+E42+E43+E45</f>
        <v>0</v>
      </c>
      <c r="F39" s="33">
        <f>F40+F41+F42+F43+F45+F44</f>
        <v>28996.829379999996</v>
      </c>
      <c r="G39" s="137">
        <f t="shared" si="8"/>
        <v>0.03557020287046123</v>
      </c>
      <c r="H39" s="137">
        <f t="shared" si="9"/>
        <v>0.49982537542144756</v>
      </c>
      <c r="I39" s="129">
        <f t="shared" si="5"/>
        <v>0.9037983874099709</v>
      </c>
      <c r="M39" s="10"/>
    </row>
    <row r="40" spans="1:13" ht="31.5" customHeight="1">
      <c r="A40" s="36" t="s">
        <v>34</v>
      </c>
      <c r="B40" s="37">
        <v>800.0780000000013</v>
      </c>
      <c r="C40" s="125">
        <f t="shared" si="6"/>
        <v>0.0009814499509322881</v>
      </c>
      <c r="D40" s="125">
        <f t="shared" si="7"/>
        <v>0.012403519713705085</v>
      </c>
      <c r="E40" s="37"/>
      <c r="F40" s="38">
        <v>291.25985799999944</v>
      </c>
      <c r="G40" s="125">
        <f t="shared" si="8"/>
        <v>0.0003572863812561328</v>
      </c>
      <c r="H40" s="125">
        <f t="shared" si="9"/>
        <v>0.0050205167593411985</v>
      </c>
      <c r="I40" s="130">
        <f t="shared" si="5"/>
        <v>0.3640393286654538</v>
      </c>
      <c r="M40" s="10"/>
    </row>
    <row r="41" spans="1:13" ht="15.75" customHeight="1">
      <c r="A41" s="39" t="s">
        <v>35</v>
      </c>
      <c r="B41" s="37">
        <v>3486.541</v>
      </c>
      <c r="C41" s="125">
        <f t="shared" si="6"/>
        <v>0.004276914867517174</v>
      </c>
      <c r="D41" s="125">
        <f t="shared" si="7"/>
        <v>0.05405145501581217</v>
      </c>
      <c r="E41" s="37"/>
      <c r="F41" s="38">
        <v>3064.1695699999996</v>
      </c>
      <c r="G41" s="125">
        <f t="shared" si="8"/>
        <v>0.003758794860157016</v>
      </c>
      <c r="H41" s="125">
        <f t="shared" si="9"/>
        <v>0.05281783348135925</v>
      </c>
      <c r="I41" s="130">
        <f t="shared" si="5"/>
        <v>0.8788566002809086</v>
      </c>
      <c r="M41" s="10"/>
    </row>
    <row r="42" spans="1:13" ht="28.5" customHeight="1">
      <c r="A42" s="36" t="s">
        <v>36</v>
      </c>
      <c r="B42" s="37">
        <v>395.14300000000003</v>
      </c>
      <c r="C42" s="125">
        <f t="shared" si="6"/>
        <v>0.00048471908734053</v>
      </c>
      <c r="D42" s="125">
        <f t="shared" si="7"/>
        <v>0.006125857716663325</v>
      </c>
      <c r="E42" s="34"/>
      <c r="F42" s="38">
        <v>182.95368</v>
      </c>
      <c r="G42" s="125">
        <f t="shared" si="8"/>
        <v>0.00022442796859666338</v>
      </c>
      <c r="H42" s="125">
        <f t="shared" si="9"/>
        <v>0.003153616921090267</v>
      </c>
      <c r="I42" s="130">
        <f t="shared" si="5"/>
        <v>0.4630062534323017</v>
      </c>
      <c r="M42" s="10"/>
    </row>
    <row r="43" spans="1:13" ht="17.25" customHeight="1">
      <c r="A43" s="39" t="s">
        <v>37</v>
      </c>
      <c r="B43" s="37">
        <v>22030.443</v>
      </c>
      <c r="C43" s="125">
        <f t="shared" si="6"/>
        <v>0.02702458660451423</v>
      </c>
      <c r="D43" s="125">
        <f t="shared" si="7"/>
        <v>0.3415354928546413</v>
      </c>
      <c r="E43" s="37"/>
      <c r="F43" s="38">
        <v>21786.895029</v>
      </c>
      <c r="G43" s="125">
        <f t="shared" si="8"/>
        <v>0.02672582805323847</v>
      </c>
      <c r="H43" s="125">
        <f t="shared" si="9"/>
        <v>0.37554598968149655</v>
      </c>
      <c r="I43" s="130">
        <f t="shared" si="5"/>
        <v>0.9889449353787393</v>
      </c>
      <c r="M43" s="10"/>
    </row>
    <row r="44" spans="1:13" ht="45.75" customHeight="1">
      <c r="A44" s="36" t="s">
        <v>103</v>
      </c>
      <c r="B44" s="37">
        <v>4604.884</v>
      </c>
      <c r="C44" s="125">
        <f t="shared" si="6"/>
        <v>0.005648778213935231</v>
      </c>
      <c r="D44" s="125">
        <f t="shared" si="7"/>
        <v>0.07138900141401841</v>
      </c>
      <c r="E44" s="37"/>
      <c r="F44" s="38">
        <v>3045.512204</v>
      </c>
      <c r="G44" s="125">
        <f t="shared" si="8"/>
        <v>0.003735908002944063</v>
      </c>
      <c r="H44" s="125">
        <f t="shared" si="9"/>
        <v>0.05249623194199381</v>
      </c>
      <c r="I44" s="130">
        <f t="shared" si="5"/>
        <v>0.661365672620635</v>
      </c>
      <c r="M44" s="10"/>
    </row>
    <row r="45" spans="1:13" ht="19.5" customHeight="1">
      <c r="A45" s="40" t="s">
        <v>38</v>
      </c>
      <c r="B45" s="37">
        <v>766.2049999999999</v>
      </c>
      <c r="C45" s="125">
        <f t="shared" si="6"/>
        <v>0.0009398981844946024</v>
      </c>
      <c r="D45" s="125">
        <f t="shared" si="7"/>
        <v>0.011878390384736722</v>
      </c>
      <c r="E45" s="37"/>
      <c r="F45" s="38">
        <v>626.0390390000001</v>
      </c>
      <c r="G45" s="125">
        <f t="shared" si="8"/>
        <v>0.0007679576042688912</v>
      </c>
      <c r="H45" s="125">
        <f t="shared" si="9"/>
        <v>0.010791186636166543</v>
      </c>
      <c r="I45" s="130">
        <f t="shared" si="5"/>
        <v>0.8170646745975296</v>
      </c>
      <c r="M45" s="10"/>
    </row>
    <row r="46" spans="1:13" ht="31.5" customHeight="1">
      <c r="A46" s="41" t="s">
        <v>39</v>
      </c>
      <c r="B46" s="42">
        <v>66.602</v>
      </c>
      <c r="C46" s="124">
        <f t="shared" si="6"/>
        <v>8.170019627085378E-05</v>
      </c>
      <c r="D46" s="124">
        <f t="shared" si="7"/>
        <v>0.0010325233539382219</v>
      </c>
      <c r="E46" s="42"/>
      <c r="F46" s="93">
        <v>57.40236999999999</v>
      </c>
      <c r="G46" s="124">
        <f t="shared" si="8"/>
        <v>7.041507605495583E-05</v>
      </c>
      <c r="H46" s="124">
        <f t="shared" si="9"/>
        <v>0.000989458563187602</v>
      </c>
      <c r="I46" s="131">
        <f t="shared" si="5"/>
        <v>0.8618715654184557</v>
      </c>
      <c r="M46" s="10"/>
    </row>
    <row r="47" spans="1:13" ht="15" customHeight="1">
      <c r="A47" s="52" t="s">
        <v>40</v>
      </c>
      <c r="B47" s="42">
        <v>36.8</v>
      </c>
      <c r="C47" s="124">
        <f t="shared" si="6"/>
        <v>4.51422963689892E-05</v>
      </c>
      <c r="D47" s="124">
        <f t="shared" si="7"/>
        <v>0.0005705062824678922</v>
      </c>
      <c r="E47" s="42"/>
      <c r="F47" s="93"/>
      <c r="G47" s="124">
        <f t="shared" si="8"/>
        <v>0</v>
      </c>
      <c r="H47" s="124">
        <f t="shared" si="9"/>
        <v>0</v>
      </c>
      <c r="I47" s="131">
        <f t="shared" si="5"/>
        <v>0</v>
      </c>
      <c r="M47" s="10"/>
    </row>
    <row r="48" spans="1:13" s="16" customFormat="1" ht="18.75" customHeight="1">
      <c r="A48" s="32" t="s">
        <v>41</v>
      </c>
      <c r="B48" s="42">
        <v>1698.827</v>
      </c>
      <c r="C48" s="124">
        <f t="shared" si="6"/>
        <v>0.0020839389106967615</v>
      </c>
      <c r="D48" s="124">
        <f t="shared" si="7"/>
        <v>0.026336724900165275</v>
      </c>
      <c r="E48" s="42"/>
      <c r="F48" s="93">
        <v>1076.1475969999997</v>
      </c>
      <c r="G48" s="124">
        <f t="shared" si="8"/>
        <v>0.0013201025478410202</v>
      </c>
      <c r="H48" s="124">
        <f t="shared" si="9"/>
        <v>0.01854981693448215</v>
      </c>
      <c r="I48" s="131">
        <f t="shared" si="5"/>
        <v>0.6334650891468052</v>
      </c>
      <c r="M48" s="10"/>
    </row>
    <row r="49" spans="1:13" s="16" customFormat="1" ht="30.75">
      <c r="A49" s="43" t="s">
        <v>42</v>
      </c>
      <c r="B49" s="42"/>
      <c r="C49" s="42"/>
      <c r="D49" s="42"/>
      <c r="E49" s="42"/>
      <c r="F49" s="93">
        <v>-325.754244</v>
      </c>
      <c r="G49" s="124">
        <f>F49/$F$9</f>
        <v>-0.0003996003974484789</v>
      </c>
      <c r="H49" s="124">
        <f>F49/$F$33</f>
        <v>-0.005615104850557626</v>
      </c>
      <c r="I49" s="94"/>
      <c r="M49" s="10"/>
    </row>
    <row r="50" spans="1:13" s="9" customFormat="1" ht="21" customHeight="1" thickBot="1">
      <c r="A50" s="152" t="s">
        <v>43</v>
      </c>
      <c r="B50" s="151">
        <f>B10-B33</f>
        <v>-1534.1244000000079</v>
      </c>
      <c r="C50" s="150">
        <f>B50/$B$9</f>
        <v>-0.0018818994111874483</v>
      </c>
      <c r="D50" s="151">
        <f>D10-D33</f>
        <v>0</v>
      </c>
      <c r="E50" s="151">
        <f>E10-E33</f>
        <v>0</v>
      </c>
      <c r="F50" s="151">
        <f>F10-F33</f>
        <v>1523.5149119999915</v>
      </c>
      <c r="G50" s="150">
        <f>G10-G33</f>
        <v>0.001868884828263001</v>
      </c>
      <c r="H50" s="151">
        <f>H10-H33</f>
        <v>0</v>
      </c>
      <c r="I50" s="149">
        <f t="shared" si="5"/>
        <v>-0.9930843365766059</v>
      </c>
      <c r="J50" s="51"/>
      <c r="K50" s="44"/>
      <c r="M50" s="10"/>
    </row>
    <row r="51" spans="1:13" ht="3.75" customHeight="1">
      <c r="A51" s="45"/>
      <c r="B51" s="126"/>
      <c r="C51" s="126"/>
      <c r="D51" s="126"/>
      <c r="E51" s="126"/>
      <c r="F51" s="127"/>
      <c r="G51" s="127"/>
      <c r="H51" s="127"/>
      <c r="I51" s="128"/>
      <c r="M51" s="10"/>
    </row>
    <row r="52" spans="1:13" ht="15" customHeight="1">
      <c r="A52" s="205"/>
      <c r="B52" s="205"/>
      <c r="C52" s="205"/>
      <c r="D52" s="205"/>
      <c r="E52" s="205"/>
      <c r="F52" s="205"/>
      <c r="G52" s="89"/>
      <c r="H52" s="89"/>
      <c r="I52" s="90"/>
      <c r="M52" s="10"/>
    </row>
    <row r="53" spans="1:13" ht="19.5" customHeight="1">
      <c r="A53" s="47"/>
      <c r="B53" s="47"/>
      <c r="C53" s="230"/>
      <c r="D53" s="24"/>
      <c r="E53" s="24"/>
      <c r="F53" s="24"/>
      <c r="G53" s="230"/>
      <c r="H53" s="47"/>
      <c r="I53" s="47"/>
      <c r="M53" s="10"/>
    </row>
    <row r="54" spans="1:13" ht="19.5" customHeight="1">
      <c r="A54" s="47"/>
      <c r="B54" s="47"/>
      <c r="C54" s="47"/>
      <c r="D54" s="47"/>
      <c r="E54" s="47"/>
      <c r="F54" s="48"/>
      <c r="H54" s="46"/>
      <c r="M54" s="10"/>
    </row>
    <row r="55" spans="6:13" ht="19.5" customHeight="1">
      <c r="F55" s="1"/>
      <c r="G55" s="1"/>
      <c r="H55" s="46"/>
      <c r="M55" s="10"/>
    </row>
    <row r="56" spans="1:13" ht="30.75" customHeight="1">
      <c r="A56" s="31"/>
      <c r="F56" s="1"/>
      <c r="G56" s="1"/>
      <c r="H56" s="1"/>
      <c r="M56" s="10"/>
    </row>
    <row r="57" spans="1:13" ht="19.5" customHeight="1">
      <c r="A57" s="19"/>
      <c r="F57" s="1"/>
      <c r="G57" s="1"/>
      <c r="H57" s="1"/>
      <c r="I57" s="49"/>
      <c r="M57" s="10"/>
    </row>
    <row r="58" spans="1:8" ht="19.5" customHeight="1">
      <c r="A58" s="19"/>
      <c r="F58" s="1"/>
      <c r="G58" s="46"/>
      <c r="H58" s="46"/>
    </row>
    <row r="59" spans="6:8" ht="19.5" customHeight="1">
      <c r="F59" s="46"/>
      <c r="G59" s="46"/>
      <c r="H59" s="46"/>
    </row>
    <row r="60" spans="6:8" ht="19.5" customHeight="1">
      <c r="F60" s="46"/>
      <c r="G60" s="46"/>
      <c r="H60" s="46"/>
    </row>
    <row r="61" spans="6:8" ht="19.5" customHeight="1">
      <c r="F61" s="46"/>
      <c r="G61" s="46"/>
      <c r="H61" s="46"/>
    </row>
    <row r="62" spans="6:8" ht="19.5" customHeight="1">
      <c r="F62" s="46"/>
      <c r="G62" s="46"/>
      <c r="H62" s="46"/>
    </row>
    <row r="63" spans="6:8" ht="19.5" customHeight="1">
      <c r="F63" s="46"/>
      <c r="G63" s="46"/>
      <c r="H63" s="46"/>
    </row>
    <row r="64" spans="6:8" ht="19.5" customHeight="1">
      <c r="F64" s="46"/>
      <c r="G64" s="46"/>
      <c r="H64" s="46"/>
    </row>
    <row r="65" spans="6:8" ht="19.5" customHeight="1">
      <c r="F65" s="46"/>
      <c r="G65" s="46"/>
      <c r="H65" s="46"/>
    </row>
    <row r="66" spans="6:8" ht="19.5" customHeight="1">
      <c r="F66" s="46"/>
      <c r="G66" s="46"/>
      <c r="H66" s="46"/>
    </row>
    <row r="67" spans="6:8" ht="19.5" customHeight="1">
      <c r="F67" s="46"/>
      <c r="G67" s="46"/>
      <c r="H67" s="46"/>
    </row>
    <row r="68" spans="6:8" ht="19.5" customHeight="1">
      <c r="F68" s="46"/>
      <c r="G68" s="46"/>
      <c r="H68" s="46"/>
    </row>
    <row r="69" spans="6:8" ht="19.5" customHeight="1">
      <c r="F69" s="46"/>
      <c r="G69" s="46"/>
      <c r="H69" s="46"/>
    </row>
    <row r="70" spans="6:8" ht="19.5" customHeight="1">
      <c r="F70" s="46"/>
      <c r="G70" s="46"/>
      <c r="H70" s="46"/>
    </row>
    <row r="71" spans="6:8" ht="19.5" customHeight="1">
      <c r="F71" s="46"/>
      <c r="G71" s="46"/>
      <c r="H71" s="46"/>
    </row>
    <row r="72" spans="6:8" ht="19.5" customHeight="1">
      <c r="F72" s="46"/>
      <c r="G72" s="46"/>
      <c r="H72" s="46"/>
    </row>
    <row r="73" spans="6:8" ht="19.5" customHeight="1">
      <c r="F73" s="46"/>
      <c r="G73" s="46"/>
      <c r="H73" s="46"/>
    </row>
    <row r="74" spans="6:8" ht="19.5" customHeight="1">
      <c r="F74" s="46"/>
      <c r="G74" s="46"/>
      <c r="H74" s="46"/>
    </row>
    <row r="75" spans="6:8" ht="19.5" customHeight="1">
      <c r="F75" s="46"/>
      <c r="G75" s="46"/>
      <c r="H75" s="46"/>
    </row>
    <row r="76" spans="6:8" ht="19.5" customHeight="1">
      <c r="F76" s="46"/>
      <c r="G76" s="46"/>
      <c r="H76" s="46"/>
    </row>
    <row r="77" spans="6:8" ht="19.5" customHeight="1">
      <c r="F77" s="46"/>
      <c r="G77" s="46"/>
      <c r="H77" s="46"/>
    </row>
    <row r="78" spans="6:8" ht="19.5" customHeight="1">
      <c r="F78" s="46"/>
      <c r="G78" s="46"/>
      <c r="H78" s="46"/>
    </row>
    <row r="79" spans="6:8" ht="19.5" customHeight="1">
      <c r="F79" s="46"/>
      <c r="G79" s="46"/>
      <c r="H79" s="46"/>
    </row>
    <row r="80" spans="6:8" ht="19.5" customHeight="1">
      <c r="F80" s="46"/>
      <c r="G80" s="46"/>
      <c r="H80" s="46"/>
    </row>
    <row r="81" spans="6:8" ht="19.5" customHeight="1">
      <c r="F81" s="46"/>
      <c r="G81" s="46"/>
      <c r="H81" s="46"/>
    </row>
    <row r="82" spans="6:8" ht="19.5" customHeight="1">
      <c r="F82" s="46"/>
      <c r="G82" s="46"/>
      <c r="H82" s="46"/>
    </row>
    <row r="83" spans="6:8" ht="19.5" customHeight="1">
      <c r="F83" s="46"/>
      <c r="G83" s="46"/>
      <c r="H83" s="46"/>
    </row>
    <row r="84" spans="6:8" ht="19.5" customHeight="1">
      <c r="F84" s="46"/>
      <c r="G84" s="46"/>
      <c r="H84" s="46"/>
    </row>
    <row r="85" spans="6:8" ht="19.5" customHeight="1">
      <c r="F85" s="46"/>
      <c r="G85" s="46"/>
      <c r="H85" s="46"/>
    </row>
    <row r="86" spans="6:8" ht="19.5" customHeight="1">
      <c r="F86" s="46"/>
      <c r="G86" s="46"/>
      <c r="H86" s="46"/>
    </row>
    <row r="87" spans="6:8" ht="19.5" customHeight="1">
      <c r="F87" s="46"/>
      <c r="G87" s="46"/>
      <c r="H87" s="46"/>
    </row>
    <row r="88" spans="6:8" ht="19.5" customHeight="1">
      <c r="F88" s="46"/>
      <c r="G88" s="46"/>
      <c r="H88" s="46"/>
    </row>
    <row r="89" spans="6:8" ht="19.5" customHeight="1">
      <c r="F89" s="46"/>
      <c r="G89" s="46"/>
      <c r="H89" s="46"/>
    </row>
    <row r="90" spans="6:8" ht="19.5" customHeight="1">
      <c r="F90" s="46"/>
      <c r="G90" s="46"/>
      <c r="H90" s="46"/>
    </row>
    <row r="91" spans="6:8" ht="19.5" customHeight="1">
      <c r="F91" s="46"/>
      <c r="G91" s="46"/>
      <c r="H91" s="46"/>
    </row>
    <row r="92" spans="6:8" ht="19.5" customHeight="1">
      <c r="F92" s="46"/>
      <c r="G92" s="46"/>
      <c r="H92" s="46"/>
    </row>
    <row r="93" spans="6:8" ht="19.5" customHeight="1">
      <c r="F93" s="46"/>
      <c r="G93" s="46"/>
      <c r="H93" s="46"/>
    </row>
    <row r="94" spans="6:8" ht="19.5" customHeight="1">
      <c r="F94" s="46"/>
      <c r="G94" s="46"/>
      <c r="H94" s="46"/>
    </row>
    <row r="95" spans="6:8" ht="19.5" customHeight="1">
      <c r="F95" s="46"/>
      <c r="G95" s="46"/>
      <c r="H95" s="46"/>
    </row>
    <row r="96" spans="6:8" ht="19.5" customHeight="1">
      <c r="F96" s="46"/>
      <c r="G96" s="46"/>
      <c r="H96" s="46"/>
    </row>
    <row r="97" spans="6:8" ht="19.5" customHeight="1">
      <c r="F97" s="46"/>
      <c r="G97" s="46"/>
      <c r="H97" s="46"/>
    </row>
    <row r="98" spans="6:8" ht="19.5" customHeight="1">
      <c r="F98" s="46"/>
      <c r="G98" s="46"/>
      <c r="H98" s="46"/>
    </row>
    <row r="99" spans="6:8" ht="19.5" customHeight="1">
      <c r="F99" s="46"/>
      <c r="G99" s="46"/>
      <c r="H99" s="46"/>
    </row>
    <row r="100" spans="6:8" ht="19.5" customHeight="1">
      <c r="F100" s="46"/>
      <c r="G100" s="46"/>
      <c r="H100" s="46"/>
    </row>
    <row r="101" spans="6:8" ht="19.5" customHeight="1">
      <c r="F101" s="46"/>
      <c r="G101" s="46"/>
      <c r="H101" s="46"/>
    </row>
    <row r="102" spans="6:8" ht="19.5" customHeight="1">
      <c r="F102" s="46"/>
      <c r="G102" s="46"/>
      <c r="H102" s="46"/>
    </row>
    <row r="103" spans="6:8" ht="19.5" customHeight="1">
      <c r="F103" s="46"/>
      <c r="G103" s="46"/>
      <c r="H103" s="46"/>
    </row>
    <row r="104" spans="6:8" ht="19.5" customHeight="1">
      <c r="F104" s="46"/>
      <c r="G104" s="46"/>
      <c r="H104" s="46"/>
    </row>
    <row r="105" spans="6:8" ht="19.5" customHeight="1">
      <c r="F105" s="46"/>
      <c r="G105" s="46"/>
      <c r="H105" s="46"/>
    </row>
    <row r="106" spans="6:8" ht="19.5" customHeight="1">
      <c r="F106" s="46"/>
      <c r="G106" s="46"/>
      <c r="H106" s="46"/>
    </row>
    <row r="107" spans="6:8" ht="19.5" customHeight="1">
      <c r="F107" s="46"/>
      <c r="G107" s="46"/>
      <c r="H107" s="46"/>
    </row>
    <row r="108" spans="6:8" ht="19.5" customHeight="1">
      <c r="F108" s="46"/>
      <c r="G108" s="46"/>
      <c r="H108" s="46"/>
    </row>
    <row r="109" spans="6:8" ht="19.5" customHeight="1">
      <c r="F109" s="46"/>
      <c r="G109" s="46"/>
      <c r="H109" s="46"/>
    </row>
    <row r="110" spans="6:8" ht="19.5" customHeight="1">
      <c r="F110" s="46"/>
      <c r="G110" s="46"/>
      <c r="H110" s="46"/>
    </row>
    <row r="111" spans="6:8" ht="19.5" customHeight="1">
      <c r="F111" s="46"/>
      <c r="G111" s="46"/>
      <c r="H111" s="46"/>
    </row>
    <row r="112" spans="6:8" ht="19.5" customHeight="1">
      <c r="F112" s="46"/>
      <c r="G112" s="46"/>
      <c r="H112" s="46"/>
    </row>
    <row r="113" spans="6:8" ht="19.5" customHeight="1">
      <c r="F113" s="46"/>
      <c r="G113" s="46"/>
      <c r="H113" s="46"/>
    </row>
    <row r="114" spans="6:8" ht="19.5" customHeight="1">
      <c r="F114" s="46"/>
      <c r="G114" s="46"/>
      <c r="H114" s="46"/>
    </row>
    <row r="115" spans="6:8" ht="19.5" customHeight="1">
      <c r="F115" s="46"/>
      <c r="G115" s="46"/>
      <c r="H115" s="46"/>
    </row>
    <row r="116" spans="6:8" ht="19.5" customHeight="1">
      <c r="F116" s="46"/>
      <c r="G116" s="46"/>
      <c r="H116" s="46"/>
    </row>
    <row r="117" spans="6:8" ht="19.5" customHeight="1">
      <c r="F117" s="46"/>
      <c r="G117" s="46"/>
      <c r="H117" s="46"/>
    </row>
    <row r="118" spans="6:8" ht="19.5" customHeight="1">
      <c r="F118" s="46"/>
      <c r="G118" s="46"/>
      <c r="H118" s="46"/>
    </row>
    <row r="119" spans="6:8" ht="19.5" customHeight="1">
      <c r="F119" s="46"/>
      <c r="G119" s="46"/>
      <c r="H119" s="46"/>
    </row>
    <row r="120" spans="6:8" ht="19.5" customHeight="1">
      <c r="F120" s="46"/>
      <c r="G120" s="46"/>
      <c r="H120" s="46"/>
    </row>
    <row r="121" spans="6:8" ht="19.5" customHeight="1">
      <c r="F121" s="46"/>
      <c r="G121" s="46"/>
      <c r="H121" s="46"/>
    </row>
    <row r="122" spans="6:8" ht="19.5" customHeight="1">
      <c r="F122" s="46"/>
      <c r="G122" s="46"/>
      <c r="H122" s="46"/>
    </row>
    <row r="123" spans="6:8" ht="19.5" customHeight="1">
      <c r="F123" s="46"/>
      <c r="G123" s="46"/>
      <c r="H123" s="46"/>
    </row>
    <row r="124" spans="6:8" ht="19.5" customHeight="1">
      <c r="F124" s="46"/>
      <c r="G124" s="46"/>
      <c r="H124" s="46"/>
    </row>
    <row r="125" spans="6:8" ht="19.5" customHeight="1">
      <c r="F125" s="46"/>
      <c r="G125" s="46"/>
      <c r="H125" s="46"/>
    </row>
    <row r="126" spans="6:8" ht="19.5" customHeight="1">
      <c r="F126" s="46"/>
      <c r="G126" s="46"/>
      <c r="H126" s="46"/>
    </row>
    <row r="127" spans="6:8" ht="19.5" customHeight="1">
      <c r="F127" s="46"/>
      <c r="G127" s="46"/>
      <c r="H127" s="46"/>
    </row>
    <row r="128" spans="6:8" ht="19.5" customHeight="1">
      <c r="F128" s="46"/>
      <c r="G128" s="46"/>
      <c r="H128" s="46"/>
    </row>
    <row r="129" spans="6:8" ht="19.5" customHeight="1">
      <c r="F129" s="46"/>
      <c r="G129" s="46"/>
      <c r="H129" s="46"/>
    </row>
    <row r="130" spans="6:8" ht="19.5" customHeight="1">
      <c r="F130" s="46"/>
      <c r="G130" s="46"/>
      <c r="H130" s="46"/>
    </row>
    <row r="131" spans="6:8" ht="19.5" customHeight="1">
      <c r="F131" s="46"/>
      <c r="G131" s="46"/>
      <c r="H131" s="46"/>
    </row>
    <row r="132" spans="6:8" ht="19.5" customHeight="1">
      <c r="F132" s="46"/>
      <c r="G132" s="46"/>
      <c r="H132" s="46"/>
    </row>
    <row r="133" spans="6:8" ht="19.5" customHeight="1">
      <c r="F133" s="46"/>
      <c r="G133" s="46"/>
      <c r="H133" s="46"/>
    </row>
    <row r="134" spans="6:8" ht="19.5" customHeight="1">
      <c r="F134" s="46"/>
      <c r="G134" s="46"/>
      <c r="H134" s="46"/>
    </row>
    <row r="135" spans="6:8" ht="19.5" customHeight="1">
      <c r="F135" s="46"/>
      <c r="G135" s="46"/>
      <c r="H135" s="46"/>
    </row>
    <row r="136" spans="6:8" ht="19.5" customHeight="1">
      <c r="F136" s="46"/>
      <c r="G136" s="46"/>
      <c r="H136" s="46"/>
    </row>
    <row r="137" spans="6:8" ht="19.5" customHeight="1">
      <c r="F137" s="46"/>
      <c r="G137" s="46"/>
      <c r="H137" s="46"/>
    </row>
    <row r="138" spans="6:8" ht="19.5" customHeight="1">
      <c r="F138" s="46"/>
      <c r="G138" s="46"/>
      <c r="H138" s="46"/>
    </row>
    <row r="139" spans="6:8" ht="19.5" customHeight="1">
      <c r="F139" s="46"/>
      <c r="G139" s="46"/>
      <c r="H139" s="46"/>
    </row>
    <row r="140" spans="6:8" ht="19.5" customHeight="1">
      <c r="F140" s="46"/>
      <c r="G140" s="46"/>
      <c r="H140" s="46"/>
    </row>
    <row r="141" spans="6:8" ht="19.5" customHeight="1">
      <c r="F141" s="46"/>
      <c r="G141" s="46"/>
      <c r="H141" s="46"/>
    </row>
    <row r="142" spans="6:8" ht="19.5" customHeight="1">
      <c r="F142" s="46"/>
      <c r="G142" s="46"/>
      <c r="H142" s="46"/>
    </row>
    <row r="143" spans="6:8" ht="19.5" customHeight="1">
      <c r="F143" s="46"/>
      <c r="G143" s="46"/>
      <c r="H143" s="46"/>
    </row>
    <row r="144" spans="6:8" ht="19.5" customHeight="1">
      <c r="F144" s="46"/>
      <c r="G144" s="46"/>
      <c r="H144" s="46"/>
    </row>
    <row r="145" spans="6:8" ht="19.5" customHeight="1">
      <c r="F145" s="46"/>
      <c r="G145" s="46"/>
      <c r="H145" s="46"/>
    </row>
    <row r="146" spans="6:8" ht="19.5" customHeight="1">
      <c r="F146" s="46"/>
      <c r="G146" s="46"/>
      <c r="H146" s="46"/>
    </row>
    <row r="147" spans="6:8" ht="19.5" customHeight="1">
      <c r="F147" s="46"/>
      <c r="G147" s="46"/>
      <c r="H147" s="46"/>
    </row>
    <row r="148" spans="6:8" ht="19.5" customHeight="1">
      <c r="F148" s="46"/>
      <c r="G148" s="46"/>
      <c r="H148" s="46"/>
    </row>
    <row r="149" spans="6:8" ht="19.5" customHeight="1">
      <c r="F149" s="46"/>
      <c r="G149" s="46"/>
      <c r="H149" s="46"/>
    </row>
    <row r="150" spans="6:8" ht="19.5" customHeight="1">
      <c r="F150" s="46"/>
      <c r="G150" s="46"/>
      <c r="H150" s="46"/>
    </row>
    <row r="151" spans="6:8" ht="19.5" customHeight="1">
      <c r="F151" s="46"/>
      <c r="G151" s="46"/>
      <c r="H151" s="46"/>
    </row>
    <row r="152" spans="6:8" ht="19.5" customHeight="1">
      <c r="F152" s="46"/>
      <c r="G152" s="46"/>
      <c r="H152" s="46"/>
    </row>
    <row r="153" spans="6:8" ht="19.5" customHeight="1">
      <c r="F153" s="46"/>
      <c r="G153" s="46"/>
      <c r="H153" s="46"/>
    </row>
    <row r="154" spans="6:8" ht="19.5" customHeight="1">
      <c r="F154" s="46"/>
      <c r="G154" s="46"/>
      <c r="H154" s="46"/>
    </row>
    <row r="155" spans="6:8" ht="19.5" customHeight="1">
      <c r="F155" s="46"/>
      <c r="G155" s="46"/>
      <c r="H155" s="46"/>
    </row>
    <row r="156" spans="6:8" ht="19.5" customHeight="1">
      <c r="F156" s="46"/>
      <c r="G156" s="46"/>
      <c r="H156" s="46"/>
    </row>
    <row r="157" spans="6:8" ht="19.5" customHeight="1">
      <c r="F157" s="46"/>
      <c r="G157" s="46"/>
      <c r="H157" s="46"/>
    </row>
    <row r="158" spans="6:8" ht="19.5" customHeight="1">
      <c r="F158" s="46"/>
      <c r="G158" s="46"/>
      <c r="H158" s="46"/>
    </row>
    <row r="159" spans="6:8" ht="19.5" customHeight="1">
      <c r="F159" s="46"/>
      <c r="G159" s="46"/>
      <c r="H159" s="46"/>
    </row>
    <row r="160" spans="6:8" ht="19.5" customHeight="1">
      <c r="F160" s="46"/>
      <c r="G160" s="46"/>
      <c r="H160" s="46"/>
    </row>
    <row r="161" spans="6:8" ht="19.5" customHeight="1">
      <c r="F161" s="46"/>
      <c r="G161" s="46"/>
      <c r="H161" s="46"/>
    </row>
    <row r="162" spans="6:8" ht="19.5" customHeight="1">
      <c r="F162" s="46"/>
      <c r="G162" s="46"/>
      <c r="H162" s="46"/>
    </row>
    <row r="163" spans="6:8" ht="19.5" customHeight="1">
      <c r="F163" s="46"/>
      <c r="G163" s="46"/>
      <c r="H163" s="46"/>
    </row>
    <row r="164" spans="6:8" ht="19.5" customHeight="1">
      <c r="F164" s="46"/>
      <c r="G164" s="46"/>
      <c r="H164" s="46"/>
    </row>
    <row r="165" spans="6:8" ht="19.5" customHeight="1">
      <c r="F165" s="46"/>
      <c r="G165" s="46"/>
      <c r="H165" s="46"/>
    </row>
    <row r="166" spans="6:8" ht="19.5" customHeight="1">
      <c r="F166" s="46"/>
      <c r="G166" s="46"/>
      <c r="H166" s="46"/>
    </row>
    <row r="167" spans="6:8" ht="19.5" customHeight="1">
      <c r="F167" s="46"/>
      <c r="G167" s="46"/>
      <c r="H167" s="46"/>
    </row>
    <row r="168" spans="6:8" ht="19.5" customHeight="1">
      <c r="F168" s="46"/>
      <c r="G168" s="46"/>
      <c r="H168" s="46"/>
    </row>
    <row r="169" spans="6:8" ht="19.5" customHeight="1">
      <c r="F169" s="46"/>
      <c r="G169" s="46"/>
      <c r="H169" s="46"/>
    </row>
    <row r="170" spans="6:8" ht="19.5" customHeight="1">
      <c r="F170" s="46"/>
      <c r="G170" s="46"/>
      <c r="H170" s="46"/>
    </row>
    <row r="171" spans="6:8" ht="19.5" customHeight="1">
      <c r="F171" s="46"/>
      <c r="G171" s="46"/>
      <c r="H171" s="46"/>
    </row>
    <row r="172" spans="6:8" ht="19.5" customHeight="1">
      <c r="F172" s="46"/>
      <c r="G172" s="46"/>
      <c r="H172" s="46"/>
    </row>
    <row r="173" spans="6:8" ht="19.5" customHeight="1">
      <c r="F173" s="46"/>
      <c r="G173" s="46"/>
      <c r="H173" s="46"/>
    </row>
    <row r="174" spans="6:8" ht="19.5" customHeight="1">
      <c r="F174" s="46"/>
      <c r="G174" s="46"/>
      <c r="H174" s="46"/>
    </row>
    <row r="175" spans="6:8" ht="19.5" customHeight="1">
      <c r="F175" s="46"/>
      <c r="G175" s="46"/>
      <c r="H175" s="46"/>
    </row>
    <row r="176" spans="6:8" ht="19.5" customHeight="1">
      <c r="F176" s="46"/>
      <c r="G176" s="46"/>
      <c r="H176" s="46"/>
    </row>
    <row r="177" spans="6:8" ht="19.5" customHeight="1">
      <c r="F177" s="46"/>
      <c r="G177" s="46"/>
      <c r="H177" s="46"/>
    </row>
    <row r="178" spans="6:8" ht="19.5" customHeight="1">
      <c r="F178" s="46"/>
      <c r="G178" s="46"/>
      <c r="H178" s="46"/>
    </row>
  </sheetData>
  <sheetProtection/>
  <mergeCells count="4">
    <mergeCell ref="A52:F52"/>
    <mergeCell ref="A3:I4"/>
    <mergeCell ref="B7:D7"/>
    <mergeCell ref="F7:H7"/>
  </mergeCells>
  <printOptions horizontalCentered="1"/>
  <pageMargins left="0" right="0" top="0.2362204724409449" bottom="0" header="0" footer="0.196850393700787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X317"/>
  <sheetViews>
    <sheetView view="pageBreakPreview" zoomScale="73" zoomScaleSheetLayoutView="73" zoomScalePageLayoutView="0" workbookViewId="0" topLeftCell="A1">
      <selection activeCell="U10" sqref="U10"/>
    </sheetView>
  </sheetViews>
  <sheetFormatPr defaultColWidth="9.140625" defaultRowHeight="12.75"/>
  <cols>
    <col min="1" max="1" width="54.00390625" style="70" customWidth="1"/>
    <col min="2" max="2" width="12.7109375" style="70" customWidth="1"/>
    <col min="3" max="3" width="14.00390625" style="70" customWidth="1"/>
    <col min="4" max="4" width="14.140625" style="70" customWidth="1"/>
    <col min="5" max="5" width="13.00390625" style="70" customWidth="1"/>
    <col min="6" max="6" width="12.57421875" style="70" customWidth="1"/>
    <col min="7" max="7" width="14.140625" style="70" customWidth="1"/>
    <col min="8" max="9" width="12.00390625" style="70" hidden="1" customWidth="1"/>
    <col min="10" max="10" width="10.421875" style="70" hidden="1" customWidth="1"/>
    <col min="11" max="11" width="12.421875" style="70" hidden="1" customWidth="1"/>
    <col min="12" max="12" width="10.00390625" style="70" hidden="1" customWidth="1"/>
    <col min="13" max="13" width="9.57421875" style="70" bestFit="1" customWidth="1"/>
    <col min="14" max="16384" width="9.140625" style="70" customWidth="1"/>
  </cols>
  <sheetData>
    <row r="1" spans="1:14" ht="12.75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20" ht="12.75">
      <c r="A2" s="102"/>
      <c r="B2" s="102"/>
      <c r="C2" s="102"/>
      <c r="D2" s="102"/>
      <c r="E2" s="102"/>
      <c r="F2" s="102"/>
      <c r="G2" s="103" t="s">
        <v>59</v>
      </c>
      <c r="H2" s="102"/>
      <c r="I2" s="102"/>
      <c r="J2" s="102"/>
      <c r="K2" s="102"/>
      <c r="L2" s="102" t="s">
        <v>59</v>
      </c>
      <c r="M2" s="231"/>
      <c r="N2" s="231"/>
      <c r="O2" s="231"/>
      <c r="P2" s="231"/>
      <c r="Q2" s="231"/>
      <c r="R2" s="231"/>
      <c r="S2" s="231"/>
      <c r="T2" s="231"/>
    </row>
    <row r="3" spans="1:20" ht="24.75" customHeight="1">
      <c r="A3" s="212" t="s">
        <v>60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31"/>
      <c r="N3" s="231"/>
      <c r="O3" s="231"/>
      <c r="P3" s="231"/>
      <c r="Q3" s="231"/>
      <c r="R3" s="231"/>
      <c r="S3" s="231"/>
      <c r="T3" s="231"/>
    </row>
    <row r="4" spans="1:20" ht="12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231"/>
      <c r="N4" s="231"/>
      <c r="O4" s="231"/>
      <c r="P4" s="231"/>
      <c r="Q4" s="231"/>
      <c r="R4" s="231"/>
      <c r="S4" s="231"/>
      <c r="T4" s="231"/>
    </row>
    <row r="5" spans="1:20" ht="13.5" thickBot="1">
      <c r="A5" s="102"/>
      <c r="B5" s="102"/>
      <c r="C5" s="102"/>
      <c r="D5" s="102"/>
      <c r="E5" s="102"/>
      <c r="F5" s="102"/>
      <c r="G5" s="104" t="s">
        <v>87</v>
      </c>
      <c r="H5" s="102"/>
      <c r="I5" s="102"/>
      <c r="J5" s="102"/>
      <c r="K5" s="102" t="s">
        <v>61</v>
      </c>
      <c r="L5" s="102"/>
      <c r="M5" s="231"/>
      <c r="N5" s="231"/>
      <c r="O5" s="231"/>
      <c r="P5" s="231"/>
      <c r="Q5" s="231"/>
      <c r="R5" s="231"/>
      <c r="S5" s="231"/>
      <c r="T5" s="231"/>
    </row>
    <row r="6" spans="1:20" s="72" customFormat="1" ht="39.75" thickBot="1">
      <c r="A6" s="161" t="s">
        <v>62</v>
      </c>
      <c r="B6" s="160" t="s">
        <v>114</v>
      </c>
      <c r="C6" s="160" t="s">
        <v>115</v>
      </c>
      <c r="D6" s="160" t="s">
        <v>95</v>
      </c>
      <c r="E6" s="160" t="s">
        <v>96</v>
      </c>
      <c r="F6" s="160" t="s">
        <v>94</v>
      </c>
      <c r="G6" s="159" t="s">
        <v>116</v>
      </c>
      <c r="H6" s="100" t="s">
        <v>63</v>
      </c>
      <c r="I6" s="71" t="s">
        <v>64</v>
      </c>
      <c r="J6" s="71" t="s">
        <v>65</v>
      </c>
      <c r="K6" s="71" t="s">
        <v>66</v>
      </c>
      <c r="L6" s="71" t="s">
        <v>67</v>
      </c>
      <c r="M6" s="232"/>
      <c r="N6" s="232"/>
      <c r="O6" s="232"/>
      <c r="P6" s="232"/>
      <c r="Q6" s="232"/>
      <c r="R6" s="232"/>
      <c r="S6" s="232"/>
      <c r="T6" s="232"/>
    </row>
    <row r="7" spans="1:20" ht="21" customHeight="1" thickTop="1">
      <c r="A7" s="120" t="s">
        <v>68</v>
      </c>
      <c r="B7" s="181">
        <v>21494.827</v>
      </c>
      <c r="C7" s="181">
        <v>21494.827</v>
      </c>
      <c r="D7" s="181">
        <v>5850.765</v>
      </c>
      <c r="E7" s="181">
        <v>5850.765</v>
      </c>
      <c r="F7" s="181">
        <v>5698.159369</v>
      </c>
      <c r="G7" s="177">
        <f>F7/E7</f>
        <v>0.9739169782071233</v>
      </c>
      <c r="H7" s="101" t="e">
        <f>+#REF!+D7</f>
        <v>#REF!</v>
      </c>
      <c r="I7" s="73">
        <v>7799.829</v>
      </c>
      <c r="J7" s="73">
        <v>7653.1</v>
      </c>
      <c r="K7" s="74">
        <f aca="true" t="shared" si="0" ref="K7:K13">+I7-J7</f>
        <v>146.72899999999936</v>
      </c>
      <c r="L7" s="75">
        <f aca="true" t="shared" si="1" ref="L7:L14">+J7/I7</f>
        <v>0.9811881773305544</v>
      </c>
      <c r="M7" s="233"/>
      <c r="N7" s="231"/>
      <c r="O7" s="231"/>
      <c r="P7" s="231"/>
      <c r="Q7" s="231"/>
      <c r="R7" s="231"/>
      <c r="S7" s="231"/>
      <c r="T7" s="231"/>
    </row>
    <row r="8" spans="1:20" ht="19.5" customHeight="1">
      <c r="A8" s="120" t="s">
        <v>69</v>
      </c>
      <c r="B8" s="175">
        <v>186.52599999999998</v>
      </c>
      <c r="C8" s="178">
        <v>186.52599999999998</v>
      </c>
      <c r="D8" s="178">
        <v>54.308</v>
      </c>
      <c r="E8" s="175">
        <v>54.308</v>
      </c>
      <c r="F8" s="175">
        <v>53.709</v>
      </c>
      <c r="G8" s="177">
        <f aca="true" t="shared" si="2" ref="G8:G14">F8/E8</f>
        <v>0.9889703174486264</v>
      </c>
      <c r="H8" s="101" t="e">
        <f>+#REF!+B10</f>
        <v>#REF!</v>
      </c>
      <c r="I8" s="73">
        <v>64.459</v>
      </c>
      <c r="J8" s="73">
        <v>56.1</v>
      </c>
      <c r="K8" s="74">
        <f t="shared" si="0"/>
        <v>8.359000000000002</v>
      </c>
      <c r="L8" s="75">
        <f t="shared" si="1"/>
        <v>0.8703206689523573</v>
      </c>
      <c r="M8" s="233"/>
      <c r="N8" s="231"/>
      <c r="O8" s="231"/>
      <c r="P8" s="231"/>
      <c r="Q8" s="231"/>
      <c r="R8" s="231"/>
      <c r="S8" s="231"/>
      <c r="T8" s="231"/>
    </row>
    <row r="9" spans="1:20" ht="18.75" customHeight="1">
      <c r="A9" s="120" t="s">
        <v>70</v>
      </c>
      <c r="B9" s="175">
        <v>107</v>
      </c>
      <c r="C9" s="175">
        <v>107</v>
      </c>
      <c r="D9" s="175">
        <v>28.745</v>
      </c>
      <c r="E9" s="175">
        <v>28.745</v>
      </c>
      <c r="F9" s="175">
        <v>26.519</v>
      </c>
      <c r="G9" s="177">
        <f t="shared" si="2"/>
        <v>0.9225604452948338</v>
      </c>
      <c r="H9" s="101" t="e">
        <f>+#REF!+D9</f>
        <v>#REF!</v>
      </c>
      <c r="I9" s="73">
        <v>38.745</v>
      </c>
      <c r="J9" s="73">
        <v>34.5</v>
      </c>
      <c r="K9" s="74">
        <f t="shared" si="0"/>
        <v>4.244999999999997</v>
      </c>
      <c r="L9" s="75">
        <f t="shared" si="1"/>
        <v>0.8904374758033295</v>
      </c>
      <c r="M9" s="233"/>
      <c r="N9" s="231"/>
      <c r="O9" s="231"/>
      <c r="P9" s="231"/>
      <c r="Q9" s="231"/>
      <c r="R9" s="231"/>
      <c r="S9" s="231"/>
      <c r="T9" s="231"/>
    </row>
    <row r="10" spans="1:20" ht="25.5" customHeight="1">
      <c r="A10" s="121" t="s">
        <v>71</v>
      </c>
      <c r="B10" s="176">
        <v>269</v>
      </c>
      <c r="C10" s="175">
        <v>269</v>
      </c>
      <c r="D10" s="175">
        <v>69</v>
      </c>
      <c r="E10" s="175">
        <v>69</v>
      </c>
      <c r="F10" s="175">
        <v>68.441</v>
      </c>
      <c r="G10" s="177">
        <f t="shared" si="2"/>
        <v>0.9918985507246377</v>
      </c>
      <c r="H10" s="101" t="e">
        <f>+#REF!+D10</f>
        <v>#REF!</v>
      </c>
      <c r="I10" s="73">
        <v>62.378</v>
      </c>
      <c r="J10" s="73">
        <v>58.8</v>
      </c>
      <c r="K10" s="74">
        <f t="shared" si="0"/>
        <v>3.578000000000003</v>
      </c>
      <c r="L10" s="75">
        <f t="shared" si="1"/>
        <v>0.9426400333450896</v>
      </c>
      <c r="M10" s="233"/>
      <c r="N10" s="231"/>
      <c r="O10" s="231"/>
      <c r="P10" s="231"/>
      <c r="Q10" s="231"/>
      <c r="R10" s="231"/>
      <c r="S10" s="231"/>
      <c r="T10" s="231"/>
    </row>
    <row r="11" spans="1:20" ht="28.5" customHeight="1">
      <c r="A11" s="121" t="s">
        <v>72</v>
      </c>
      <c r="B11" s="175">
        <v>29927.4</v>
      </c>
      <c r="C11" s="175">
        <v>29927.4</v>
      </c>
      <c r="D11" s="175">
        <v>7494</v>
      </c>
      <c r="E11" s="175">
        <v>7494</v>
      </c>
      <c r="F11" s="175">
        <v>7521.790000000001</v>
      </c>
      <c r="G11" s="177">
        <f t="shared" si="2"/>
        <v>1.003708299973312</v>
      </c>
      <c r="H11" s="101" t="e">
        <f>+#REF!+D11</f>
        <v>#REF!</v>
      </c>
      <c r="I11" s="73">
        <v>8640.4</v>
      </c>
      <c r="J11" s="73">
        <v>7983.6</v>
      </c>
      <c r="K11" s="74">
        <f t="shared" si="0"/>
        <v>656.7999999999993</v>
      </c>
      <c r="L11" s="75">
        <f t="shared" si="1"/>
        <v>0.9239850006944124</v>
      </c>
      <c r="M11" s="233"/>
      <c r="N11" s="231"/>
      <c r="O11" s="231"/>
      <c r="P11" s="231"/>
      <c r="Q11" s="231"/>
      <c r="R11" s="231"/>
      <c r="S11" s="231"/>
      <c r="T11" s="231"/>
    </row>
    <row r="12" spans="1:20" ht="27.75" customHeight="1">
      <c r="A12" s="121" t="s">
        <v>73</v>
      </c>
      <c r="B12" s="175">
        <v>11409.44</v>
      </c>
      <c r="C12" s="175">
        <v>11409.44</v>
      </c>
      <c r="D12" s="175">
        <v>2852.36</v>
      </c>
      <c r="E12" s="175">
        <v>2852.36</v>
      </c>
      <c r="F12" s="175">
        <v>2685.86736</v>
      </c>
      <c r="G12" s="177">
        <f t="shared" si="2"/>
        <v>0.9416298643929939</v>
      </c>
      <c r="H12" s="101" t="e">
        <f>+#REF!+D12</f>
        <v>#REF!</v>
      </c>
      <c r="I12" s="73" t="e">
        <f>+D12+#REF!-459.6+29</f>
        <v>#REF!</v>
      </c>
      <c r="J12" s="73">
        <v>3474.3</v>
      </c>
      <c r="K12" s="74" t="e">
        <f t="shared" si="0"/>
        <v>#REF!</v>
      </c>
      <c r="L12" s="75" t="e">
        <f t="shared" si="1"/>
        <v>#REF!</v>
      </c>
      <c r="M12" s="233"/>
      <c r="N12" s="233"/>
      <c r="O12" s="231"/>
      <c r="P12" s="231"/>
      <c r="Q12" s="231"/>
      <c r="R12" s="231"/>
      <c r="S12" s="231"/>
      <c r="T12" s="231"/>
    </row>
    <row r="13" spans="1:20" ht="17.25" customHeight="1">
      <c r="A13" s="120" t="s">
        <v>74</v>
      </c>
      <c r="B13" s="175">
        <v>490.138</v>
      </c>
      <c r="C13" s="175">
        <v>490.13800000000003</v>
      </c>
      <c r="D13" s="175">
        <v>84.845</v>
      </c>
      <c r="E13" s="175">
        <v>84.8</v>
      </c>
      <c r="F13" s="175">
        <v>84.99449</v>
      </c>
      <c r="G13" s="177">
        <f t="shared" si="2"/>
        <v>1.0022935141509435</v>
      </c>
      <c r="H13" s="101" t="e">
        <f>+#REF!+D13</f>
        <v>#REF!</v>
      </c>
      <c r="I13" s="73">
        <v>116.7</v>
      </c>
      <c r="J13" s="73">
        <f>0.2+99.6+0.2</f>
        <v>100</v>
      </c>
      <c r="K13" s="74">
        <f t="shared" si="0"/>
        <v>16.700000000000003</v>
      </c>
      <c r="L13" s="75">
        <f t="shared" si="1"/>
        <v>0.856898029134533</v>
      </c>
      <c r="M13" s="233"/>
      <c r="N13" s="231"/>
      <c r="O13" s="231"/>
      <c r="P13" s="231"/>
      <c r="Q13" s="231"/>
      <c r="R13" s="231"/>
      <c r="S13" s="231"/>
      <c r="T13" s="231"/>
    </row>
    <row r="14" spans="1:20" ht="18.75" customHeight="1" thickBot="1">
      <c r="A14" s="122" t="s">
        <v>75</v>
      </c>
      <c r="B14" s="179">
        <f>SUM(B7:B13)</f>
        <v>63884.331000000006</v>
      </c>
      <c r="C14" s="179">
        <f>SUM(C7:C13)</f>
        <v>63884.331000000006</v>
      </c>
      <c r="D14" s="179">
        <f>SUM(D7:D13)</f>
        <v>16434.023</v>
      </c>
      <c r="E14" s="179">
        <f>SUM(E7:E13)</f>
        <v>16433.978</v>
      </c>
      <c r="F14" s="179">
        <f>SUM(F7:F13)</f>
        <v>16139.480219</v>
      </c>
      <c r="G14" s="180">
        <f t="shared" si="2"/>
        <v>0.982079945525058</v>
      </c>
      <c r="H14" s="101" t="e">
        <f>SUM(H7:H13)</f>
        <v>#REF!</v>
      </c>
      <c r="I14" s="73" t="e">
        <f>SUM(I7:I13)</f>
        <v>#REF!</v>
      </c>
      <c r="J14" s="73">
        <f>SUM(J7:J13)</f>
        <v>19360.4</v>
      </c>
      <c r="K14" s="73" t="e">
        <f>SUM(K7:K13)</f>
        <v>#REF!</v>
      </c>
      <c r="L14" s="75" t="e">
        <f t="shared" si="1"/>
        <v>#REF!</v>
      </c>
      <c r="M14" s="233"/>
      <c r="N14" s="231"/>
      <c r="O14" s="231"/>
      <c r="P14" s="231"/>
      <c r="Q14" s="231"/>
      <c r="R14" s="231"/>
      <c r="S14" s="231"/>
      <c r="T14" s="231"/>
    </row>
    <row r="15" spans="1:24" ht="12.75">
      <c r="A15" s="231"/>
      <c r="B15" s="231"/>
      <c r="C15" s="231"/>
      <c r="D15" s="231"/>
      <c r="E15" s="231"/>
      <c r="F15" s="231"/>
      <c r="G15" s="231"/>
      <c r="H15" s="231"/>
      <c r="I15" s="233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</row>
    <row r="16" spans="1:24" ht="12.75">
      <c r="A16" s="231"/>
      <c r="B16" s="233"/>
      <c r="C16" s="233"/>
      <c r="D16" s="231"/>
      <c r="E16" s="231"/>
      <c r="F16" s="231"/>
      <c r="G16" s="231"/>
      <c r="H16" s="231"/>
      <c r="I16" s="233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</row>
    <row r="17" spans="1:24" ht="12.75">
      <c r="A17" s="231"/>
      <c r="B17" s="231"/>
      <c r="C17" s="233"/>
      <c r="D17" s="231"/>
      <c r="E17" s="233"/>
      <c r="F17" s="233"/>
      <c r="G17" s="231"/>
      <c r="H17" s="231"/>
      <c r="I17" s="233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</row>
    <row r="18" spans="1:24" ht="12.75">
      <c r="A18" s="231"/>
      <c r="B18" s="231"/>
      <c r="C18" s="233"/>
      <c r="D18" s="231"/>
      <c r="E18" s="233"/>
      <c r="F18" s="233"/>
      <c r="G18" s="233"/>
      <c r="H18" s="233"/>
      <c r="I18" s="233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</row>
    <row r="19" spans="1:24" ht="12.75">
      <c r="A19" s="231"/>
      <c r="B19" s="231"/>
      <c r="C19" s="231"/>
      <c r="D19" s="231"/>
      <c r="E19" s="231"/>
      <c r="F19" s="231"/>
      <c r="G19" s="231"/>
      <c r="H19" s="231"/>
      <c r="I19" s="233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</row>
    <row r="20" spans="1:24" ht="12.75">
      <c r="A20" s="231"/>
      <c r="B20" s="231"/>
      <c r="C20" s="231"/>
      <c r="D20" s="231"/>
      <c r="E20" s="231"/>
      <c r="F20" s="231"/>
      <c r="G20" s="231"/>
      <c r="H20" s="231"/>
      <c r="I20" s="233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</row>
    <row r="21" spans="1:24" ht="12.75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</row>
    <row r="22" spans="1:24" ht="12.75">
      <c r="A22" s="23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</row>
    <row r="23" spans="1:24" ht="12.75">
      <c r="A23" s="231"/>
      <c r="B23" s="231"/>
      <c r="C23" s="233"/>
      <c r="D23" s="231"/>
      <c r="E23" s="234"/>
      <c r="F23" s="234"/>
      <c r="G23" s="234"/>
      <c r="H23" s="234"/>
      <c r="I23" s="234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</row>
    <row r="24" spans="1:24" ht="12.75">
      <c r="A24" s="231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</row>
    <row r="25" spans="1:24" ht="12.75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</row>
    <row r="26" spans="1:24" ht="12.75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</row>
    <row r="27" spans="1:24" ht="12.75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</row>
    <row r="28" spans="1:24" ht="12.75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</row>
    <row r="29" spans="1:24" ht="12.75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</row>
    <row r="30" spans="1:24" ht="12.75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</row>
    <row r="31" spans="1:24" ht="12.75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</row>
    <row r="32" spans="1:24" ht="12.75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</row>
    <row r="33" spans="1:24" ht="12.75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</row>
    <row r="34" spans="1:24" ht="12.75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</row>
    <row r="35" spans="1:24" ht="12.75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</row>
    <row r="36" spans="1:24" ht="12.75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</row>
    <row r="37" spans="1:24" ht="12.75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</row>
    <row r="38" spans="1:24" ht="12.75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</row>
    <row r="39" spans="1:24" ht="12.75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</row>
    <row r="40" spans="1:24" ht="12.75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</row>
    <row r="41" spans="1:24" ht="12.75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</row>
    <row r="42" spans="1:24" ht="12.75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</row>
    <row r="43" spans="1:24" ht="12.75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</row>
    <row r="44" spans="1:24" ht="12.75">
      <c r="A44" s="23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</row>
    <row r="45" spans="1:24" ht="12.75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</row>
    <row r="46" spans="1:24" ht="12.75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</row>
    <row r="47" spans="1:24" ht="12.75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</row>
    <row r="48" spans="1:24" ht="12.75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</row>
    <row r="49" spans="1:24" ht="12.75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</row>
    <row r="50" spans="1:24" ht="12.75">
      <c r="A50" s="231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</row>
    <row r="51" spans="1:24" ht="12.75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</row>
    <row r="52" spans="1:24" ht="12.75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</row>
    <row r="53" spans="1:24" ht="12.75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</row>
    <row r="54" spans="1:24" ht="12.75">
      <c r="A54" s="231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</row>
    <row r="55" spans="1:24" ht="12.75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</row>
    <row r="56" spans="1:24" ht="12.75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</row>
    <row r="57" spans="1:24" ht="12.75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</row>
    <row r="58" spans="1:24" ht="12.75">
      <c r="A58" s="231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</row>
    <row r="59" spans="1:24" ht="12.75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</row>
    <row r="60" spans="1:24" ht="12.75">
      <c r="A60" s="231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</row>
    <row r="61" spans="1:24" ht="12.75">
      <c r="A61" s="23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</row>
    <row r="62" spans="1:24" ht="12.75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</row>
    <row r="63" spans="1:24" ht="12.75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</row>
    <row r="64" spans="1:24" ht="12.75">
      <c r="A64" s="231"/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</row>
    <row r="65" spans="1:24" ht="12.75">
      <c r="A65" s="231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</row>
    <row r="66" spans="1:24" ht="12.75">
      <c r="A66" s="231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</row>
    <row r="67" spans="1:24" ht="12.75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</row>
    <row r="68" spans="1:24" ht="12.75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</row>
    <row r="69" spans="1:24" ht="12.75">
      <c r="A69" s="231"/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</row>
    <row r="70" spans="1:24" ht="12.75">
      <c r="A70" s="231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</row>
    <row r="71" spans="1:24" ht="12.7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</row>
    <row r="72" spans="1:24" ht="12.75">
      <c r="A72" s="231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</row>
    <row r="73" spans="1:24" ht="12.75">
      <c r="A73" s="231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</row>
    <row r="74" spans="1:24" ht="12.75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</row>
    <row r="75" spans="1:24" ht="12.75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</row>
    <row r="76" spans="1:24" ht="12.75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</row>
    <row r="77" spans="1:24" ht="12.75">
      <c r="A77" s="231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</row>
    <row r="78" spans="1:24" ht="12.75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</row>
    <row r="79" spans="1:24" ht="12.75">
      <c r="A79" s="231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</row>
    <row r="80" spans="1:24" ht="12.75">
      <c r="A80" s="231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</row>
    <row r="81" spans="1:24" ht="12.75">
      <c r="A81" s="231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</row>
    <row r="82" spans="1:24" ht="12.75">
      <c r="A82" s="231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</row>
    <row r="83" spans="1:24" ht="12.75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</row>
    <row r="84" spans="1:24" ht="12.75">
      <c r="A84" s="231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</row>
    <row r="85" spans="1:24" ht="12.75">
      <c r="A85" s="231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</row>
    <row r="86" spans="1:24" ht="12.75">
      <c r="A86" s="231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</row>
    <row r="87" spans="1:24" ht="12.75">
      <c r="A87" s="231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</row>
    <row r="88" spans="1:24" ht="12.75">
      <c r="A88" s="231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</row>
    <row r="89" spans="1:24" ht="12.75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</row>
    <row r="90" spans="1:24" ht="12.75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</row>
    <row r="91" spans="1:24" ht="12.75">
      <c r="A91" s="231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</row>
    <row r="92" spans="1:24" ht="12.75">
      <c r="A92" s="231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</row>
    <row r="93" spans="1:24" ht="12.75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</row>
    <row r="94" spans="1:24" ht="12.75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</row>
    <row r="95" spans="1:24" ht="12.75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</row>
    <row r="96" spans="1:24" ht="12.75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</row>
    <row r="97" spans="1:24" ht="12.75">
      <c r="A97" s="231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</row>
    <row r="98" spans="1:24" ht="12.75">
      <c r="A98" s="231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</row>
    <row r="99" spans="1:24" ht="12.75">
      <c r="A99" s="231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</row>
    <row r="100" spans="1:24" ht="12.75">
      <c r="A100" s="231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</row>
    <row r="101" spans="1:24" ht="12.75">
      <c r="A101" s="231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</row>
    <row r="102" spans="1:24" ht="12.75">
      <c r="A102" s="231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</row>
    <row r="103" spans="1:24" ht="12.75">
      <c r="A103" s="231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</row>
    <row r="104" spans="1:24" ht="12.75">
      <c r="A104" s="231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</row>
    <row r="105" spans="1:24" ht="12.75">
      <c r="A105" s="231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</row>
    <row r="106" spans="1:24" ht="12.75">
      <c r="A106" s="231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</row>
    <row r="107" spans="1:24" ht="12.75">
      <c r="A107" s="231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</row>
    <row r="108" spans="1:24" ht="12.75">
      <c r="A108" s="231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</row>
    <row r="109" spans="1:24" ht="12.75">
      <c r="A109" s="231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</row>
    <row r="110" spans="1:24" ht="12.75">
      <c r="A110" s="231"/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</row>
    <row r="111" spans="1:24" ht="12.75">
      <c r="A111" s="231"/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</row>
    <row r="112" spans="1:24" ht="12.75">
      <c r="A112" s="231"/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</row>
    <row r="113" spans="1:24" ht="12.75">
      <c r="A113" s="231"/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</row>
    <row r="114" spans="1:24" ht="12.75">
      <c r="A114" s="231"/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</row>
    <row r="115" spans="1:24" ht="12.75">
      <c r="A115" s="231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</row>
    <row r="116" spans="1:24" ht="12.75">
      <c r="A116" s="231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</row>
    <row r="117" spans="1:24" ht="12.75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</row>
    <row r="118" spans="1:24" ht="12.75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</row>
    <row r="119" spans="1:24" ht="12.75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</row>
    <row r="120" spans="1:24" ht="12.75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</row>
    <row r="121" spans="1:24" ht="12.75">
      <c r="A121" s="231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</row>
    <row r="122" spans="1:24" ht="12.75">
      <c r="A122" s="231"/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</row>
    <row r="123" spans="1:24" ht="12.75">
      <c r="A123" s="231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</row>
    <row r="124" spans="1:24" ht="12.75">
      <c r="A124" s="231"/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</row>
    <row r="125" spans="1:24" ht="12.75">
      <c r="A125" s="231"/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</row>
    <row r="126" spans="1:24" ht="12.75">
      <c r="A126" s="231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</row>
    <row r="127" spans="1:24" ht="12.75">
      <c r="A127" s="231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</row>
    <row r="128" spans="1:24" ht="12.75">
      <c r="A128" s="231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</row>
    <row r="129" spans="1:24" ht="12.75">
      <c r="A129" s="231"/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</row>
    <row r="130" spans="1:24" ht="12.75">
      <c r="A130" s="231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</row>
    <row r="131" spans="1:24" ht="12.75">
      <c r="A131" s="231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</row>
    <row r="132" spans="1:24" ht="12.75">
      <c r="A132" s="231"/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</row>
    <row r="133" spans="1:24" ht="12.75">
      <c r="A133" s="231"/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</row>
    <row r="134" spans="1:24" ht="12.75">
      <c r="A134" s="231"/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</row>
    <row r="135" spans="1:24" ht="12.75">
      <c r="A135" s="231"/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</row>
    <row r="136" spans="1:24" ht="12.75">
      <c r="A136" s="231"/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</row>
    <row r="137" spans="1:24" ht="12.75">
      <c r="A137" s="231"/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</row>
    <row r="138" spans="1:24" ht="12.75">
      <c r="A138" s="231"/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</row>
    <row r="139" spans="1:24" ht="12.75">
      <c r="A139" s="231"/>
      <c r="B139" s="231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</row>
    <row r="140" spans="1:24" ht="12.75">
      <c r="A140" s="231"/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</row>
    <row r="141" spans="1:24" ht="12.75">
      <c r="A141" s="231"/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</row>
    <row r="142" spans="1:24" ht="12.75">
      <c r="A142" s="231"/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</row>
    <row r="143" spans="1:24" ht="12.75">
      <c r="A143" s="231"/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</row>
    <row r="144" spans="1:24" ht="12.75">
      <c r="A144" s="231"/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</row>
    <row r="145" spans="1:24" ht="12.75">
      <c r="A145" s="231"/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</row>
    <row r="146" spans="1:24" ht="12.75">
      <c r="A146" s="231"/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</row>
    <row r="147" spans="1:24" ht="12.75">
      <c r="A147" s="231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</row>
    <row r="148" spans="1:24" ht="12.75">
      <c r="A148" s="231"/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</row>
    <row r="149" spans="1:24" ht="12.75">
      <c r="A149" s="231"/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</row>
    <row r="150" spans="1:24" ht="12.75">
      <c r="A150" s="231"/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</row>
    <row r="151" spans="1:24" ht="12.75">
      <c r="A151" s="231"/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</row>
    <row r="152" spans="1:24" ht="12.75">
      <c r="A152" s="231"/>
      <c r="B152" s="231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</row>
    <row r="153" spans="1:24" ht="12.75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</row>
    <row r="154" spans="1:24" ht="12.75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</row>
    <row r="155" spans="1:24" ht="12.75">
      <c r="A155" s="231"/>
      <c r="B155" s="231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</row>
    <row r="156" spans="1:24" ht="12.75">
      <c r="A156" s="231"/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</row>
    <row r="157" spans="1:24" ht="12.75">
      <c r="A157" s="231"/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</row>
    <row r="158" spans="1:24" ht="12.75">
      <c r="A158" s="231"/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</row>
    <row r="159" spans="1:24" ht="12.75">
      <c r="A159" s="231"/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</row>
    <row r="160" spans="1:24" ht="12.75">
      <c r="A160" s="231"/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</row>
    <row r="161" spans="1:24" ht="12.75">
      <c r="A161" s="231"/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</row>
    <row r="162" spans="1:24" ht="12.75">
      <c r="A162" s="231"/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</row>
    <row r="163" spans="1:24" ht="12.75">
      <c r="A163" s="231"/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</row>
    <row r="164" spans="1:24" ht="12.75">
      <c r="A164" s="231"/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</row>
    <row r="165" spans="1:24" ht="12.75">
      <c r="A165" s="231"/>
      <c r="B165" s="231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</row>
    <row r="166" spans="1:24" ht="12.75">
      <c r="A166" s="231"/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</row>
    <row r="167" spans="1:24" ht="12.75">
      <c r="A167" s="231"/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</row>
    <row r="168" spans="1:24" ht="12.75">
      <c r="A168" s="231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</row>
    <row r="169" spans="1:24" ht="12.75">
      <c r="A169" s="231"/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</row>
    <row r="170" spans="1:24" ht="12.75">
      <c r="A170" s="231"/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</row>
    <row r="171" spans="1:24" ht="12.75">
      <c r="A171" s="231"/>
      <c r="B171" s="231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</row>
    <row r="172" spans="1:24" ht="12.75">
      <c r="A172" s="231"/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</row>
    <row r="173" spans="1:24" ht="12.75">
      <c r="A173" s="231"/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</row>
    <row r="174" spans="1:24" ht="12.75">
      <c r="A174" s="231"/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</row>
    <row r="175" spans="1:24" ht="12.75">
      <c r="A175" s="231"/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</row>
    <row r="176" spans="1:24" ht="12.75">
      <c r="A176" s="231"/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</row>
    <row r="177" spans="1:24" ht="12.75">
      <c r="A177" s="231"/>
      <c r="B177" s="231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</row>
    <row r="178" spans="1:24" ht="12.75">
      <c r="A178" s="231"/>
      <c r="B178" s="231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</row>
    <row r="179" spans="1:24" ht="12.75">
      <c r="A179" s="231"/>
      <c r="B179" s="231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</row>
    <row r="180" spans="1:24" ht="12.75">
      <c r="A180" s="231"/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</row>
    <row r="181" spans="1:24" ht="12.75">
      <c r="A181" s="231"/>
      <c r="B181" s="231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</row>
    <row r="182" spans="1:24" ht="12.75">
      <c r="A182" s="231"/>
      <c r="B182" s="231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</row>
    <row r="183" spans="1:24" ht="12.75">
      <c r="A183" s="231"/>
      <c r="B183" s="231"/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</row>
    <row r="184" spans="1:24" ht="12.75">
      <c r="A184" s="231"/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</row>
    <row r="185" spans="1:24" ht="12.75">
      <c r="A185" s="231"/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</row>
    <row r="186" spans="1:24" ht="12.75">
      <c r="A186" s="231"/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</row>
    <row r="187" spans="1:24" ht="12.75">
      <c r="A187" s="231"/>
      <c r="B187" s="231"/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</row>
    <row r="188" spans="1:24" ht="12.75">
      <c r="A188" s="231"/>
      <c r="B188" s="231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</row>
    <row r="189" spans="1:24" ht="12.75">
      <c r="A189" s="231"/>
      <c r="B189" s="231"/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</row>
    <row r="190" spans="1:24" ht="12.75">
      <c r="A190" s="231"/>
      <c r="B190" s="231"/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/>
      <c r="W190" s="231"/>
      <c r="X190" s="231"/>
    </row>
    <row r="191" spans="1:24" ht="12.75">
      <c r="A191" s="231"/>
      <c r="B191" s="231"/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  <c r="V191" s="231"/>
      <c r="W191" s="231"/>
      <c r="X191" s="231"/>
    </row>
    <row r="192" spans="1:24" ht="12.75">
      <c r="A192" s="231"/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</row>
    <row r="193" spans="1:24" ht="12.75">
      <c r="A193" s="231"/>
      <c r="B193" s="231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</row>
    <row r="194" spans="1:24" ht="12.75">
      <c r="A194" s="231"/>
      <c r="B194" s="231"/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31"/>
      <c r="W194" s="231"/>
      <c r="X194" s="231"/>
    </row>
    <row r="195" spans="1:24" ht="12.75">
      <c r="A195" s="231"/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  <c r="W195" s="231"/>
      <c r="X195" s="231"/>
    </row>
    <row r="196" spans="1:24" ht="12.75">
      <c r="A196" s="231"/>
      <c r="B196" s="231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31"/>
      <c r="X196" s="231"/>
    </row>
    <row r="197" spans="1:24" ht="12.75">
      <c r="A197" s="231"/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</row>
    <row r="198" spans="1:24" ht="12.75">
      <c r="A198" s="231"/>
      <c r="B198" s="231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</row>
    <row r="199" spans="1:24" ht="12.75">
      <c r="A199" s="231"/>
      <c r="B199" s="231"/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</row>
    <row r="200" spans="1:24" ht="12.75">
      <c r="A200" s="231"/>
      <c r="B200" s="231"/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</row>
    <row r="201" spans="1:24" ht="12.75">
      <c r="A201" s="231"/>
      <c r="B201" s="231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</row>
    <row r="202" spans="1:24" ht="12.75">
      <c r="A202" s="231"/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</row>
    <row r="203" spans="1:24" ht="12.75">
      <c r="A203" s="231"/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31"/>
    </row>
    <row r="204" spans="1:24" ht="12.75">
      <c r="A204" s="231"/>
      <c r="B204" s="231"/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</row>
    <row r="205" spans="1:24" ht="12.75">
      <c r="A205" s="231"/>
      <c r="B205" s="231"/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1"/>
      <c r="U205" s="231"/>
      <c r="V205" s="231"/>
      <c r="W205" s="231"/>
      <c r="X205" s="231"/>
    </row>
    <row r="206" spans="1:24" ht="12.75">
      <c r="A206" s="231"/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</row>
    <row r="207" spans="1:24" ht="12.75">
      <c r="A207" s="231"/>
      <c r="B207" s="231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31"/>
      <c r="W207" s="231"/>
      <c r="X207" s="231"/>
    </row>
    <row r="208" spans="1:24" ht="12.75">
      <c r="A208" s="231"/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</row>
    <row r="209" spans="1:24" ht="12.75">
      <c r="A209" s="231"/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</row>
    <row r="210" spans="1:24" ht="12.75">
      <c r="A210" s="231"/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</row>
    <row r="211" spans="1:24" ht="12.75">
      <c r="A211" s="231"/>
      <c r="B211" s="231"/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</row>
    <row r="212" spans="1:24" ht="12.75">
      <c r="A212" s="231"/>
      <c r="B212" s="231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</row>
    <row r="213" spans="1:24" ht="12.75">
      <c r="A213" s="231"/>
      <c r="B213" s="231"/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  <c r="W213" s="231"/>
      <c r="X213" s="231"/>
    </row>
    <row r="214" spans="1:24" ht="12.75">
      <c r="A214" s="231"/>
      <c r="B214" s="231"/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</row>
    <row r="215" spans="1:24" ht="12.75">
      <c r="A215" s="231"/>
      <c r="B215" s="231"/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  <c r="V215" s="231"/>
      <c r="W215" s="231"/>
      <c r="X215" s="231"/>
    </row>
    <row r="216" spans="1:24" ht="12.75">
      <c r="A216" s="231"/>
      <c r="B216" s="231"/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</row>
    <row r="217" spans="1:24" ht="12.75">
      <c r="A217" s="231"/>
      <c r="B217" s="231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  <c r="V217" s="231"/>
      <c r="W217" s="231"/>
      <c r="X217" s="231"/>
    </row>
    <row r="218" spans="1:24" ht="12.75">
      <c r="A218" s="231"/>
      <c r="B218" s="231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31"/>
      <c r="U218" s="231"/>
      <c r="V218" s="231"/>
      <c r="W218" s="231"/>
      <c r="X218" s="231"/>
    </row>
    <row r="219" spans="1:24" ht="12.75">
      <c r="A219" s="231"/>
      <c r="B219" s="231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</row>
    <row r="220" spans="1:24" ht="12.75">
      <c r="A220" s="231"/>
      <c r="B220" s="231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31"/>
      <c r="U220" s="231"/>
      <c r="V220" s="231"/>
      <c r="W220" s="231"/>
      <c r="X220" s="231"/>
    </row>
    <row r="221" spans="1:24" ht="12.75">
      <c r="A221" s="231"/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  <c r="V221" s="231"/>
      <c r="W221" s="231"/>
      <c r="X221" s="231"/>
    </row>
    <row r="222" spans="1:24" ht="12.75">
      <c r="A222" s="231"/>
      <c r="B222" s="231"/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231"/>
      <c r="U222" s="231"/>
      <c r="V222" s="231"/>
      <c r="W222" s="231"/>
      <c r="X222" s="231"/>
    </row>
    <row r="223" spans="1:24" ht="12.75">
      <c r="A223" s="231"/>
      <c r="B223" s="231"/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1"/>
      <c r="U223" s="231"/>
      <c r="V223" s="231"/>
      <c r="W223" s="231"/>
      <c r="X223" s="231"/>
    </row>
    <row r="224" spans="1:24" ht="12.75">
      <c r="A224" s="231"/>
      <c r="B224" s="231"/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31"/>
      <c r="U224" s="231"/>
      <c r="V224" s="231"/>
      <c r="W224" s="231"/>
      <c r="X224" s="231"/>
    </row>
    <row r="225" spans="1:24" ht="12.75">
      <c r="A225" s="231"/>
      <c r="B225" s="231"/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31"/>
      <c r="U225" s="231"/>
      <c r="V225" s="231"/>
      <c r="W225" s="231"/>
      <c r="X225" s="231"/>
    </row>
    <row r="226" spans="1:24" ht="12.75">
      <c r="A226" s="231"/>
      <c r="B226" s="231"/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31"/>
      <c r="U226" s="231"/>
      <c r="V226" s="231"/>
      <c r="W226" s="231"/>
      <c r="X226" s="231"/>
    </row>
    <row r="227" spans="1:24" ht="12.75">
      <c r="A227" s="231"/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31"/>
      <c r="U227" s="231"/>
      <c r="V227" s="231"/>
      <c r="W227" s="231"/>
      <c r="X227" s="231"/>
    </row>
    <row r="228" spans="1:24" ht="12.75">
      <c r="A228" s="231"/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31"/>
      <c r="U228" s="231"/>
      <c r="V228" s="231"/>
      <c r="W228" s="231"/>
      <c r="X228" s="231"/>
    </row>
    <row r="229" spans="1:24" ht="12.75">
      <c r="A229" s="231"/>
      <c r="B229" s="231"/>
      <c r="C229" s="231"/>
      <c r="D229" s="231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231"/>
      <c r="U229" s="231"/>
      <c r="V229" s="231"/>
      <c r="W229" s="231"/>
      <c r="X229" s="231"/>
    </row>
    <row r="230" spans="1:24" ht="12.75">
      <c r="A230" s="231"/>
      <c r="B230" s="231"/>
      <c r="C230" s="231"/>
      <c r="D230" s="231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231"/>
      <c r="T230" s="231"/>
      <c r="U230" s="231"/>
      <c r="V230" s="231"/>
      <c r="W230" s="231"/>
      <c r="X230" s="231"/>
    </row>
    <row r="231" spans="1:24" ht="12.75">
      <c r="A231" s="231"/>
      <c r="B231" s="231"/>
      <c r="C231" s="231"/>
      <c r="D231" s="231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  <c r="S231" s="231"/>
      <c r="T231" s="231"/>
      <c r="U231" s="231"/>
      <c r="V231" s="231"/>
      <c r="W231" s="231"/>
      <c r="X231" s="231"/>
    </row>
    <row r="232" spans="1:24" ht="12.75">
      <c r="A232" s="231"/>
      <c r="B232" s="231"/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1"/>
      <c r="U232" s="231"/>
      <c r="V232" s="231"/>
      <c r="W232" s="231"/>
      <c r="X232" s="231"/>
    </row>
    <row r="233" spans="1:24" ht="12.75">
      <c r="A233" s="231"/>
      <c r="B233" s="231"/>
      <c r="C233" s="231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231"/>
      <c r="U233" s="231"/>
      <c r="V233" s="231"/>
      <c r="W233" s="231"/>
      <c r="X233" s="231"/>
    </row>
    <row r="234" spans="1:24" ht="12.75">
      <c r="A234" s="231"/>
      <c r="B234" s="231"/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231"/>
      <c r="U234" s="231"/>
      <c r="V234" s="231"/>
      <c r="W234" s="231"/>
      <c r="X234" s="231"/>
    </row>
    <row r="235" spans="1:24" ht="12.75">
      <c r="A235" s="231"/>
      <c r="B235" s="231"/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231"/>
      <c r="U235" s="231"/>
      <c r="V235" s="231"/>
      <c r="W235" s="231"/>
      <c r="X235" s="231"/>
    </row>
    <row r="236" spans="1:24" ht="12.75">
      <c r="A236" s="231"/>
      <c r="B236" s="231"/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31"/>
      <c r="U236" s="231"/>
      <c r="V236" s="231"/>
      <c r="W236" s="231"/>
      <c r="X236" s="231"/>
    </row>
    <row r="237" spans="1:24" ht="12.75">
      <c r="A237" s="231"/>
      <c r="B237" s="231"/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231"/>
      <c r="U237" s="231"/>
      <c r="V237" s="231"/>
      <c r="W237" s="231"/>
      <c r="X237" s="231"/>
    </row>
    <row r="238" spans="1:24" ht="12.75">
      <c r="A238" s="231"/>
      <c r="B238" s="231"/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31"/>
      <c r="U238" s="231"/>
      <c r="V238" s="231"/>
      <c r="W238" s="231"/>
      <c r="X238" s="231"/>
    </row>
    <row r="239" spans="1:24" ht="12.75">
      <c r="A239" s="231"/>
      <c r="B239" s="231"/>
      <c r="C239" s="231"/>
      <c r="D239" s="231"/>
      <c r="E239" s="231"/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231"/>
      <c r="U239" s="231"/>
      <c r="V239" s="231"/>
      <c r="W239" s="231"/>
      <c r="X239" s="231"/>
    </row>
    <row r="240" spans="1:24" ht="12.75">
      <c r="A240" s="231"/>
      <c r="B240" s="231"/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31"/>
      <c r="U240" s="231"/>
      <c r="V240" s="231"/>
      <c r="W240" s="231"/>
      <c r="X240" s="231"/>
    </row>
    <row r="241" spans="1:24" ht="12.75">
      <c r="A241" s="231"/>
      <c r="B241" s="231"/>
      <c r="C241" s="231"/>
      <c r="D241" s="231"/>
      <c r="E241" s="231"/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1"/>
      <c r="U241" s="231"/>
      <c r="V241" s="231"/>
      <c r="W241" s="231"/>
      <c r="X241" s="231"/>
    </row>
    <row r="242" spans="1:24" ht="12.75">
      <c r="A242" s="231"/>
      <c r="B242" s="231"/>
      <c r="C242" s="231"/>
      <c r="D242" s="231"/>
      <c r="E242" s="231"/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231"/>
      <c r="U242" s="231"/>
      <c r="V242" s="231"/>
      <c r="W242" s="231"/>
      <c r="X242" s="231"/>
    </row>
    <row r="243" spans="1:24" ht="12.75">
      <c r="A243" s="231"/>
      <c r="B243" s="231"/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31"/>
      <c r="W243" s="231"/>
      <c r="X243" s="231"/>
    </row>
    <row r="244" spans="1:24" ht="12.75">
      <c r="A244" s="231"/>
      <c r="B244" s="231"/>
      <c r="C244" s="231"/>
      <c r="D244" s="231"/>
      <c r="E244" s="231"/>
      <c r="F244" s="231"/>
      <c r="G244" s="231"/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  <c r="R244" s="231"/>
      <c r="S244" s="231"/>
      <c r="T244" s="231"/>
      <c r="U244" s="231"/>
      <c r="V244" s="231"/>
      <c r="W244" s="231"/>
      <c r="X244" s="231"/>
    </row>
    <row r="245" spans="1:24" ht="12.75">
      <c r="A245" s="231"/>
      <c r="B245" s="231"/>
      <c r="C245" s="231"/>
      <c r="D245" s="231"/>
      <c r="E245" s="231"/>
      <c r="F245" s="231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1"/>
      <c r="S245" s="231"/>
      <c r="T245" s="231"/>
      <c r="U245" s="231"/>
      <c r="V245" s="231"/>
      <c r="W245" s="231"/>
      <c r="X245" s="231"/>
    </row>
    <row r="246" spans="1:24" ht="12.75">
      <c r="A246" s="231"/>
      <c r="B246" s="231"/>
      <c r="C246" s="231"/>
      <c r="D246" s="231"/>
      <c r="E246" s="231"/>
      <c r="F246" s="231"/>
      <c r="G246" s="231"/>
      <c r="H246" s="231"/>
      <c r="I246" s="231"/>
      <c r="J246" s="231"/>
      <c r="K246" s="231"/>
      <c r="L246" s="231"/>
      <c r="M246" s="231"/>
      <c r="N246" s="231"/>
      <c r="O246" s="231"/>
      <c r="P246" s="231"/>
      <c r="Q246" s="231"/>
      <c r="R246" s="231"/>
      <c r="S246" s="231"/>
      <c r="T246" s="231"/>
      <c r="U246" s="231"/>
      <c r="V246" s="231"/>
      <c r="W246" s="231"/>
      <c r="X246" s="231"/>
    </row>
    <row r="247" spans="1:24" ht="12.75">
      <c r="A247" s="231"/>
      <c r="B247" s="231"/>
      <c r="C247" s="231"/>
      <c r="D247" s="231"/>
      <c r="E247" s="231"/>
      <c r="F247" s="231"/>
      <c r="G247" s="231"/>
      <c r="H247" s="231"/>
      <c r="I247" s="231"/>
      <c r="J247" s="231"/>
      <c r="K247" s="231"/>
      <c r="L247" s="231"/>
      <c r="M247" s="231"/>
      <c r="N247" s="231"/>
      <c r="O247" s="231"/>
      <c r="P247" s="231"/>
      <c r="Q247" s="231"/>
      <c r="R247" s="231"/>
      <c r="S247" s="231"/>
      <c r="T247" s="231"/>
      <c r="U247" s="231"/>
      <c r="V247" s="231"/>
      <c r="W247" s="231"/>
      <c r="X247" s="231"/>
    </row>
    <row r="248" spans="1:24" ht="12.75">
      <c r="A248" s="231"/>
      <c r="B248" s="231"/>
      <c r="C248" s="231"/>
      <c r="D248" s="231"/>
      <c r="E248" s="231"/>
      <c r="F248" s="231"/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231"/>
      <c r="T248" s="231"/>
      <c r="U248" s="231"/>
      <c r="V248" s="231"/>
      <c r="W248" s="231"/>
      <c r="X248" s="231"/>
    </row>
    <row r="249" spans="1:24" ht="12.75">
      <c r="A249" s="231"/>
      <c r="B249" s="231"/>
      <c r="C249" s="231"/>
      <c r="D249" s="231"/>
      <c r="E249" s="231"/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31"/>
      <c r="V249" s="231"/>
      <c r="W249" s="231"/>
      <c r="X249" s="231"/>
    </row>
    <row r="250" spans="1:24" ht="12.75">
      <c r="A250" s="231"/>
      <c r="B250" s="231"/>
      <c r="C250" s="231"/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  <c r="Q250" s="231"/>
      <c r="R250" s="231"/>
      <c r="S250" s="231"/>
      <c r="T250" s="231"/>
      <c r="U250" s="231"/>
      <c r="V250" s="231"/>
      <c r="W250" s="231"/>
      <c r="X250" s="231"/>
    </row>
    <row r="251" spans="1:24" ht="12.75">
      <c r="A251" s="231"/>
      <c r="B251" s="231"/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  <c r="W251" s="231"/>
      <c r="X251" s="231"/>
    </row>
    <row r="252" spans="1:24" ht="12.75">
      <c r="A252" s="231"/>
      <c r="B252" s="231"/>
      <c r="C252" s="231"/>
      <c r="D252" s="231"/>
      <c r="E252" s="231"/>
      <c r="F252" s="231"/>
      <c r="G252" s="231"/>
      <c r="H252" s="231"/>
      <c r="I252" s="231"/>
      <c r="J252" s="231"/>
      <c r="K252" s="231"/>
      <c r="L252" s="231"/>
      <c r="M252" s="231"/>
      <c r="N252" s="231"/>
      <c r="O252" s="231"/>
      <c r="P252" s="231"/>
      <c r="Q252" s="231"/>
      <c r="R252" s="231"/>
      <c r="S252" s="231"/>
      <c r="T252" s="231"/>
      <c r="U252" s="231"/>
      <c r="V252" s="231"/>
      <c r="W252" s="231"/>
      <c r="X252" s="231"/>
    </row>
    <row r="253" spans="1:24" ht="12.75">
      <c r="A253" s="231"/>
      <c r="B253" s="231"/>
      <c r="C253" s="231"/>
      <c r="D253" s="231"/>
      <c r="E253" s="231"/>
      <c r="F253" s="231"/>
      <c r="G253" s="231"/>
      <c r="H253" s="231"/>
      <c r="I253" s="231"/>
      <c r="J253" s="231"/>
      <c r="K253" s="231"/>
      <c r="L253" s="231"/>
      <c r="M253" s="231"/>
      <c r="N253" s="231"/>
      <c r="O253" s="231"/>
      <c r="P253" s="231"/>
      <c r="Q253" s="231"/>
      <c r="R253" s="231"/>
      <c r="S253" s="231"/>
      <c r="T253" s="231"/>
      <c r="U253" s="231"/>
      <c r="V253" s="231"/>
      <c r="W253" s="231"/>
      <c r="X253" s="231"/>
    </row>
    <row r="254" spans="1:24" ht="12.75">
      <c r="A254" s="231"/>
      <c r="B254" s="231"/>
      <c r="C254" s="231"/>
      <c r="D254" s="231"/>
      <c r="E254" s="231"/>
      <c r="F254" s="231"/>
      <c r="G254" s="231"/>
      <c r="H254" s="231"/>
      <c r="I254" s="231"/>
      <c r="J254" s="231"/>
      <c r="K254" s="231"/>
      <c r="L254" s="231"/>
      <c r="M254" s="231"/>
      <c r="N254" s="231"/>
      <c r="O254" s="231"/>
      <c r="P254" s="231"/>
      <c r="Q254" s="231"/>
      <c r="R254" s="231"/>
      <c r="S254" s="231"/>
      <c r="T254" s="231"/>
      <c r="U254" s="231"/>
      <c r="V254" s="231"/>
      <c r="W254" s="231"/>
      <c r="X254" s="231"/>
    </row>
    <row r="255" spans="1:24" ht="12.75">
      <c r="A255" s="231"/>
      <c r="B255" s="231"/>
      <c r="C255" s="231"/>
      <c r="D255" s="231"/>
      <c r="E255" s="231"/>
      <c r="F255" s="231"/>
      <c r="G255" s="231"/>
      <c r="H255" s="231"/>
      <c r="I255" s="231"/>
      <c r="J255" s="231"/>
      <c r="K255" s="231"/>
      <c r="L255" s="231"/>
      <c r="M255" s="231"/>
      <c r="N255" s="231"/>
      <c r="O255" s="231"/>
      <c r="P255" s="231"/>
      <c r="Q255" s="231"/>
      <c r="R255" s="231"/>
      <c r="S255" s="231"/>
      <c r="T255" s="231"/>
      <c r="U255" s="231"/>
      <c r="V255" s="231"/>
      <c r="W255" s="231"/>
      <c r="X255" s="231"/>
    </row>
    <row r="256" spans="1:24" ht="12.75">
      <c r="A256" s="231"/>
      <c r="B256" s="231"/>
      <c r="C256" s="231"/>
      <c r="D256" s="231"/>
      <c r="E256" s="231"/>
      <c r="F256" s="231"/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  <c r="R256" s="231"/>
      <c r="S256" s="231"/>
      <c r="T256" s="231"/>
      <c r="U256" s="231"/>
      <c r="V256" s="231"/>
      <c r="W256" s="231"/>
      <c r="X256" s="231"/>
    </row>
    <row r="257" spans="1:24" ht="12.75">
      <c r="A257" s="231"/>
      <c r="B257" s="231"/>
      <c r="C257" s="231"/>
      <c r="D257" s="231"/>
      <c r="E257" s="231"/>
      <c r="F257" s="231"/>
      <c r="G257" s="231"/>
      <c r="H257" s="231"/>
      <c r="I257" s="231"/>
      <c r="J257" s="231"/>
      <c r="K257" s="231"/>
      <c r="L257" s="231"/>
      <c r="M257" s="231"/>
      <c r="N257" s="231"/>
      <c r="O257" s="231"/>
      <c r="P257" s="231"/>
      <c r="Q257" s="231"/>
      <c r="R257" s="231"/>
      <c r="S257" s="231"/>
      <c r="T257" s="231"/>
      <c r="U257" s="231"/>
      <c r="V257" s="231"/>
      <c r="W257" s="231"/>
      <c r="X257" s="231"/>
    </row>
    <row r="258" spans="1:24" ht="12.75">
      <c r="A258" s="231"/>
      <c r="B258" s="231"/>
      <c r="C258" s="231"/>
      <c r="D258" s="231"/>
      <c r="E258" s="231"/>
      <c r="F258" s="231"/>
      <c r="G258" s="231"/>
      <c r="H258" s="231"/>
      <c r="I258" s="231"/>
      <c r="J258" s="231"/>
      <c r="K258" s="231"/>
      <c r="L258" s="231"/>
      <c r="M258" s="231"/>
      <c r="N258" s="231"/>
      <c r="O258" s="231"/>
      <c r="P258" s="231"/>
      <c r="Q258" s="231"/>
      <c r="R258" s="231"/>
      <c r="S258" s="231"/>
      <c r="T258" s="231"/>
      <c r="U258" s="231"/>
      <c r="V258" s="231"/>
      <c r="W258" s="231"/>
      <c r="X258" s="231"/>
    </row>
    <row r="259" spans="1:24" ht="12.75">
      <c r="A259" s="231"/>
      <c r="B259" s="231"/>
      <c r="C259" s="231"/>
      <c r="D259" s="231"/>
      <c r="E259" s="231"/>
      <c r="F259" s="231"/>
      <c r="G259" s="231"/>
      <c r="H259" s="231"/>
      <c r="I259" s="231"/>
      <c r="J259" s="231"/>
      <c r="K259" s="231"/>
      <c r="L259" s="231"/>
      <c r="M259" s="231"/>
      <c r="N259" s="231"/>
      <c r="O259" s="231"/>
      <c r="P259" s="231"/>
      <c r="Q259" s="231"/>
      <c r="R259" s="231"/>
      <c r="S259" s="231"/>
      <c r="T259" s="231"/>
      <c r="U259" s="231"/>
      <c r="V259" s="231"/>
      <c r="W259" s="231"/>
      <c r="X259" s="231"/>
    </row>
    <row r="260" spans="1:24" ht="12.75">
      <c r="A260" s="231"/>
      <c r="B260" s="231"/>
      <c r="C260" s="231"/>
      <c r="D260" s="231"/>
      <c r="E260" s="231"/>
      <c r="F260" s="231"/>
      <c r="G260" s="231"/>
      <c r="H260" s="231"/>
      <c r="I260" s="231"/>
      <c r="J260" s="231"/>
      <c r="K260" s="231"/>
      <c r="L260" s="231"/>
      <c r="M260" s="231"/>
      <c r="N260" s="231"/>
      <c r="O260" s="231"/>
      <c r="P260" s="231"/>
      <c r="Q260" s="231"/>
      <c r="R260" s="231"/>
      <c r="S260" s="231"/>
      <c r="T260" s="231"/>
      <c r="U260" s="231"/>
      <c r="V260" s="231"/>
      <c r="W260" s="231"/>
      <c r="X260" s="231"/>
    </row>
    <row r="261" spans="1:24" ht="12.75">
      <c r="A261" s="231"/>
      <c r="B261" s="231"/>
      <c r="C261" s="231"/>
      <c r="D261" s="231"/>
      <c r="E261" s="231"/>
      <c r="F261" s="231"/>
      <c r="G261" s="231"/>
      <c r="H261" s="231"/>
      <c r="I261" s="231"/>
      <c r="J261" s="231"/>
      <c r="K261" s="231"/>
      <c r="L261" s="231"/>
      <c r="M261" s="231"/>
      <c r="N261" s="231"/>
      <c r="O261" s="231"/>
      <c r="P261" s="231"/>
      <c r="Q261" s="231"/>
      <c r="R261" s="231"/>
      <c r="S261" s="231"/>
      <c r="T261" s="231"/>
      <c r="U261" s="231"/>
      <c r="V261" s="231"/>
      <c r="W261" s="231"/>
      <c r="X261" s="231"/>
    </row>
    <row r="262" spans="1:24" ht="12.75">
      <c r="A262" s="231"/>
      <c r="B262" s="231"/>
      <c r="C262" s="231"/>
      <c r="D262" s="231"/>
      <c r="E262" s="231"/>
      <c r="F262" s="231"/>
      <c r="G262" s="231"/>
      <c r="H262" s="231"/>
      <c r="I262" s="231"/>
      <c r="J262" s="231"/>
      <c r="K262" s="231"/>
      <c r="L262" s="231"/>
      <c r="M262" s="231"/>
      <c r="N262" s="231"/>
      <c r="O262" s="231"/>
      <c r="P262" s="231"/>
      <c r="Q262" s="231"/>
      <c r="R262" s="231"/>
      <c r="S262" s="231"/>
      <c r="T262" s="231"/>
      <c r="U262" s="231"/>
      <c r="V262" s="231"/>
      <c r="W262" s="231"/>
      <c r="X262" s="231"/>
    </row>
    <row r="263" spans="1:24" ht="12.75">
      <c r="A263" s="231"/>
      <c r="B263" s="231"/>
      <c r="C263" s="231"/>
      <c r="D263" s="231"/>
      <c r="E263" s="231"/>
      <c r="F263" s="231"/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  <c r="Q263" s="231"/>
      <c r="R263" s="231"/>
      <c r="S263" s="231"/>
      <c r="T263" s="231"/>
      <c r="U263" s="231"/>
      <c r="V263" s="231"/>
      <c r="W263" s="231"/>
      <c r="X263" s="231"/>
    </row>
    <row r="264" spans="1:24" ht="12.75">
      <c r="A264" s="231"/>
      <c r="B264" s="231"/>
      <c r="C264" s="231"/>
      <c r="D264" s="231"/>
      <c r="E264" s="231"/>
      <c r="F264" s="231"/>
      <c r="G264" s="231"/>
      <c r="H264" s="231"/>
      <c r="I264" s="231"/>
      <c r="J264" s="231"/>
      <c r="K264" s="231"/>
      <c r="L264" s="231"/>
      <c r="M264" s="231"/>
      <c r="N264" s="231"/>
      <c r="O264" s="231"/>
      <c r="P264" s="231"/>
      <c r="Q264" s="231"/>
      <c r="R264" s="231"/>
      <c r="S264" s="231"/>
      <c r="T264" s="231"/>
      <c r="U264" s="231"/>
      <c r="V264" s="231"/>
      <c r="W264" s="231"/>
      <c r="X264" s="231"/>
    </row>
    <row r="265" spans="1:24" ht="12.75">
      <c r="A265" s="231"/>
      <c r="B265" s="231"/>
      <c r="C265" s="231"/>
      <c r="D265" s="231"/>
      <c r="E265" s="231"/>
      <c r="F265" s="231"/>
      <c r="G265" s="231"/>
      <c r="H265" s="231"/>
      <c r="I265" s="231"/>
      <c r="J265" s="231"/>
      <c r="K265" s="231"/>
      <c r="L265" s="231"/>
      <c r="M265" s="231"/>
      <c r="N265" s="231"/>
      <c r="O265" s="231"/>
      <c r="P265" s="231"/>
      <c r="Q265" s="231"/>
      <c r="R265" s="231"/>
      <c r="S265" s="231"/>
      <c r="T265" s="231"/>
      <c r="U265" s="231"/>
      <c r="V265" s="231"/>
      <c r="W265" s="231"/>
      <c r="X265" s="231"/>
    </row>
    <row r="266" spans="1:24" ht="12.75">
      <c r="A266" s="231"/>
      <c r="B266" s="231"/>
      <c r="C266" s="231"/>
      <c r="D266" s="231"/>
      <c r="E266" s="231"/>
      <c r="F266" s="231"/>
      <c r="G266" s="231"/>
      <c r="H266" s="231"/>
      <c r="I266" s="231"/>
      <c r="J266" s="231"/>
      <c r="K266" s="231"/>
      <c r="L266" s="231"/>
      <c r="M266" s="231"/>
      <c r="N266" s="231"/>
      <c r="O266" s="231"/>
      <c r="P266" s="231"/>
      <c r="Q266" s="231"/>
      <c r="R266" s="231"/>
      <c r="S266" s="231"/>
      <c r="T266" s="231"/>
      <c r="U266" s="231"/>
      <c r="V266" s="231"/>
      <c r="W266" s="231"/>
      <c r="X266" s="231"/>
    </row>
    <row r="267" spans="1:24" ht="12.75">
      <c r="A267" s="231"/>
      <c r="B267" s="231"/>
      <c r="C267" s="231"/>
      <c r="D267" s="231"/>
      <c r="E267" s="231"/>
      <c r="F267" s="231"/>
      <c r="G267" s="231"/>
      <c r="H267" s="231"/>
      <c r="I267" s="231"/>
      <c r="J267" s="231"/>
      <c r="K267" s="231"/>
      <c r="L267" s="231"/>
      <c r="M267" s="231"/>
      <c r="N267" s="231"/>
      <c r="O267" s="231"/>
      <c r="P267" s="231"/>
      <c r="Q267" s="231"/>
      <c r="R267" s="231"/>
      <c r="S267" s="231"/>
      <c r="T267" s="231"/>
      <c r="U267" s="231"/>
      <c r="V267" s="231"/>
      <c r="W267" s="231"/>
      <c r="X267" s="231"/>
    </row>
    <row r="268" spans="1:24" ht="12.75">
      <c r="A268" s="231"/>
      <c r="B268" s="231"/>
      <c r="C268" s="231"/>
      <c r="D268" s="231"/>
      <c r="E268" s="231"/>
      <c r="F268" s="231"/>
      <c r="G268" s="231"/>
      <c r="H268" s="231"/>
      <c r="I268" s="231"/>
      <c r="J268" s="231"/>
      <c r="K268" s="231"/>
      <c r="L268" s="231"/>
      <c r="M268" s="231"/>
      <c r="N268" s="231"/>
      <c r="O268" s="231"/>
      <c r="P268" s="231"/>
      <c r="Q268" s="231"/>
      <c r="R268" s="231"/>
      <c r="S268" s="231"/>
      <c r="T268" s="231"/>
      <c r="U268" s="231"/>
      <c r="V268" s="231"/>
      <c r="W268" s="231"/>
      <c r="X268" s="231"/>
    </row>
    <row r="269" spans="1:24" ht="12.75">
      <c r="A269" s="231"/>
      <c r="B269" s="231"/>
      <c r="C269" s="231"/>
      <c r="D269" s="231"/>
      <c r="E269" s="231"/>
      <c r="F269" s="231"/>
      <c r="G269" s="231"/>
      <c r="H269" s="231"/>
      <c r="I269" s="231"/>
      <c r="J269" s="231"/>
      <c r="K269" s="231"/>
      <c r="L269" s="231"/>
      <c r="M269" s="231"/>
      <c r="N269" s="231"/>
      <c r="O269" s="231"/>
      <c r="P269" s="231"/>
      <c r="Q269" s="231"/>
      <c r="R269" s="231"/>
      <c r="S269" s="231"/>
      <c r="T269" s="231"/>
      <c r="U269" s="231"/>
      <c r="V269" s="231"/>
      <c r="W269" s="231"/>
      <c r="X269" s="231"/>
    </row>
    <row r="270" spans="1:24" ht="12.75">
      <c r="A270" s="231"/>
      <c r="B270" s="231"/>
      <c r="C270" s="231"/>
      <c r="D270" s="231"/>
      <c r="E270" s="231"/>
      <c r="F270" s="231"/>
      <c r="G270" s="231"/>
      <c r="H270" s="231"/>
      <c r="I270" s="231"/>
      <c r="J270" s="231"/>
      <c r="K270" s="231"/>
      <c r="L270" s="231"/>
      <c r="M270" s="231"/>
      <c r="N270" s="231"/>
      <c r="O270" s="231"/>
      <c r="P270" s="231"/>
      <c r="Q270" s="231"/>
      <c r="R270" s="231"/>
      <c r="S270" s="231"/>
      <c r="T270" s="231"/>
      <c r="U270" s="231"/>
      <c r="V270" s="231"/>
      <c r="W270" s="231"/>
      <c r="X270" s="231"/>
    </row>
    <row r="271" spans="1:24" ht="12.75">
      <c r="A271" s="231"/>
      <c r="B271" s="231"/>
      <c r="C271" s="231"/>
      <c r="D271" s="231"/>
      <c r="E271" s="231"/>
      <c r="F271" s="231"/>
      <c r="G271" s="231"/>
      <c r="H271" s="231"/>
      <c r="I271" s="231"/>
      <c r="J271" s="231"/>
      <c r="K271" s="231"/>
      <c r="L271" s="231"/>
      <c r="M271" s="231"/>
      <c r="N271" s="231"/>
      <c r="O271" s="231"/>
      <c r="P271" s="231"/>
      <c r="Q271" s="231"/>
      <c r="R271" s="231"/>
      <c r="S271" s="231"/>
      <c r="T271" s="231"/>
      <c r="U271" s="231"/>
      <c r="V271" s="231"/>
      <c r="W271" s="231"/>
      <c r="X271" s="231"/>
    </row>
    <row r="272" spans="1:24" ht="12.75">
      <c r="A272" s="231"/>
      <c r="B272" s="231"/>
      <c r="C272" s="231"/>
      <c r="D272" s="231"/>
      <c r="E272" s="231"/>
      <c r="F272" s="231"/>
      <c r="G272" s="231"/>
      <c r="H272" s="231"/>
      <c r="I272" s="231"/>
      <c r="J272" s="231"/>
      <c r="K272" s="231"/>
      <c r="L272" s="231"/>
      <c r="M272" s="231"/>
      <c r="N272" s="231"/>
      <c r="O272" s="231"/>
      <c r="P272" s="231"/>
      <c r="Q272" s="231"/>
      <c r="R272" s="231"/>
      <c r="S272" s="231"/>
      <c r="T272" s="231"/>
      <c r="U272" s="231"/>
      <c r="V272" s="231"/>
      <c r="W272" s="231"/>
      <c r="X272" s="231"/>
    </row>
    <row r="273" spans="1:24" ht="12.75">
      <c r="A273" s="231"/>
      <c r="B273" s="231"/>
      <c r="C273" s="231"/>
      <c r="D273" s="231"/>
      <c r="E273" s="231"/>
      <c r="F273" s="231"/>
      <c r="G273" s="231"/>
      <c r="H273" s="231"/>
      <c r="I273" s="231"/>
      <c r="J273" s="231"/>
      <c r="K273" s="231"/>
      <c r="L273" s="231"/>
      <c r="M273" s="231"/>
      <c r="N273" s="231"/>
      <c r="O273" s="231"/>
      <c r="P273" s="231"/>
      <c r="Q273" s="231"/>
      <c r="R273" s="231"/>
      <c r="S273" s="231"/>
      <c r="T273" s="231"/>
      <c r="U273" s="231"/>
      <c r="V273" s="231"/>
      <c r="W273" s="231"/>
      <c r="X273" s="231"/>
    </row>
    <row r="274" spans="1:24" ht="12.75">
      <c r="A274" s="231"/>
      <c r="B274" s="231"/>
      <c r="C274" s="231"/>
      <c r="D274" s="231"/>
      <c r="E274" s="231"/>
      <c r="F274" s="231"/>
      <c r="G274" s="231"/>
      <c r="H274" s="231"/>
      <c r="I274" s="231"/>
      <c r="J274" s="231"/>
      <c r="K274" s="231"/>
      <c r="L274" s="231"/>
      <c r="M274" s="231"/>
      <c r="N274" s="231"/>
      <c r="O274" s="231"/>
      <c r="P274" s="231"/>
      <c r="Q274" s="231"/>
      <c r="R274" s="231"/>
      <c r="S274" s="231"/>
      <c r="T274" s="231"/>
      <c r="U274" s="231"/>
      <c r="V274" s="231"/>
      <c r="W274" s="231"/>
      <c r="X274" s="231"/>
    </row>
    <row r="275" spans="1:24" ht="12.75">
      <c r="A275" s="231"/>
      <c r="B275" s="231"/>
      <c r="C275" s="231"/>
      <c r="D275" s="231"/>
      <c r="E275" s="231"/>
      <c r="F275" s="231"/>
      <c r="G275" s="231"/>
      <c r="H275" s="231"/>
      <c r="I275" s="231"/>
      <c r="J275" s="231"/>
      <c r="K275" s="231"/>
      <c r="L275" s="231"/>
      <c r="M275" s="231"/>
      <c r="N275" s="231"/>
      <c r="O275" s="231"/>
      <c r="P275" s="231"/>
      <c r="Q275" s="231"/>
      <c r="R275" s="231"/>
      <c r="S275" s="231"/>
      <c r="T275" s="231"/>
      <c r="U275" s="231"/>
      <c r="V275" s="231"/>
      <c r="W275" s="231"/>
      <c r="X275" s="231"/>
    </row>
    <row r="276" spans="1:24" ht="12.75">
      <c r="A276" s="231"/>
      <c r="B276" s="231"/>
      <c r="C276" s="231"/>
      <c r="D276" s="231"/>
      <c r="E276" s="231"/>
      <c r="F276" s="231"/>
      <c r="G276" s="231"/>
      <c r="H276" s="231"/>
      <c r="I276" s="231"/>
      <c r="J276" s="231"/>
      <c r="K276" s="231"/>
      <c r="L276" s="231"/>
      <c r="M276" s="231"/>
      <c r="N276" s="231"/>
      <c r="O276" s="231"/>
      <c r="P276" s="231"/>
      <c r="Q276" s="231"/>
      <c r="R276" s="231"/>
      <c r="S276" s="231"/>
      <c r="T276" s="231"/>
      <c r="U276" s="231"/>
      <c r="V276" s="231"/>
      <c r="W276" s="231"/>
      <c r="X276" s="231"/>
    </row>
    <row r="277" spans="1:24" ht="12.75">
      <c r="A277" s="231"/>
      <c r="B277" s="231"/>
      <c r="C277" s="231"/>
      <c r="D277" s="231"/>
      <c r="E277" s="231"/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231"/>
      <c r="Q277" s="231"/>
      <c r="R277" s="231"/>
      <c r="S277" s="231"/>
      <c r="T277" s="231"/>
      <c r="U277" s="231"/>
      <c r="V277" s="231"/>
      <c r="W277" s="231"/>
      <c r="X277" s="231"/>
    </row>
    <row r="278" spans="1:24" ht="12.75">
      <c r="A278" s="231"/>
      <c r="B278" s="231"/>
      <c r="C278" s="231"/>
      <c r="D278" s="231"/>
      <c r="E278" s="231"/>
      <c r="F278" s="231"/>
      <c r="G278" s="231"/>
      <c r="H278" s="231"/>
      <c r="I278" s="231"/>
      <c r="J278" s="231"/>
      <c r="K278" s="231"/>
      <c r="L278" s="231"/>
      <c r="M278" s="231"/>
      <c r="N278" s="231"/>
      <c r="O278" s="231"/>
      <c r="P278" s="231"/>
      <c r="Q278" s="231"/>
      <c r="R278" s="231"/>
      <c r="S278" s="231"/>
      <c r="T278" s="231"/>
      <c r="U278" s="231"/>
      <c r="V278" s="231"/>
      <c r="W278" s="231"/>
      <c r="X278" s="231"/>
    </row>
    <row r="279" spans="1:24" ht="12.75">
      <c r="A279" s="231"/>
      <c r="B279" s="231"/>
      <c r="C279" s="231"/>
      <c r="D279" s="231"/>
      <c r="E279" s="231"/>
      <c r="F279" s="231"/>
      <c r="G279" s="231"/>
      <c r="H279" s="231"/>
      <c r="I279" s="231"/>
      <c r="J279" s="231"/>
      <c r="K279" s="231"/>
      <c r="L279" s="231"/>
      <c r="M279" s="231"/>
      <c r="N279" s="231"/>
      <c r="O279" s="231"/>
      <c r="P279" s="231"/>
      <c r="Q279" s="231"/>
      <c r="R279" s="231"/>
      <c r="S279" s="231"/>
      <c r="T279" s="231"/>
      <c r="U279" s="231"/>
      <c r="V279" s="231"/>
      <c r="W279" s="231"/>
      <c r="X279" s="231"/>
    </row>
    <row r="280" spans="1:24" ht="12.75">
      <c r="A280" s="231"/>
      <c r="B280" s="231"/>
      <c r="C280" s="231"/>
      <c r="D280" s="231"/>
      <c r="E280" s="231"/>
      <c r="F280" s="231"/>
      <c r="G280" s="231"/>
      <c r="H280" s="231"/>
      <c r="I280" s="231"/>
      <c r="J280" s="231"/>
      <c r="K280" s="231"/>
      <c r="L280" s="231"/>
      <c r="M280" s="231"/>
      <c r="N280" s="231"/>
      <c r="O280" s="231"/>
      <c r="P280" s="231"/>
      <c r="Q280" s="231"/>
      <c r="R280" s="231"/>
      <c r="S280" s="231"/>
      <c r="T280" s="231"/>
      <c r="U280" s="231"/>
      <c r="V280" s="231"/>
      <c r="W280" s="231"/>
      <c r="X280" s="231"/>
    </row>
    <row r="281" spans="1:24" ht="12.75">
      <c r="A281" s="231"/>
      <c r="B281" s="231"/>
      <c r="C281" s="231"/>
      <c r="D281" s="231"/>
      <c r="E281" s="231"/>
      <c r="F281" s="231"/>
      <c r="G281" s="231"/>
      <c r="H281" s="231"/>
      <c r="I281" s="231"/>
      <c r="J281" s="231"/>
      <c r="K281" s="231"/>
      <c r="L281" s="231"/>
      <c r="M281" s="231"/>
      <c r="N281" s="231"/>
      <c r="O281" s="231"/>
      <c r="P281" s="231"/>
      <c r="Q281" s="231"/>
      <c r="R281" s="231"/>
      <c r="S281" s="231"/>
      <c r="T281" s="231"/>
      <c r="U281" s="231"/>
      <c r="V281" s="231"/>
      <c r="W281" s="231"/>
      <c r="X281" s="231"/>
    </row>
    <row r="282" spans="1:24" ht="12.75">
      <c r="A282" s="231"/>
      <c r="B282" s="231"/>
      <c r="C282" s="231"/>
      <c r="D282" s="231"/>
      <c r="E282" s="231"/>
      <c r="F282" s="231"/>
      <c r="G282" s="231"/>
      <c r="H282" s="231"/>
      <c r="I282" s="231"/>
      <c r="J282" s="231"/>
      <c r="K282" s="231"/>
      <c r="L282" s="231"/>
      <c r="M282" s="231"/>
      <c r="N282" s="231"/>
      <c r="O282" s="231"/>
      <c r="P282" s="231"/>
      <c r="Q282" s="231"/>
      <c r="R282" s="231"/>
      <c r="S282" s="231"/>
      <c r="T282" s="231"/>
      <c r="U282" s="231"/>
      <c r="V282" s="231"/>
      <c r="W282" s="231"/>
      <c r="X282" s="231"/>
    </row>
    <row r="283" spans="1:24" ht="12.75">
      <c r="A283" s="231"/>
      <c r="B283" s="231"/>
      <c r="C283" s="231"/>
      <c r="D283" s="231"/>
      <c r="E283" s="231"/>
      <c r="F283" s="231"/>
      <c r="G283" s="231"/>
      <c r="H283" s="231"/>
      <c r="I283" s="231"/>
      <c r="J283" s="231"/>
      <c r="K283" s="231"/>
      <c r="L283" s="231"/>
      <c r="M283" s="231"/>
      <c r="N283" s="231"/>
      <c r="O283" s="231"/>
      <c r="P283" s="231"/>
      <c r="Q283" s="231"/>
      <c r="R283" s="231"/>
      <c r="S283" s="231"/>
      <c r="T283" s="231"/>
      <c r="U283" s="231"/>
      <c r="V283" s="231"/>
      <c r="W283" s="231"/>
      <c r="X283" s="231"/>
    </row>
    <row r="284" spans="1:24" ht="12.75">
      <c r="A284" s="231"/>
      <c r="B284" s="231"/>
      <c r="C284" s="231"/>
      <c r="D284" s="231"/>
      <c r="E284" s="231"/>
      <c r="F284" s="231"/>
      <c r="G284" s="231"/>
      <c r="H284" s="231"/>
      <c r="I284" s="231"/>
      <c r="J284" s="231"/>
      <c r="K284" s="231"/>
      <c r="L284" s="231"/>
      <c r="M284" s="231"/>
      <c r="N284" s="231"/>
      <c r="O284" s="231"/>
      <c r="P284" s="231"/>
      <c r="Q284" s="231"/>
      <c r="R284" s="231"/>
      <c r="S284" s="231"/>
      <c r="T284" s="231"/>
      <c r="U284" s="231"/>
      <c r="V284" s="231"/>
      <c r="W284" s="231"/>
      <c r="X284" s="231"/>
    </row>
    <row r="285" spans="1:24" ht="12.75">
      <c r="A285" s="231"/>
      <c r="B285" s="231"/>
      <c r="C285" s="231"/>
      <c r="D285" s="231"/>
      <c r="E285" s="231"/>
      <c r="F285" s="231"/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  <c r="Q285" s="231"/>
      <c r="R285" s="231"/>
      <c r="S285" s="231"/>
      <c r="T285" s="231"/>
      <c r="U285" s="231"/>
      <c r="V285" s="231"/>
      <c r="W285" s="231"/>
      <c r="X285" s="231"/>
    </row>
    <row r="286" spans="1:24" ht="12.75">
      <c r="A286" s="231"/>
      <c r="B286" s="231"/>
      <c r="C286" s="231"/>
      <c r="D286" s="231"/>
      <c r="E286" s="231"/>
      <c r="F286" s="231"/>
      <c r="G286" s="231"/>
      <c r="H286" s="231"/>
      <c r="I286" s="231"/>
      <c r="J286" s="231"/>
      <c r="K286" s="231"/>
      <c r="L286" s="231"/>
      <c r="M286" s="231"/>
      <c r="N286" s="231"/>
      <c r="O286" s="231"/>
      <c r="P286" s="231"/>
      <c r="Q286" s="231"/>
      <c r="R286" s="231"/>
      <c r="S286" s="231"/>
      <c r="T286" s="231"/>
      <c r="U286" s="231"/>
      <c r="V286" s="231"/>
      <c r="W286" s="231"/>
      <c r="X286" s="231"/>
    </row>
    <row r="287" spans="1:24" ht="12.75">
      <c r="A287" s="231"/>
      <c r="B287" s="231"/>
      <c r="C287" s="231"/>
      <c r="D287" s="231"/>
      <c r="E287" s="231"/>
      <c r="F287" s="231"/>
      <c r="G287" s="231"/>
      <c r="H287" s="231"/>
      <c r="I287" s="231"/>
      <c r="J287" s="231"/>
      <c r="K287" s="231"/>
      <c r="L287" s="231"/>
      <c r="M287" s="231"/>
      <c r="N287" s="231"/>
      <c r="O287" s="231"/>
      <c r="P287" s="231"/>
      <c r="Q287" s="231"/>
      <c r="R287" s="231"/>
      <c r="S287" s="231"/>
      <c r="T287" s="231"/>
      <c r="U287" s="231"/>
      <c r="V287" s="231"/>
      <c r="W287" s="231"/>
      <c r="X287" s="231"/>
    </row>
    <row r="288" spans="1:24" ht="12.75">
      <c r="A288" s="231"/>
      <c r="B288" s="231"/>
      <c r="C288" s="231"/>
      <c r="D288" s="231"/>
      <c r="E288" s="231"/>
      <c r="F288" s="231"/>
      <c r="G288" s="231"/>
      <c r="H288" s="231"/>
      <c r="I288" s="231"/>
      <c r="J288" s="231"/>
      <c r="K288" s="231"/>
      <c r="L288" s="231"/>
      <c r="M288" s="231"/>
      <c r="N288" s="231"/>
      <c r="O288" s="231"/>
      <c r="P288" s="231"/>
      <c r="Q288" s="231"/>
      <c r="R288" s="231"/>
      <c r="S288" s="231"/>
      <c r="T288" s="231"/>
      <c r="U288" s="231"/>
      <c r="V288" s="231"/>
      <c r="W288" s="231"/>
      <c r="X288" s="231"/>
    </row>
    <row r="289" spans="1:24" ht="12.75">
      <c r="A289" s="231"/>
      <c r="B289" s="231"/>
      <c r="C289" s="231"/>
      <c r="D289" s="231"/>
      <c r="E289" s="231"/>
      <c r="F289" s="231"/>
      <c r="G289" s="231"/>
      <c r="H289" s="231"/>
      <c r="I289" s="231"/>
      <c r="J289" s="231"/>
      <c r="K289" s="231"/>
      <c r="L289" s="231"/>
      <c r="M289" s="231"/>
      <c r="N289" s="231"/>
      <c r="O289" s="231"/>
      <c r="P289" s="231"/>
      <c r="Q289" s="231"/>
      <c r="R289" s="231"/>
      <c r="S289" s="231"/>
      <c r="T289" s="231"/>
      <c r="U289" s="231"/>
      <c r="V289" s="231"/>
      <c r="W289" s="231"/>
      <c r="X289" s="231"/>
    </row>
    <row r="290" spans="1:24" ht="12.75">
      <c r="A290" s="231"/>
      <c r="B290" s="231"/>
      <c r="C290" s="231"/>
      <c r="D290" s="231"/>
      <c r="E290" s="231"/>
      <c r="F290" s="231"/>
      <c r="G290" s="231"/>
      <c r="H290" s="231"/>
      <c r="I290" s="231"/>
      <c r="J290" s="231"/>
      <c r="K290" s="231"/>
      <c r="L290" s="231"/>
      <c r="M290" s="231"/>
      <c r="N290" s="231"/>
      <c r="O290" s="231"/>
      <c r="P290" s="231"/>
      <c r="Q290" s="231"/>
      <c r="R290" s="231"/>
      <c r="S290" s="231"/>
      <c r="T290" s="231"/>
      <c r="U290" s="231"/>
      <c r="V290" s="231"/>
      <c r="W290" s="231"/>
      <c r="X290" s="231"/>
    </row>
    <row r="291" spans="1:24" ht="12.75">
      <c r="A291" s="231"/>
      <c r="B291" s="231"/>
      <c r="C291" s="231"/>
      <c r="D291" s="231"/>
      <c r="E291" s="231"/>
      <c r="F291" s="231"/>
      <c r="G291" s="231"/>
      <c r="H291" s="231"/>
      <c r="I291" s="231"/>
      <c r="J291" s="231"/>
      <c r="K291" s="231"/>
      <c r="L291" s="231"/>
      <c r="M291" s="231"/>
      <c r="N291" s="231"/>
      <c r="O291" s="231"/>
      <c r="P291" s="231"/>
      <c r="Q291" s="231"/>
      <c r="R291" s="231"/>
      <c r="S291" s="231"/>
      <c r="T291" s="231"/>
      <c r="U291" s="231"/>
      <c r="V291" s="231"/>
      <c r="W291" s="231"/>
      <c r="X291" s="231"/>
    </row>
    <row r="292" spans="1:24" ht="12.75">
      <c r="A292" s="231"/>
      <c r="B292" s="231"/>
      <c r="C292" s="231"/>
      <c r="D292" s="231"/>
      <c r="E292" s="231"/>
      <c r="F292" s="231"/>
      <c r="G292" s="231"/>
      <c r="H292" s="231"/>
      <c r="I292" s="231"/>
      <c r="J292" s="231"/>
      <c r="K292" s="231"/>
      <c r="L292" s="231"/>
      <c r="M292" s="231"/>
      <c r="N292" s="231"/>
      <c r="O292" s="231"/>
      <c r="P292" s="231"/>
      <c r="Q292" s="231"/>
      <c r="R292" s="231"/>
      <c r="S292" s="231"/>
      <c r="T292" s="231"/>
      <c r="U292" s="231"/>
      <c r="V292" s="231"/>
      <c r="W292" s="231"/>
      <c r="X292" s="231"/>
    </row>
    <row r="293" spans="1:24" ht="12.75">
      <c r="A293" s="231"/>
      <c r="B293" s="231"/>
      <c r="C293" s="231"/>
      <c r="D293" s="231"/>
      <c r="E293" s="231"/>
      <c r="F293" s="231"/>
      <c r="G293" s="231"/>
      <c r="H293" s="231"/>
      <c r="I293" s="231"/>
      <c r="J293" s="231"/>
      <c r="K293" s="231"/>
      <c r="L293" s="231"/>
      <c r="M293" s="231"/>
      <c r="N293" s="231"/>
      <c r="O293" s="231"/>
      <c r="P293" s="231"/>
      <c r="Q293" s="231"/>
      <c r="R293" s="231"/>
      <c r="S293" s="231"/>
      <c r="T293" s="231"/>
      <c r="U293" s="231"/>
      <c r="V293" s="231"/>
      <c r="W293" s="231"/>
      <c r="X293" s="231"/>
    </row>
    <row r="294" spans="1:24" ht="12.75">
      <c r="A294" s="231"/>
      <c r="B294" s="231"/>
      <c r="C294" s="231"/>
      <c r="D294" s="231"/>
      <c r="E294" s="231"/>
      <c r="F294" s="231"/>
      <c r="G294" s="231"/>
      <c r="H294" s="231"/>
      <c r="I294" s="231"/>
      <c r="J294" s="231"/>
      <c r="K294" s="231"/>
      <c r="L294" s="231"/>
      <c r="M294" s="231"/>
      <c r="N294" s="231"/>
      <c r="O294" s="231"/>
      <c r="P294" s="231"/>
      <c r="Q294" s="231"/>
      <c r="R294" s="231"/>
      <c r="S294" s="231"/>
      <c r="T294" s="231"/>
      <c r="U294" s="231"/>
      <c r="V294" s="231"/>
      <c r="W294" s="231"/>
      <c r="X294" s="231"/>
    </row>
    <row r="295" spans="1:24" ht="12.75">
      <c r="A295" s="231"/>
      <c r="B295" s="231"/>
      <c r="C295" s="231"/>
      <c r="D295" s="231"/>
      <c r="E295" s="231"/>
      <c r="F295" s="231"/>
      <c r="G295" s="231"/>
      <c r="H295" s="231"/>
      <c r="I295" s="231"/>
      <c r="J295" s="231"/>
      <c r="K295" s="231"/>
      <c r="L295" s="231"/>
      <c r="M295" s="231"/>
      <c r="N295" s="231"/>
      <c r="O295" s="231"/>
      <c r="P295" s="231"/>
      <c r="Q295" s="231"/>
      <c r="R295" s="231"/>
      <c r="S295" s="231"/>
      <c r="T295" s="231"/>
      <c r="U295" s="231"/>
      <c r="V295" s="231"/>
      <c r="W295" s="231"/>
      <c r="X295" s="231"/>
    </row>
    <row r="296" spans="1:24" ht="12.75">
      <c r="A296" s="231"/>
      <c r="B296" s="231"/>
      <c r="C296" s="231"/>
      <c r="D296" s="231"/>
      <c r="E296" s="231"/>
      <c r="F296" s="231"/>
      <c r="G296" s="231"/>
      <c r="H296" s="231"/>
      <c r="I296" s="231"/>
      <c r="J296" s="231"/>
      <c r="K296" s="231"/>
      <c r="L296" s="231"/>
      <c r="M296" s="231"/>
      <c r="N296" s="231"/>
      <c r="O296" s="231"/>
      <c r="P296" s="231"/>
      <c r="Q296" s="231"/>
      <c r="R296" s="231"/>
      <c r="S296" s="231"/>
      <c r="T296" s="231"/>
      <c r="U296" s="231"/>
      <c r="V296" s="231"/>
      <c r="W296" s="231"/>
      <c r="X296" s="231"/>
    </row>
    <row r="297" spans="1:24" ht="12.75">
      <c r="A297" s="231"/>
      <c r="B297" s="231"/>
      <c r="C297" s="231"/>
      <c r="D297" s="231"/>
      <c r="E297" s="231"/>
      <c r="F297" s="231"/>
      <c r="G297" s="231"/>
      <c r="H297" s="231"/>
      <c r="I297" s="231"/>
      <c r="J297" s="231"/>
      <c r="K297" s="231"/>
      <c r="L297" s="231"/>
      <c r="M297" s="231"/>
      <c r="N297" s="231"/>
      <c r="O297" s="231"/>
      <c r="P297" s="231"/>
      <c r="Q297" s="231"/>
      <c r="R297" s="231"/>
      <c r="S297" s="231"/>
      <c r="T297" s="231"/>
      <c r="U297" s="231"/>
      <c r="V297" s="231"/>
      <c r="W297" s="231"/>
      <c r="X297" s="231"/>
    </row>
    <row r="298" spans="1:24" ht="12.75">
      <c r="A298" s="231"/>
      <c r="B298" s="231"/>
      <c r="C298" s="231"/>
      <c r="D298" s="231"/>
      <c r="E298" s="231"/>
      <c r="F298" s="231"/>
      <c r="G298" s="231"/>
      <c r="H298" s="231"/>
      <c r="I298" s="231"/>
      <c r="J298" s="231"/>
      <c r="K298" s="231"/>
      <c r="L298" s="231"/>
      <c r="M298" s="231"/>
      <c r="N298" s="231"/>
      <c r="O298" s="231"/>
      <c r="P298" s="231"/>
      <c r="Q298" s="231"/>
      <c r="R298" s="231"/>
      <c r="S298" s="231"/>
      <c r="T298" s="231"/>
      <c r="U298" s="231"/>
      <c r="V298" s="231"/>
      <c r="W298" s="231"/>
      <c r="X298" s="231"/>
    </row>
    <row r="299" spans="1:24" ht="12.75">
      <c r="A299" s="231"/>
      <c r="B299" s="231"/>
      <c r="C299" s="231"/>
      <c r="D299" s="231"/>
      <c r="E299" s="231"/>
      <c r="F299" s="231"/>
      <c r="G299" s="231"/>
      <c r="H299" s="231"/>
      <c r="I299" s="231"/>
      <c r="J299" s="231"/>
      <c r="K299" s="231"/>
      <c r="L299" s="231"/>
      <c r="M299" s="231"/>
      <c r="N299" s="231"/>
      <c r="O299" s="231"/>
      <c r="P299" s="231"/>
      <c r="Q299" s="231"/>
      <c r="R299" s="231"/>
      <c r="S299" s="231"/>
      <c r="T299" s="231"/>
      <c r="U299" s="231"/>
      <c r="V299" s="231"/>
      <c r="W299" s="231"/>
      <c r="X299" s="231"/>
    </row>
    <row r="300" spans="1:24" ht="12.75">
      <c r="A300" s="231"/>
      <c r="B300" s="231"/>
      <c r="C300" s="231"/>
      <c r="D300" s="231"/>
      <c r="E300" s="231"/>
      <c r="F300" s="231"/>
      <c r="G300" s="231"/>
      <c r="H300" s="231"/>
      <c r="I300" s="231"/>
      <c r="J300" s="231"/>
      <c r="K300" s="231"/>
      <c r="L300" s="231"/>
      <c r="M300" s="231"/>
      <c r="N300" s="231"/>
      <c r="O300" s="231"/>
      <c r="P300" s="231"/>
      <c r="Q300" s="231"/>
      <c r="R300" s="231"/>
      <c r="S300" s="231"/>
      <c r="T300" s="231"/>
      <c r="U300" s="231"/>
      <c r="V300" s="231"/>
      <c r="W300" s="231"/>
      <c r="X300" s="231"/>
    </row>
    <row r="301" spans="1:24" ht="12.75">
      <c r="A301" s="231"/>
      <c r="B301" s="231"/>
      <c r="C301" s="231"/>
      <c r="D301" s="231"/>
      <c r="E301" s="231"/>
      <c r="F301" s="231"/>
      <c r="G301" s="231"/>
      <c r="H301" s="231"/>
      <c r="I301" s="231"/>
      <c r="J301" s="231"/>
      <c r="K301" s="231"/>
      <c r="L301" s="231"/>
      <c r="M301" s="231"/>
      <c r="N301" s="231"/>
      <c r="O301" s="231"/>
      <c r="P301" s="231"/>
      <c r="Q301" s="231"/>
      <c r="R301" s="231"/>
      <c r="S301" s="231"/>
      <c r="T301" s="231"/>
      <c r="U301" s="231"/>
      <c r="V301" s="231"/>
      <c r="W301" s="231"/>
      <c r="X301" s="231"/>
    </row>
    <row r="302" spans="1:24" ht="12.75">
      <c r="A302" s="231"/>
      <c r="B302" s="231"/>
      <c r="C302" s="231"/>
      <c r="D302" s="231"/>
      <c r="E302" s="231"/>
      <c r="F302" s="231"/>
      <c r="G302" s="231"/>
      <c r="H302" s="231"/>
      <c r="I302" s="231"/>
      <c r="J302" s="231"/>
      <c r="K302" s="231"/>
      <c r="L302" s="231"/>
      <c r="M302" s="231"/>
      <c r="N302" s="231"/>
      <c r="O302" s="231"/>
      <c r="P302" s="231"/>
      <c r="Q302" s="231"/>
      <c r="R302" s="231"/>
      <c r="S302" s="231"/>
      <c r="T302" s="231"/>
      <c r="U302" s="231"/>
      <c r="V302" s="231"/>
      <c r="W302" s="231"/>
      <c r="X302" s="231"/>
    </row>
    <row r="303" spans="1:24" ht="12.75">
      <c r="A303" s="231"/>
      <c r="B303" s="231"/>
      <c r="C303" s="231"/>
      <c r="D303" s="231"/>
      <c r="E303" s="231"/>
      <c r="F303" s="231"/>
      <c r="G303" s="231"/>
      <c r="H303" s="231"/>
      <c r="I303" s="231"/>
      <c r="J303" s="231"/>
      <c r="K303" s="231"/>
      <c r="L303" s="231"/>
      <c r="M303" s="231"/>
      <c r="N303" s="231"/>
      <c r="O303" s="231"/>
      <c r="P303" s="231"/>
      <c r="Q303" s="231"/>
      <c r="R303" s="231"/>
      <c r="S303" s="231"/>
      <c r="T303" s="231"/>
      <c r="U303" s="231"/>
      <c r="V303" s="231"/>
      <c r="W303" s="231"/>
      <c r="X303" s="231"/>
    </row>
    <row r="304" spans="1:24" ht="12.75">
      <c r="A304" s="231"/>
      <c r="B304" s="231"/>
      <c r="C304" s="231"/>
      <c r="D304" s="231"/>
      <c r="E304" s="231"/>
      <c r="F304" s="231"/>
      <c r="G304" s="231"/>
      <c r="H304" s="231"/>
      <c r="I304" s="231"/>
      <c r="J304" s="231"/>
      <c r="K304" s="231"/>
      <c r="L304" s="231"/>
      <c r="M304" s="231"/>
      <c r="N304" s="231"/>
      <c r="O304" s="231"/>
      <c r="P304" s="231"/>
      <c r="Q304" s="231"/>
      <c r="R304" s="231"/>
      <c r="S304" s="231"/>
      <c r="T304" s="231"/>
      <c r="U304" s="231"/>
      <c r="V304" s="231"/>
      <c r="W304" s="231"/>
      <c r="X304" s="231"/>
    </row>
    <row r="305" spans="1:24" ht="12.75">
      <c r="A305" s="231"/>
      <c r="B305" s="231"/>
      <c r="C305" s="231"/>
      <c r="D305" s="231"/>
      <c r="E305" s="231"/>
      <c r="F305" s="231"/>
      <c r="G305" s="231"/>
      <c r="H305" s="231"/>
      <c r="I305" s="231"/>
      <c r="J305" s="231"/>
      <c r="K305" s="231"/>
      <c r="L305" s="231"/>
      <c r="M305" s="231"/>
      <c r="N305" s="231"/>
      <c r="O305" s="231"/>
      <c r="P305" s="231"/>
      <c r="Q305" s="231"/>
      <c r="R305" s="231"/>
      <c r="S305" s="231"/>
      <c r="T305" s="231"/>
      <c r="U305" s="231"/>
      <c r="V305" s="231"/>
      <c r="W305" s="231"/>
      <c r="X305" s="231"/>
    </row>
    <row r="306" spans="1:24" ht="12.75">
      <c r="A306" s="231"/>
      <c r="B306" s="231"/>
      <c r="C306" s="231"/>
      <c r="D306" s="231"/>
      <c r="E306" s="231"/>
      <c r="F306" s="231"/>
      <c r="G306" s="231"/>
      <c r="H306" s="231"/>
      <c r="I306" s="231"/>
      <c r="J306" s="231"/>
      <c r="K306" s="231"/>
      <c r="L306" s="231"/>
      <c r="M306" s="231"/>
      <c r="N306" s="231"/>
      <c r="O306" s="231"/>
      <c r="P306" s="231"/>
      <c r="Q306" s="231"/>
      <c r="R306" s="231"/>
      <c r="S306" s="231"/>
      <c r="T306" s="231"/>
      <c r="U306" s="231"/>
      <c r="V306" s="231"/>
      <c r="W306" s="231"/>
      <c r="X306" s="231"/>
    </row>
    <row r="307" spans="1:24" ht="12.75">
      <c r="A307" s="231"/>
      <c r="B307" s="231"/>
      <c r="C307" s="231"/>
      <c r="D307" s="231"/>
      <c r="E307" s="231"/>
      <c r="F307" s="231"/>
      <c r="G307" s="231"/>
      <c r="H307" s="231"/>
      <c r="I307" s="231"/>
      <c r="J307" s="231"/>
      <c r="K307" s="231"/>
      <c r="L307" s="231"/>
      <c r="M307" s="231"/>
      <c r="N307" s="231"/>
      <c r="O307" s="231"/>
      <c r="P307" s="231"/>
      <c r="Q307" s="231"/>
      <c r="R307" s="231"/>
      <c r="S307" s="231"/>
      <c r="T307" s="231"/>
      <c r="U307" s="231"/>
      <c r="V307" s="231"/>
      <c r="W307" s="231"/>
      <c r="X307" s="231"/>
    </row>
    <row r="308" spans="1:24" ht="12.75">
      <c r="A308" s="231"/>
      <c r="B308" s="231"/>
      <c r="C308" s="231"/>
      <c r="D308" s="231"/>
      <c r="E308" s="231"/>
      <c r="F308" s="231"/>
      <c r="G308" s="231"/>
      <c r="H308" s="231"/>
      <c r="I308" s="231"/>
      <c r="J308" s="231"/>
      <c r="K308" s="231"/>
      <c r="L308" s="231"/>
      <c r="M308" s="231"/>
      <c r="N308" s="231"/>
      <c r="O308" s="231"/>
      <c r="P308" s="231"/>
      <c r="Q308" s="231"/>
      <c r="R308" s="231"/>
      <c r="S308" s="231"/>
      <c r="T308" s="231"/>
      <c r="U308" s="231"/>
      <c r="V308" s="231"/>
      <c r="W308" s="231"/>
      <c r="X308" s="231"/>
    </row>
    <row r="309" spans="1:24" ht="12.75">
      <c r="A309" s="231"/>
      <c r="B309" s="231"/>
      <c r="C309" s="231"/>
      <c r="D309" s="231"/>
      <c r="E309" s="231"/>
      <c r="F309" s="231"/>
      <c r="G309" s="231"/>
      <c r="H309" s="231"/>
      <c r="I309" s="231"/>
      <c r="J309" s="231"/>
      <c r="K309" s="231"/>
      <c r="L309" s="231"/>
      <c r="M309" s="231"/>
      <c r="N309" s="231"/>
      <c r="O309" s="231"/>
      <c r="P309" s="231"/>
      <c r="Q309" s="231"/>
      <c r="R309" s="231"/>
      <c r="S309" s="231"/>
      <c r="T309" s="231"/>
      <c r="U309" s="231"/>
      <c r="V309" s="231"/>
      <c r="W309" s="231"/>
      <c r="X309" s="231"/>
    </row>
    <row r="310" spans="1:24" ht="12.75">
      <c r="A310" s="231"/>
      <c r="B310" s="231"/>
      <c r="C310" s="231"/>
      <c r="D310" s="231"/>
      <c r="E310" s="231"/>
      <c r="F310" s="231"/>
      <c r="G310" s="231"/>
      <c r="H310" s="231"/>
      <c r="I310" s="231"/>
      <c r="J310" s="231"/>
      <c r="K310" s="231"/>
      <c r="L310" s="231"/>
      <c r="M310" s="231"/>
      <c r="N310" s="231"/>
      <c r="O310" s="231"/>
      <c r="P310" s="231"/>
      <c r="Q310" s="231"/>
      <c r="R310" s="231"/>
      <c r="S310" s="231"/>
      <c r="T310" s="231"/>
      <c r="U310" s="231"/>
      <c r="V310" s="231"/>
      <c r="W310" s="231"/>
      <c r="X310" s="231"/>
    </row>
    <row r="311" spans="1:24" ht="12.75">
      <c r="A311" s="231"/>
      <c r="B311" s="231"/>
      <c r="C311" s="231"/>
      <c r="D311" s="231"/>
      <c r="E311" s="231"/>
      <c r="F311" s="231"/>
      <c r="G311" s="231"/>
      <c r="H311" s="231"/>
      <c r="I311" s="231"/>
      <c r="J311" s="231"/>
      <c r="K311" s="231"/>
      <c r="L311" s="231"/>
      <c r="M311" s="231"/>
      <c r="N311" s="231"/>
      <c r="O311" s="231"/>
      <c r="P311" s="231"/>
      <c r="Q311" s="231"/>
      <c r="R311" s="231"/>
      <c r="S311" s="231"/>
      <c r="T311" s="231"/>
      <c r="U311" s="231"/>
      <c r="V311" s="231"/>
      <c r="W311" s="231"/>
      <c r="X311" s="231"/>
    </row>
    <row r="312" spans="1:24" ht="12.75">
      <c r="A312" s="231"/>
      <c r="B312" s="231"/>
      <c r="C312" s="231"/>
      <c r="D312" s="231"/>
      <c r="E312" s="231"/>
      <c r="F312" s="231"/>
      <c r="G312" s="231"/>
      <c r="H312" s="231"/>
      <c r="I312" s="231"/>
      <c r="J312" s="231"/>
      <c r="K312" s="231"/>
      <c r="L312" s="231"/>
      <c r="M312" s="231"/>
      <c r="N312" s="231"/>
      <c r="O312" s="231"/>
      <c r="P312" s="231"/>
      <c r="Q312" s="231"/>
      <c r="R312" s="231"/>
      <c r="S312" s="231"/>
      <c r="T312" s="231"/>
      <c r="U312" s="231"/>
      <c r="V312" s="231"/>
      <c r="W312" s="231"/>
      <c r="X312" s="231"/>
    </row>
    <row r="313" spans="1:24" ht="12.75">
      <c r="A313" s="231"/>
      <c r="B313" s="231"/>
      <c r="C313" s="231"/>
      <c r="D313" s="231"/>
      <c r="E313" s="231"/>
      <c r="F313" s="231"/>
      <c r="G313" s="231"/>
      <c r="H313" s="231"/>
      <c r="I313" s="231"/>
      <c r="J313" s="231"/>
      <c r="K313" s="231"/>
      <c r="L313" s="231"/>
      <c r="M313" s="231"/>
      <c r="N313" s="231"/>
      <c r="O313" s="231"/>
      <c r="P313" s="231"/>
      <c r="Q313" s="231"/>
      <c r="R313" s="231"/>
      <c r="S313" s="231"/>
      <c r="T313" s="231"/>
      <c r="U313" s="231"/>
      <c r="V313" s="231"/>
      <c r="W313" s="231"/>
      <c r="X313" s="231"/>
    </row>
    <row r="314" spans="1:24" ht="12.75">
      <c r="A314" s="231"/>
      <c r="B314" s="231"/>
      <c r="C314" s="231"/>
      <c r="D314" s="231"/>
      <c r="E314" s="231"/>
      <c r="F314" s="231"/>
      <c r="G314" s="231"/>
      <c r="H314" s="231"/>
      <c r="I314" s="231"/>
      <c r="J314" s="231"/>
      <c r="K314" s="231"/>
      <c r="L314" s="231"/>
      <c r="M314" s="231"/>
      <c r="N314" s="231"/>
      <c r="O314" s="231"/>
      <c r="P314" s="231"/>
      <c r="Q314" s="231"/>
      <c r="R314" s="231"/>
      <c r="S314" s="231"/>
      <c r="T314" s="231"/>
      <c r="U314" s="231"/>
      <c r="V314" s="231"/>
      <c r="W314" s="231"/>
      <c r="X314" s="231"/>
    </row>
    <row r="315" spans="1:24" ht="12.75">
      <c r="A315" s="231"/>
      <c r="B315" s="231"/>
      <c r="C315" s="231"/>
      <c r="D315" s="231"/>
      <c r="E315" s="231"/>
      <c r="F315" s="231"/>
      <c r="G315" s="231"/>
      <c r="H315" s="231"/>
      <c r="I315" s="231"/>
      <c r="J315" s="231"/>
      <c r="K315" s="231"/>
      <c r="L315" s="231"/>
      <c r="M315" s="231"/>
      <c r="N315" s="231"/>
      <c r="O315" s="231"/>
      <c r="P315" s="231"/>
      <c r="Q315" s="231"/>
      <c r="R315" s="231"/>
      <c r="S315" s="231"/>
      <c r="T315" s="231"/>
      <c r="U315" s="231"/>
      <c r="V315" s="231"/>
      <c r="W315" s="231"/>
      <c r="X315" s="231"/>
    </row>
    <row r="316" spans="1:24" ht="12.75">
      <c r="A316" s="231"/>
      <c r="B316" s="231"/>
      <c r="C316" s="231"/>
      <c r="D316" s="231"/>
      <c r="E316" s="231"/>
      <c r="F316" s="231"/>
      <c r="G316" s="231"/>
      <c r="H316" s="231"/>
      <c r="I316" s="231"/>
      <c r="J316" s="231"/>
      <c r="K316" s="231"/>
      <c r="L316" s="231"/>
      <c r="M316" s="231"/>
      <c r="N316" s="231"/>
      <c r="O316" s="231"/>
      <c r="P316" s="231"/>
      <c r="Q316" s="231"/>
      <c r="R316" s="231"/>
      <c r="S316" s="231"/>
      <c r="T316" s="231"/>
      <c r="U316" s="231"/>
      <c r="V316" s="231"/>
      <c r="W316" s="231"/>
      <c r="X316" s="231"/>
    </row>
    <row r="317" spans="1:24" ht="12.75">
      <c r="A317" s="231"/>
      <c r="B317" s="231"/>
      <c r="C317" s="231"/>
      <c r="D317" s="231"/>
      <c r="E317" s="231"/>
      <c r="F317" s="231"/>
      <c r="G317" s="231"/>
      <c r="H317" s="231"/>
      <c r="I317" s="231"/>
      <c r="J317" s="231"/>
      <c r="K317" s="231"/>
      <c r="L317" s="231"/>
      <c r="M317" s="231"/>
      <c r="N317" s="231"/>
      <c r="O317" s="231"/>
      <c r="P317" s="231"/>
      <c r="Q317" s="231"/>
      <c r="R317" s="231"/>
      <c r="S317" s="231"/>
      <c r="T317" s="231"/>
      <c r="U317" s="231"/>
      <c r="V317" s="231"/>
      <c r="W317" s="231"/>
      <c r="X317" s="231"/>
    </row>
  </sheetData>
  <sheetProtection/>
  <mergeCells count="1">
    <mergeCell ref="A3:L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J600"/>
  <sheetViews>
    <sheetView showZeros="0" tabSelected="1" view="pageBreakPreview" zoomScale="75" zoomScaleNormal="125" zoomScaleSheetLayoutView="75" zoomScalePageLayoutView="0" workbookViewId="0" topLeftCell="A1">
      <selection activeCell="K76" sqref="K76"/>
    </sheetView>
  </sheetViews>
  <sheetFormatPr defaultColWidth="9.140625" defaultRowHeight="12" customHeight="1"/>
  <cols>
    <col min="1" max="1" width="4.57421875" style="86" customWidth="1"/>
    <col min="2" max="2" width="44.421875" style="86" customWidth="1"/>
    <col min="3" max="3" width="14.28125" style="85" customWidth="1"/>
    <col min="4" max="4" width="15.421875" style="85" customWidth="1"/>
    <col min="5" max="7" width="12.57421875" style="86" customWidth="1"/>
    <col min="8" max="8" width="9.140625" style="86" customWidth="1"/>
    <col min="9" max="9" width="10.7109375" style="86" bestFit="1" customWidth="1"/>
    <col min="10" max="10" width="9.8515625" style="86" bestFit="1" customWidth="1"/>
    <col min="11" max="11" width="12.140625" style="86" bestFit="1" customWidth="1"/>
    <col min="12" max="16384" width="9.140625" style="86" customWidth="1"/>
  </cols>
  <sheetData>
    <row r="1" spans="1:36" ht="12" customHeight="1">
      <c r="A1" s="95"/>
      <c r="B1" s="96"/>
      <c r="C1" s="97"/>
      <c r="D1" s="97"/>
      <c r="E1" s="98"/>
      <c r="F1" s="98"/>
      <c r="G1" s="98"/>
      <c r="H1" s="98" t="s">
        <v>77</v>
      </c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</row>
    <row r="2" spans="1:36" ht="12" customHeight="1">
      <c r="A2" s="99"/>
      <c r="B2" s="98"/>
      <c r="C2" s="97"/>
      <c r="D2" s="97"/>
      <c r="E2" s="97"/>
      <c r="F2" s="97"/>
      <c r="G2" s="97"/>
      <c r="H2" s="98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</row>
    <row r="3" spans="1:36" s="87" customFormat="1" ht="15">
      <c r="A3" s="214" t="s">
        <v>117</v>
      </c>
      <c r="B3" s="214"/>
      <c r="C3" s="214"/>
      <c r="D3" s="214"/>
      <c r="E3" s="214"/>
      <c r="F3" s="214"/>
      <c r="G3" s="214"/>
      <c r="H3" s="215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</row>
    <row r="4" spans="1:36" s="87" customFormat="1" ht="12">
      <c r="A4" s="99"/>
      <c r="B4" s="216"/>
      <c r="C4" s="216"/>
      <c r="D4" s="216"/>
      <c r="E4" s="216"/>
      <c r="F4" s="99"/>
      <c r="G4" s="99"/>
      <c r="H4" s="99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</row>
    <row r="5" spans="1:36" s="87" customFormat="1" ht="15.75" customHeight="1" thickBot="1">
      <c r="A5" s="164" t="s">
        <v>78</v>
      </c>
      <c r="B5" s="163"/>
      <c r="C5" s="163"/>
      <c r="D5" s="163"/>
      <c r="E5" s="163"/>
      <c r="F5" s="163"/>
      <c r="G5" s="163"/>
      <c r="H5" s="162" t="s">
        <v>89</v>
      </c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</row>
    <row r="6" spans="1:36" s="88" customFormat="1" ht="12" customHeight="1" thickTop="1">
      <c r="A6" s="217" t="s">
        <v>79</v>
      </c>
      <c r="B6" s="219" t="s">
        <v>80</v>
      </c>
      <c r="C6" s="221" t="s">
        <v>118</v>
      </c>
      <c r="D6" s="221" t="s">
        <v>119</v>
      </c>
      <c r="E6" s="218" t="s">
        <v>92</v>
      </c>
      <c r="F6" s="221" t="s">
        <v>93</v>
      </c>
      <c r="G6" s="221" t="s">
        <v>94</v>
      </c>
      <c r="H6" s="223" t="s">
        <v>116</v>
      </c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</row>
    <row r="7" spans="1:36" s="88" customFormat="1" ht="27" customHeight="1">
      <c r="A7" s="218"/>
      <c r="B7" s="220"/>
      <c r="C7" s="222"/>
      <c r="D7" s="222"/>
      <c r="E7" s="224"/>
      <c r="F7" s="222"/>
      <c r="G7" s="222"/>
      <c r="H7" s="221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</row>
    <row r="8" spans="1:8" s="189" customFormat="1" ht="12">
      <c r="A8" s="190" t="s">
        <v>81</v>
      </c>
      <c r="B8" s="190" t="s">
        <v>82</v>
      </c>
      <c r="C8" s="191">
        <v>1</v>
      </c>
      <c r="D8" s="191" t="s">
        <v>83</v>
      </c>
      <c r="E8" s="191">
        <v>3</v>
      </c>
      <c r="F8" s="192" t="s">
        <v>84</v>
      </c>
      <c r="G8" s="192" t="s">
        <v>85</v>
      </c>
      <c r="H8" s="193" t="s">
        <v>86</v>
      </c>
    </row>
    <row r="9" spans="1:8" s="189" customFormat="1" ht="12.75">
      <c r="A9" s="170"/>
      <c r="B9" s="169" t="s">
        <v>88</v>
      </c>
      <c r="C9" s="187">
        <f>SUM(C10:C71)</f>
        <v>21494827</v>
      </c>
      <c r="D9" s="187">
        <f>SUM(D10:D71)</f>
        <v>21494827</v>
      </c>
      <c r="E9" s="187">
        <f>SUM(E10:E71)</f>
        <v>5850765</v>
      </c>
      <c r="F9" s="187">
        <f>SUM(F10:F71)</f>
        <v>5850765</v>
      </c>
      <c r="G9" s="187">
        <f>SUM(G10:G71)</f>
        <v>5698159.368839999</v>
      </c>
      <c r="H9" s="188">
        <f aca="true" t="shared" si="0" ref="H9:H40">G9/F9</f>
        <v>0.9739169781797763</v>
      </c>
    </row>
    <row r="10" spans="1:8" s="189" customFormat="1" ht="15.75" customHeight="1">
      <c r="A10" s="168">
        <v>1</v>
      </c>
      <c r="B10" s="165" t="s">
        <v>122</v>
      </c>
      <c r="C10" s="182">
        <v>20360</v>
      </c>
      <c r="D10" s="182">
        <v>20360</v>
      </c>
      <c r="E10" s="182">
        <v>5700</v>
      </c>
      <c r="F10" s="182">
        <v>5700</v>
      </c>
      <c r="G10" s="182">
        <v>5580.217</v>
      </c>
      <c r="H10" s="184">
        <f t="shared" si="0"/>
        <v>0.9789854385964911</v>
      </c>
    </row>
    <row r="11" spans="1:11" s="194" customFormat="1" ht="14.25" customHeight="1">
      <c r="A11" s="168">
        <v>2</v>
      </c>
      <c r="B11" s="165" t="s">
        <v>123</v>
      </c>
      <c r="C11" s="182">
        <v>93594</v>
      </c>
      <c r="D11" s="182">
        <v>93594</v>
      </c>
      <c r="E11" s="182">
        <v>24840</v>
      </c>
      <c r="F11" s="182">
        <v>24840</v>
      </c>
      <c r="G11" s="182">
        <v>23429.43839</v>
      </c>
      <c r="H11" s="184">
        <f t="shared" si="0"/>
        <v>0.9432141058776167</v>
      </c>
      <c r="K11" s="195"/>
    </row>
    <row r="12" spans="1:11" s="196" customFormat="1" ht="12.75">
      <c r="A12" s="168">
        <v>3</v>
      </c>
      <c r="B12" s="165" t="s">
        <v>124</v>
      </c>
      <c r="C12" s="182">
        <v>178664</v>
      </c>
      <c r="D12" s="182">
        <v>178664</v>
      </c>
      <c r="E12" s="182">
        <v>49358</v>
      </c>
      <c r="F12" s="182">
        <v>49358</v>
      </c>
      <c r="G12" s="182">
        <v>45771.643579999996</v>
      </c>
      <c r="H12" s="184">
        <f t="shared" si="0"/>
        <v>0.9273399161230195</v>
      </c>
      <c r="I12" s="194"/>
      <c r="J12" s="194"/>
      <c r="K12" s="195"/>
    </row>
    <row r="13" spans="1:11" s="196" customFormat="1" ht="12.75">
      <c r="A13" s="168">
        <v>4</v>
      </c>
      <c r="B13" s="165" t="s">
        <v>125</v>
      </c>
      <c r="C13" s="182">
        <v>90900</v>
      </c>
      <c r="D13" s="182">
        <v>90900</v>
      </c>
      <c r="E13" s="182">
        <v>27317</v>
      </c>
      <c r="F13" s="182">
        <v>27317</v>
      </c>
      <c r="G13" s="182">
        <v>26340.39572</v>
      </c>
      <c r="H13" s="184">
        <f t="shared" si="0"/>
        <v>0.9642492118461031</v>
      </c>
      <c r="I13" s="194"/>
      <c r="J13" s="194"/>
      <c r="K13" s="195"/>
    </row>
    <row r="14" spans="1:11" s="196" customFormat="1" ht="28.5" customHeight="1">
      <c r="A14" s="168">
        <v>5</v>
      </c>
      <c r="B14" s="165" t="s">
        <v>126</v>
      </c>
      <c r="C14" s="182">
        <v>15900</v>
      </c>
      <c r="D14" s="182">
        <v>15900</v>
      </c>
      <c r="E14" s="182">
        <v>4155</v>
      </c>
      <c r="F14" s="182">
        <v>4155</v>
      </c>
      <c r="G14" s="182">
        <v>4058.0532200000002</v>
      </c>
      <c r="H14" s="184">
        <f t="shared" si="0"/>
        <v>0.9766674416365825</v>
      </c>
      <c r="I14" s="194"/>
      <c r="J14" s="194"/>
      <c r="K14" s="195"/>
    </row>
    <row r="15" spans="1:11" s="196" customFormat="1" ht="12.75">
      <c r="A15" s="168">
        <v>6</v>
      </c>
      <c r="B15" s="165" t="s">
        <v>104</v>
      </c>
      <c r="C15" s="182">
        <v>7773</v>
      </c>
      <c r="D15" s="182">
        <v>7773</v>
      </c>
      <c r="E15" s="182">
        <v>2141</v>
      </c>
      <c r="F15" s="182">
        <v>2141</v>
      </c>
      <c r="G15" s="182">
        <v>1960.45</v>
      </c>
      <c r="H15" s="184">
        <f t="shared" si="0"/>
        <v>0.9156702475478748</v>
      </c>
      <c r="I15" s="194"/>
      <c r="J15" s="194"/>
      <c r="K15" s="195"/>
    </row>
    <row r="16" spans="1:11" s="196" customFormat="1" ht="12.75">
      <c r="A16" s="168">
        <v>7</v>
      </c>
      <c r="B16" s="165" t="s">
        <v>105</v>
      </c>
      <c r="C16" s="182">
        <v>219306</v>
      </c>
      <c r="D16" s="182">
        <v>219306</v>
      </c>
      <c r="E16" s="182">
        <v>56300</v>
      </c>
      <c r="F16" s="182">
        <v>56300</v>
      </c>
      <c r="G16" s="182">
        <v>55903.028</v>
      </c>
      <c r="H16" s="184">
        <f t="shared" si="0"/>
        <v>0.9929489875666074</v>
      </c>
      <c r="I16" s="194"/>
      <c r="J16" s="194"/>
      <c r="K16" s="195"/>
    </row>
    <row r="17" spans="1:11" s="196" customFormat="1" ht="12.75">
      <c r="A17" s="168">
        <v>8</v>
      </c>
      <c r="B17" s="165" t="s">
        <v>127</v>
      </c>
      <c r="C17" s="182">
        <v>39000</v>
      </c>
      <c r="D17" s="182">
        <v>39000</v>
      </c>
      <c r="E17" s="182">
        <v>10639</v>
      </c>
      <c r="F17" s="182">
        <v>10639</v>
      </c>
      <c r="G17" s="182">
        <v>10312.664</v>
      </c>
      <c r="H17" s="184">
        <f t="shared" si="0"/>
        <v>0.96932644045493</v>
      </c>
      <c r="I17" s="194"/>
      <c r="J17" s="194"/>
      <c r="K17" s="195"/>
    </row>
    <row r="18" spans="1:11" s="196" customFormat="1" ht="12.75">
      <c r="A18" s="168">
        <v>9</v>
      </c>
      <c r="B18" s="165" t="s">
        <v>106</v>
      </c>
      <c r="C18" s="182">
        <v>12220</v>
      </c>
      <c r="D18" s="182">
        <v>12220</v>
      </c>
      <c r="E18" s="182">
        <v>3250</v>
      </c>
      <c r="F18" s="182">
        <v>3250</v>
      </c>
      <c r="G18" s="182">
        <v>3192.979</v>
      </c>
      <c r="H18" s="184">
        <f t="shared" si="0"/>
        <v>0.9824550769230769</v>
      </c>
      <c r="I18" s="194"/>
      <c r="J18" s="194"/>
      <c r="K18" s="195"/>
    </row>
    <row r="19" spans="1:11" s="196" customFormat="1" ht="26.25">
      <c r="A19" s="168">
        <v>10</v>
      </c>
      <c r="B19" s="165" t="s">
        <v>128</v>
      </c>
      <c r="C19" s="182">
        <v>14159</v>
      </c>
      <c r="D19" s="182">
        <v>14159</v>
      </c>
      <c r="E19" s="182">
        <v>3600</v>
      </c>
      <c r="F19" s="182">
        <v>3600</v>
      </c>
      <c r="G19" s="182">
        <v>3522.2683199999997</v>
      </c>
      <c r="H19" s="184">
        <f t="shared" si="0"/>
        <v>0.9784078666666666</v>
      </c>
      <c r="I19" s="194"/>
      <c r="J19" s="194"/>
      <c r="K19" s="195"/>
    </row>
    <row r="20" spans="1:11" s="196" customFormat="1" ht="12.75">
      <c r="A20" s="168">
        <v>11</v>
      </c>
      <c r="B20" s="165" t="s">
        <v>129</v>
      </c>
      <c r="C20" s="182">
        <v>8128</v>
      </c>
      <c r="D20" s="182">
        <v>8128</v>
      </c>
      <c r="E20" s="182">
        <v>2126</v>
      </c>
      <c r="F20" s="182">
        <v>2126</v>
      </c>
      <c r="G20" s="182">
        <v>2051.463</v>
      </c>
      <c r="H20" s="184">
        <f t="shared" si="0"/>
        <v>0.9649402634054564</v>
      </c>
      <c r="I20" s="194"/>
      <c r="J20" s="194"/>
      <c r="K20" s="195"/>
    </row>
    <row r="21" spans="1:11" s="196" customFormat="1" ht="12.75">
      <c r="A21" s="168">
        <v>13</v>
      </c>
      <c r="B21" s="165" t="s">
        <v>107</v>
      </c>
      <c r="C21" s="182">
        <v>216917</v>
      </c>
      <c r="D21" s="182">
        <v>216917</v>
      </c>
      <c r="E21" s="182">
        <v>57261</v>
      </c>
      <c r="F21" s="182">
        <v>57261</v>
      </c>
      <c r="G21" s="182">
        <v>55302.28128</v>
      </c>
      <c r="H21" s="184">
        <f t="shared" si="0"/>
        <v>0.9657931450725625</v>
      </c>
      <c r="I21" s="194"/>
      <c r="J21" s="194"/>
      <c r="K21" s="195"/>
    </row>
    <row r="22" spans="1:11" s="196" customFormat="1" ht="12.75">
      <c r="A22" s="168">
        <v>14</v>
      </c>
      <c r="B22" s="165" t="s">
        <v>108</v>
      </c>
      <c r="C22" s="182">
        <v>376911</v>
      </c>
      <c r="D22" s="182">
        <v>376911</v>
      </c>
      <c r="E22" s="182">
        <v>113742</v>
      </c>
      <c r="F22" s="182">
        <v>113742</v>
      </c>
      <c r="G22" s="182">
        <v>112207.44905</v>
      </c>
      <c r="H22" s="184">
        <f t="shared" si="0"/>
        <v>0.9865084933445868</v>
      </c>
      <c r="I22" s="194"/>
      <c r="J22" s="194"/>
      <c r="K22" s="195"/>
    </row>
    <row r="23" spans="1:11" s="196" customFormat="1" ht="35.25" customHeight="1">
      <c r="A23" s="168">
        <v>15</v>
      </c>
      <c r="B23" s="165" t="s">
        <v>130</v>
      </c>
      <c r="C23" s="182">
        <v>113000</v>
      </c>
      <c r="D23" s="182">
        <v>113000</v>
      </c>
      <c r="E23" s="182">
        <v>31197</v>
      </c>
      <c r="F23" s="182">
        <v>31197</v>
      </c>
      <c r="G23" s="182">
        <v>22346.815</v>
      </c>
      <c r="H23" s="184">
        <f t="shared" si="0"/>
        <v>0.7163129467577011</v>
      </c>
      <c r="I23" s="194"/>
      <c r="J23" s="194"/>
      <c r="K23" s="195"/>
    </row>
    <row r="24" spans="1:11" s="196" customFormat="1" ht="12.75">
      <c r="A24" s="168">
        <v>16</v>
      </c>
      <c r="B24" s="165" t="s">
        <v>131</v>
      </c>
      <c r="C24" s="182">
        <v>1999335</v>
      </c>
      <c r="D24" s="182">
        <v>1999335</v>
      </c>
      <c r="E24" s="182">
        <v>567081</v>
      </c>
      <c r="F24" s="182">
        <v>567081</v>
      </c>
      <c r="G24" s="182">
        <v>558431.94045</v>
      </c>
      <c r="H24" s="184">
        <f t="shared" si="0"/>
        <v>0.9847481055616394</v>
      </c>
      <c r="I24" s="194"/>
      <c r="J24" s="194"/>
      <c r="K24" s="195"/>
    </row>
    <row r="25" spans="1:11" s="196" customFormat="1" ht="21.75" customHeight="1">
      <c r="A25" s="168">
        <v>17</v>
      </c>
      <c r="B25" s="165" t="s">
        <v>132</v>
      </c>
      <c r="C25" s="182">
        <v>1787520</v>
      </c>
      <c r="D25" s="182">
        <v>1787520</v>
      </c>
      <c r="E25" s="182">
        <v>486616</v>
      </c>
      <c r="F25" s="182">
        <v>486616</v>
      </c>
      <c r="G25" s="182">
        <v>481104.589</v>
      </c>
      <c r="H25" s="184">
        <f t="shared" si="0"/>
        <v>0.9886740037318953</v>
      </c>
      <c r="I25" s="194"/>
      <c r="J25" s="194"/>
      <c r="K25" s="195"/>
    </row>
    <row r="26" spans="1:11" s="196" customFormat="1" ht="12.75">
      <c r="A26" s="168">
        <v>18</v>
      </c>
      <c r="B26" s="165" t="s">
        <v>133</v>
      </c>
      <c r="C26" s="182">
        <v>3603705</v>
      </c>
      <c r="D26" s="182">
        <v>3603705</v>
      </c>
      <c r="E26" s="182">
        <v>982930</v>
      </c>
      <c r="F26" s="182">
        <v>982930</v>
      </c>
      <c r="G26" s="182">
        <v>968139.53536</v>
      </c>
      <c r="H26" s="184">
        <f t="shared" si="0"/>
        <v>0.9849526775660525</v>
      </c>
      <c r="I26" s="194"/>
      <c r="J26" s="194"/>
      <c r="K26" s="195"/>
    </row>
    <row r="27" spans="1:11" s="196" customFormat="1" ht="12.75">
      <c r="A27" s="168">
        <v>19</v>
      </c>
      <c r="B27" s="165" t="s">
        <v>109</v>
      </c>
      <c r="C27" s="182">
        <v>7179000</v>
      </c>
      <c r="D27" s="182">
        <v>7179000</v>
      </c>
      <c r="E27" s="182">
        <v>1846810</v>
      </c>
      <c r="F27" s="182">
        <v>1846810</v>
      </c>
      <c r="G27" s="182">
        <v>1809770.07286</v>
      </c>
      <c r="H27" s="184">
        <f t="shared" si="0"/>
        <v>0.9799438344280137</v>
      </c>
      <c r="I27" s="194"/>
      <c r="J27" s="194"/>
      <c r="K27" s="195"/>
    </row>
    <row r="28" spans="1:11" s="196" customFormat="1" ht="12.75">
      <c r="A28" s="168">
        <v>20</v>
      </c>
      <c r="B28" s="165" t="s">
        <v>134</v>
      </c>
      <c r="C28" s="182">
        <v>231532</v>
      </c>
      <c r="D28" s="182">
        <v>231532</v>
      </c>
      <c r="E28" s="182">
        <v>58150</v>
      </c>
      <c r="F28" s="182">
        <v>58150</v>
      </c>
      <c r="G28" s="182">
        <v>57096.40190999999</v>
      </c>
      <c r="H28" s="184">
        <f t="shared" si="0"/>
        <v>0.981881374204643</v>
      </c>
      <c r="I28" s="194"/>
      <c r="J28" s="194"/>
      <c r="K28" s="195"/>
    </row>
    <row r="29" spans="1:11" s="196" customFormat="1" ht="12.75">
      <c r="A29" s="168">
        <v>21</v>
      </c>
      <c r="B29" s="165" t="s">
        <v>135</v>
      </c>
      <c r="C29" s="182">
        <v>10500</v>
      </c>
      <c r="D29" s="182">
        <v>10500</v>
      </c>
      <c r="E29" s="182">
        <v>2629</v>
      </c>
      <c r="F29" s="182">
        <v>2629</v>
      </c>
      <c r="G29" s="182">
        <v>2068.37245</v>
      </c>
      <c r="H29" s="184">
        <f t="shared" si="0"/>
        <v>0.7867525484975275</v>
      </c>
      <c r="I29" s="194"/>
      <c r="J29" s="194"/>
      <c r="K29" s="195"/>
    </row>
    <row r="30" spans="1:11" s="196" customFormat="1" ht="12.75">
      <c r="A30" s="168">
        <v>22</v>
      </c>
      <c r="B30" s="165" t="s">
        <v>136</v>
      </c>
      <c r="C30" s="182">
        <v>602336</v>
      </c>
      <c r="D30" s="182">
        <v>602336</v>
      </c>
      <c r="E30" s="182">
        <v>150584</v>
      </c>
      <c r="F30" s="182">
        <v>150584</v>
      </c>
      <c r="G30" s="182">
        <v>144586.94981999998</v>
      </c>
      <c r="H30" s="184">
        <f t="shared" si="0"/>
        <v>0.9601747185623969</v>
      </c>
      <c r="I30" s="194"/>
      <c r="J30" s="194"/>
      <c r="K30" s="195"/>
    </row>
    <row r="31" spans="1:11" s="196" customFormat="1" ht="12.75">
      <c r="A31" s="168">
        <v>23</v>
      </c>
      <c r="B31" s="165" t="s">
        <v>137</v>
      </c>
      <c r="C31" s="182">
        <v>145769</v>
      </c>
      <c r="D31" s="182">
        <v>145769</v>
      </c>
      <c r="E31" s="182">
        <v>41471</v>
      </c>
      <c r="F31" s="182">
        <v>41471</v>
      </c>
      <c r="G31" s="182">
        <v>33488.66719</v>
      </c>
      <c r="H31" s="184">
        <f t="shared" si="0"/>
        <v>0.8075201270767525</v>
      </c>
      <c r="I31" s="194"/>
      <c r="J31" s="194"/>
      <c r="K31" s="195"/>
    </row>
    <row r="32" spans="1:11" s="196" customFormat="1" ht="12.75">
      <c r="A32" s="168">
        <v>24</v>
      </c>
      <c r="B32" s="165" t="s">
        <v>110</v>
      </c>
      <c r="C32" s="182">
        <v>33700</v>
      </c>
      <c r="D32" s="182">
        <v>33700</v>
      </c>
      <c r="E32" s="182">
        <v>9053</v>
      </c>
      <c r="F32" s="182">
        <v>9053</v>
      </c>
      <c r="G32" s="182">
        <v>8701.878</v>
      </c>
      <c r="H32" s="184">
        <f t="shared" si="0"/>
        <v>0.9612148459074341</v>
      </c>
      <c r="I32" s="194"/>
      <c r="J32" s="194"/>
      <c r="K32" s="195"/>
    </row>
    <row r="33" spans="1:11" s="196" customFormat="1" ht="12.75">
      <c r="A33" s="168">
        <v>25</v>
      </c>
      <c r="B33" s="165" t="s">
        <v>138</v>
      </c>
      <c r="C33" s="182">
        <v>460613</v>
      </c>
      <c r="D33" s="182">
        <v>460613</v>
      </c>
      <c r="E33" s="182">
        <v>105941</v>
      </c>
      <c r="F33" s="182">
        <v>105941</v>
      </c>
      <c r="G33" s="182">
        <v>96962.58505</v>
      </c>
      <c r="H33" s="184">
        <f t="shared" si="0"/>
        <v>0.915250800445531</v>
      </c>
      <c r="I33" s="194"/>
      <c r="J33" s="194"/>
      <c r="K33" s="195"/>
    </row>
    <row r="34" spans="1:11" s="196" customFormat="1" ht="12.75">
      <c r="A34" s="168">
        <v>26</v>
      </c>
      <c r="B34" s="165" t="s">
        <v>139</v>
      </c>
      <c r="C34" s="182">
        <v>1183200</v>
      </c>
      <c r="D34" s="182">
        <v>1183200</v>
      </c>
      <c r="E34" s="182">
        <v>379953</v>
      </c>
      <c r="F34" s="182">
        <v>379953</v>
      </c>
      <c r="G34" s="182">
        <v>377192.93361</v>
      </c>
      <c r="H34" s="184">
        <f t="shared" si="0"/>
        <v>0.9927357689240511</v>
      </c>
      <c r="I34" s="194"/>
      <c r="J34" s="194"/>
      <c r="K34" s="195"/>
    </row>
    <row r="35" spans="1:11" s="196" customFormat="1" ht="12.75">
      <c r="A35" s="168">
        <v>27</v>
      </c>
      <c r="B35" s="165" t="s">
        <v>140</v>
      </c>
      <c r="C35" s="182">
        <v>20900</v>
      </c>
      <c r="D35" s="182">
        <v>20900</v>
      </c>
      <c r="E35" s="182">
        <v>5000</v>
      </c>
      <c r="F35" s="182">
        <v>5000</v>
      </c>
      <c r="G35" s="182">
        <v>4598.462</v>
      </c>
      <c r="H35" s="184">
        <f t="shared" si="0"/>
        <v>0.9196924000000001</v>
      </c>
      <c r="I35" s="194"/>
      <c r="J35" s="194"/>
      <c r="K35" s="195"/>
    </row>
    <row r="36" spans="1:11" s="196" customFormat="1" ht="12.75">
      <c r="A36" s="168">
        <v>28</v>
      </c>
      <c r="B36" s="165" t="s">
        <v>141</v>
      </c>
      <c r="C36" s="182">
        <v>8242</v>
      </c>
      <c r="D36" s="182">
        <v>8242</v>
      </c>
      <c r="E36" s="182">
        <v>2204</v>
      </c>
      <c r="F36" s="182">
        <v>2204</v>
      </c>
      <c r="G36" s="182">
        <v>2125.97692</v>
      </c>
      <c r="H36" s="184">
        <f t="shared" si="0"/>
        <v>0.9645993284936479</v>
      </c>
      <c r="I36" s="194"/>
      <c r="J36" s="194"/>
      <c r="K36" s="195"/>
    </row>
    <row r="37" spans="1:11" s="196" customFormat="1" ht="33" customHeight="1">
      <c r="A37" s="168">
        <v>29</v>
      </c>
      <c r="B37" s="165" t="s">
        <v>111</v>
      </c>
      <c r="C37" s="182">
        <v>860000</v>
      </c>
      <c r="D37" s="182">
        <v>860000</v>
      </c>
      <c r="E37" s="182">
        <v>321948</v>
      </c>
      <c r="F37" s="182">
        <v>321948</v>
      </c>
      <c r="G37" s="182">
        <v>312333.58499</v>
      </c>
      <c r="H37" s="184">
        <f t="shared" si="0"/>
        <v>0.9701367456545777</v>
      </c>
      <c r="I37" s="194"/>
      <c r="J37" s="194"/>
      <c r="K37" s="195"/>
    </row>
    <row r="38" spans="1:11" s="196" customFormat="1" ht="12.75">
      <c r="A38" s="168">
        <v>30</v>
      </c>
      <c r="B38" s="165" t="s">
        <v>142</v>
      </c>
      <c r="C38" s="182">
        <v>9696</v>
      </c>
      <c r="D38" s="182">
        <v>9696</v>
      </c>
      <c r="E38" s="182">
        <v>2363</v>
      </c>
      <c r="F38" s="182">
        <v>2363</v>
      </c>
      <c r="G38" s="182">
        <v>2315.16</v>
      </c>
      <c r="H38" s="184">
        <f t="shared" si="0"/>
        <v>0.979754549301735</v>
      </c>
      <c r="I38" s="194"/>
      <c r="J38" s="194"/>
      <c r="K38" s="195"/>
    </row>
    <row r="39" spans="1:11" s="196" customFormat="1" ht="12.75">
      <c r="A39" s="168">
        <v>31</v>
      </c>
      <c r="B39" s="165" t="s">
        <v>143</v>
      </c>
      <c r="C39" s="182">
        <v>872800</v>
      </c>
      <c r="D39" s="182">
        <v>872800</v>
      </c>
      <c r="E39" s="182">
        <v>221260</v>
      </c>
      <c r="F39" s="182">
        <v>221260</v>
      </c>
      <c r="G39" s="182">
        <v>220408.57715</v>
      </c>
      <c r="H39" s="184">
        <f t="shared" si="0"/>
        <v>0.9961519350537829</v>
      </c>
      <c r="I39" s="194"/>
      <c r="J39" s="194"/>
      <c r="K39" s="195"/>
    </row>
    <row r="40" spans="1:11" s="196" customFormat="1" ht="12.75">
      <c r="A40" s="168">
        <v>32</v>
      </c>
      <c r="B40" s="165" t="s">
        <v>144</v>
      </c>
      <c r="C40" s="182">
        <v>136518</v>
      </c>
      <c r="D40" s="182">
        <v>136518</v>
      </c>
      <c r="E40" s="182">
        <v>34200</v>
      </c>
      <c r="F40" s="182">
        <v>34200</v>
      </c>
      <c r="G40" s="182">
        <v>33052.95334</v>
      </c>
      <c r="H40" s="184">
        <f t="shared" si="0"/>
        <v>0.9664606239766081</v>
      </c>
      <c r="I40" s="194"/>
      <c r="J40" s="194"/>
      <c r="K40" s="195"/>
    </row>
    <row r="41" spans="1:11" s="196" customFormat="1" ht="12.75">
      <c r="A41" s="168">
        <v>33</v>
      </c>
      <c r="B41" s="165" t="s">
        <v>145</v>
      </c>
      <c r="C41" s="182">
        <v>134477</v>
      </c>
      <c r="D41" s="182">
        <v>134477</v>
      </c>
      <c r="E41" s="182">
        <v>32824</v>
      </c>
      <c r="F41" s="182">
        <v>32824</v>
      </c>
      <c r="G41" s="182">
        <v>32798.22252</v>
      </c>
      <c r="H41" s="184">
        <f aca="true" t="shared" si="1" ref="H41:H70">G41/F41</f>
        <v>0.9992146758469413</v>
      </c>
      <c r="I41" s="194"/>
      <c r="J41" s="194"/>
      <c r="K41" s="195"/>
    </row>
    <row r="42" spans="1:11" s="196" customFormat="1" ht="12.75">
      <c r="A42" s="168">
        <v>34</v>
      </c>
      <c r="B42" s="165" t="s">
        <v>146</v>
      </c>
      <c r="C42" s="182">
        <v>182271</v>
      </c>
      <c r="D42" s="182">
        <v>182271</v>
      </c>
      <c r="E42" s="182">
        <v>44400</v>
      </c>
      <c r="F42" s="182">
        <v>44400</v>
      </c>
      <c r="G42" s="182">
        <v>44301.506299999994</v>
      </c>
      <c r="H42" s="184">
        <f t="shared" si="1"/>
        <v>0.9977816734234233</v>
      </c>
      <c r="I42" s="194"/>
      <c r="J42" s="194"/>
      <c r="K42" s="195"/>
    </row>
    <row r="43" spans="1:11" s="196" customFormat="1" ht="12.75">
      <c r="A43" s="168">
        <v>35</v>
      </c>
      <c r="B43" s="165" t="s">
        <v>147</v>
      </c>
      <c r="C43" s="182">
        <v>49245</v>
      </c>
      <c r="D43" s="182">
        <v>49245</v>
      </c>
      <c r="E43" s="182">
        <v>13383</v>
      </c>
      <c r="F43" s="182">
        <v>13383</v>
      </c>
      <c r="G43" s="182">
        <v>10315.70709</v>
      </c>
      <c r="H43" s="184">
        <f t="shared" si="1"/>
        <v>0.7708067765075095</v>
      </c>
      <c r="I43" s="194"/>
      <c r="J43" s="194"/>
      <c r="K43" s="195"/>
    </row>
    <row r="44" spans="1:11" s="196" customFormat="1" ht="12.75">
      <c r="A44" s="168">
        <v>36</v>
      </c>
      <c r="B44" s="165" t="s">
        <v>113</v>
      </c>
      <c r="C44" s="182">
        <v>16500</v>
      </c>
      <c r="D44" s="182">
        <v>16500</v>
      </c>
      <c r="E44" s="182">
        <v>4142</v>
      </c>
      <c r="F44" s="182">
        <v>4142</v>
      </c>
      <c r="G44" s="182">
        <v>3772.684</v>
      </c>
      <c r="H44" s="184">
        <f t="shared" si="1"/>
        <v>0.9108363109608885</v>
      </c>
      <c r="I44" s="194"/>
      <c r="J44" s="194"/>
      <c r="K44" s="195"/>
    </row>
    <row r="45" spans="1:11" s="196" customFormat="1" ht="12.75">
      <c r="A45" s="168">
        <v>37</v>
      </c>
      <c r="B45" s="165" t="s">
        <v>148</v>
      </c>
      <c r="C45" s="182">
        <v>161008</v>
      </c>
      <c r="D45" s="182">
        <v>161008</v>
      </c>
      <c r="E45" s="182">
        <v>40597</v>
      </c>
      <c r="F45" s="182">
        <v>40597</v>
      </c>
      <c r="G45" s="182">
        <v>39804.03261</v>
      </c>
      <c r="H45" s="184">
        <f t="shared" si="1"/>
        <v>0.9804673401975516</v>
      </c>
      <c r="I45" s="194"/>
      <c r="J45" s="194"/>
      <c r="K45" s="195"/>
    </row>
    <row r="46" spans="1:11" s="196" customFormat="1" ht="26.25">
      <c r="A46" s="168">
        <v>38</v>
      </c>
      <c r="B46" s="165" t="s">
        <v>149</v>
      </c>
      <c r="C46" s="182">
        <v>26209</v>
      </c>
      <c r="D46" s="182">
        <v>26209</v>
      </c>
      <c r="E46" s="182">
        <v>7700</v>
      </c>
      <c r="F46" s="182">
        <v>7700</v>
      </c>
      <c r="G46" s="182">
        <v>7404.9689100000005</v>
      </c>
      <c r="H46" s="184">
        <f t="shared" si="1"/>
        <v>0.9616842740259741</v>
      </c>
      <c r="I46" s="194"/>
      <c r="J46" s="194"/>
      <c r="K46" s="195"/>
    </row>
    <row r="47" spans="1:11" s="196" customFormat="1" ht="39">
      <c r="A47" s="168">
        <v>39</v>
      </c>
      <c r="B47" s="165" t="s">
        <v>150</v>
      </c>
      <c r="C47" s="182">
        <v>2177</v>
      </c>
      <c r="D47" s="182">
        <v>2177</v>
      </c>
      <c r="E47" s="182">
        <v>526</v>
      </c>
      <c r="F47" s="182">
        <v>526</v>
      </c>
      <c r="G47" s="182">
        <v>257.62282999999996</v>
      </c>
      <c r="H47" s="184">
        <f t="shared" si="1"/>
        <v>0.48977724334600753</v>
      </c>
      <c r="I47" s="194"/>
      <c r="J47" s="194"/>
      <c r="K47" s="195"/>
    </row>
    <row r="48" spans="1:11" s="196" customFormat="1" ht="26.25">
      <c r="A48" s="168">
        <v>40</v>
      </c>
      <c r="B48" s="165" t="s">
        <v>151</v>
      </c>
      <c r="C48" s="182">
        <v>11878</v>
      </c>
      <c r="D48" s="182">
        <v>11878</v>
      </c>
      <c r="E48" s="182">
        <v>3028</v>
      </c>
      <c r="F48" s="182">
        <v>3028</v>
      </c>
      <c r="G48" s="182">
        <v>2968.29629</v>
      </c>
      <c r="H48" s="184">
        <f t="shared" si="1"/>
        <v>0.980282790620872</v>
      </c>
      <c r="I48" s="194"/>
      <c r="J48" s="194"/>
      <c r="K48" s="195"/>
    </row>
    <row r="49" spans="1:11" s="196" customFormat="1" ht="26.25">
      <c r="A49" s="168">
        <v>41</v>
      </c>
      <c r="B49" s="165" t="s">
        <v>152</v>
      </c>
      <c r="C49" s="182">
        <v>6755</v>
      </c>
      <c r="D49" s="182">
        <v>6755</v>
      </c>
      <c r="E49" s="182">
        <v>1755</v>
      </c>
      <c r="F49" s="182">
        <v>1755</v>
      </c>
      <c r="G49" s="182">
        <v>1742.73198</v>
      </c>
      <c r="H49" s="184">
        <f t="shared" si="1"/>
        <v>0.9930096752136752</v>
      </c>
      <c r="I49" s="194"/>
      <c r="J49" s="194"/>
      <c r="K49" s="195"/>
    </row>
    <row r="50" spans="1:11" s="196" customFormat="1" ht="24.75" customHeight="1">
      <c r="A50" s="168">
        <v>42</v>
      </c>
      <c r="B50" s="165" t="s">
        <v>153</v>
      </c>
      <c r="C50" s="182">
        <v>3927</v>
      </c>
      <c r="D50" s="182">
        <v>3927</v>
      </c>
      <c r="E50" s="182">
        <v>1234</v>
      </c>
      <c r="F50" s="182">
        <v>1234</v>
      </c>
      <c r="G50" s="182">
        <v>1045.1120799999999</v>
      </c>
      <c r="H50" s="184">
        <f t="shared" si="1"/>
        <v>0.8469303727714748</v>
      </c>
      <c r="I50" s="194"/>
      <c r="J50" s="194"/>
      <c r="K50" s="195"/>
    </row>
    <row r="51" spans="1:11" s="196" customFormat="1" ht="12.75">
      <c r="A51" s="168">
        <v>43</v>
      </c>
      <c r="B51" s="165" t="s">
        <v>154</v>
      </c>
      <c r="C51" s="182">
        <v>15012</v>
      </c>
      <c r="D51" s="182">
        <v>15012</v>
      </c>
      <c r="E51" s="182">
        <v>4140</v>
      </c>
      <c r="F51" s="182">
        <v>4140</v>
      </c>
      <c r="G51" s="182">
        <v>3988.266</v>
      </c>
      <c r="H51" s="184">
        <f t="shared" si="1"/>
        <v>0.9633492753623188</v>
      </c>
      <c r="I51" s="194"/>
      <c r="J51" s="194"/>
      <c r="K51" s="195"/>
    </row>
    <row r="52" spans="1:11" s="196" customFormat="1" ht="12.75">
      <c r="A52" s="168">
        <v>44</v>
      </c>
      <c r="B52" s="165" t="s">
        <v>155</v>
      </c>
      <c r="C52" s="182">
        <v>9696</v>
      </c>
      <c r="D52" s="182">
        <v>9696</v>
      </c>
      <c r="E52" s="182">
        <v>2424</v>
      </c>
      <c r="F52" s="182">
        <v>2424</v>
      </c>
      <c r="G52" s="182">
        <v>2140.20911</v>
      </c>
      <c r="H52" s="184">
        <f t="shared" si="1"/>
        <v>0.8829245503300329</v>
      </c>
      <c r="I52" s="194"/>
      <c r="J52" s="194"/>
      <c r="K52" s="195"/>
    </row>
    <row r="53" spans="1:11" s="196" customFormat="1" ht="12.75" hidden="1">
      <c r="A53" s="168">
        <v>45</v>
      </c>
      <c r="B53" s="165" t="s">
        <v>156</v>
      </c>
      <c r="C53" s="182">
        <v>0</v>
      </c>
      <c r="D53" s="182"/>
      <c r="E53" s="182"/>
      <c r="F53" s="182"/>
      <c r="G53" s="182"/>
      <c r="H53" s="184" t="e">
        <f t="shared" si="1"/>
        <v>#DIV/0!</v>
      </c>
      <c r="I53" s="194"/>
      <c r="J53" s="194"/>
      <c r="K53" s="195"/>
    </row>
    <row r="54" spans="1:11" s="196" customFormat="1" ht="12.75" hidden="1">
      <c r="A54" s="168">
        <v>46</v>
      </c>
      <c r="B54" s="165" t="s">
        <v>157</v>
      </c>
      <c r="C54" s="182">
        <v>0</v>
      </c>
      <c r="D54" s="182"/>
      <c r="E54" s="182"/>
      <c r="F54" s="182"/>
      <c r="G54" s="182"/>
      <c r="H54" s="184" t="e">
        <f t="shared" si="1"/>
        <v>#DIV/0!</v>
      </c>
      <c r="I54" s="194"/>
      <c r="J54" s="194"/>
      <c r="K54" s="195"/>
    </row>
    <row r="55" spans="1:11" s="196" customFormat="1" ht="12.75">
      <c r="A55" s="168">
        <v>47</v>
      </c>
      <c r="B55" s="165" t="s">
        <v>112</v>
      </c>
      <c r="C55" s="182">
        <v>96400</v>
      </c>
      <c r="D55" s="182">
        <v>96400</v>
      </c>
      <c r="E55" s="182">
        <v>29128</v>
      </c>
      <c r="F55" s="182">
        <v>29128</v>
      </c>
      <c r="G55" s="182">
        <v>28516.07445</v>
      </c>
      <c r="H55" s="184">
        <f t="shared" si="1"/>
        <v>0.9789918446168635</v>
      </c>
      <c r="I55" s="194"/>
      <c r="J55" s="194"/>
      <c r="K55" s="195"/>
    </row>
    <row r="56" spans="1:11" s="196" customFormat="1" ht="12.75">
      <c r="A56" s="168">
        <v>48</v>
      </c>
      <c r="B56" s="165" t="s">
        <v>158</v>
      </c>
      <c r="C56" s="182">
        <v>36360</v>
      </c>
      <c r="D56" s="182">
        <v>36360</v>
      </c>
      <c r="E56" s="182">
        <v>9072</v>
      </c>
      <c r="F56" s="182">
        <v>9072</v>
      </c>
      <c r="G56" s="182">
        <v>8325.399</v>
      </c>
      <c r="H56" s="184">
        <f t="shared" si="1"/>
        <v>0.9177027116402116</v>
      </c>
      <c r="I56" s="194"/>
      <c r="J56" s="194"/>
      <c r="K56" s="195"/>
    </row>
    <row r="57" spans="1:11" s="196" customFormat="1" ht="30.75" customHeight="1">
      <c r="A57" s="168">
        <v>49</v>
      </c>
      <c r="B57" s="165" t="s">
        <v>159</v>
      </c>
      <c r="C57" s="182">
        <v>5764</v>
      </c>
      <c r="D57" s="182">
        <v>5764</v>
      </c>
      <c r="E57" s="182">
        <v>1490</v>
      </c>
      <c r="F57" s="182">
        <v>1490</v>
      </c>
      <c r="G57" s="182">
        <v>479.994</v>
      </c>
      <c r="H57" s="184">
        <f t="shared" si="1"/>
        <v>0.32214362416107384</v>
      </c>
      <c r="I57" s="194"/>
      <c r="J57" s="194"/>
      <c r="K57" s="195"/>
    </row>
    <row r="58" spans="1:11" s="196" customFormat="1" ht="26.25">
      <c r="A58" s="168">
        <v>50</v>
      </c>
      <c r="B58" s="165" t="s">
        <v>160</v>
      </c>
      <c r="C58" s="182">
        <v>3878</v>
      </c>
      <c r="D58" s="182">
        <v>3878</v>
      </c>
      <c r="E58" s="182">
        <v>960</v>
      </c>
      <c r="F58" s="182">
        <v>960</v>
      </c>
      <c r="G58" s="182">
        <v>935.288</v>
      </c>
      <c r="H58" s="184">
        <f t="shared" si="1"/>
        <v>0.9742583333333333</v>
      </c>
      <c r="I58" s="194"/>
      <c r="J58" s="194"/>
      <c r="K58" s="195"/>
    </row>
    <row r="59" spans="1:11" s="196" customFormat="1" ht="12.75">
      <c r="A59" s="168">
        <v>51</v>
      </c>
      <c r="B59" s="165" t="s">
        <v>161</v>
      </c>
      <c r="C59" s="182">
        <v>6287</v>
      </c>
      <c r="D59" s="182">
        <v>6287</v>
      </c>
      <c r="E59" s="182">
        <v>1541</v>
      </c>
      <c r="F59" s="182">
        <v>1541</v>
      </c>
      <c r="G59" s="182">
        <v>831.595</v>
      </c>
      <c r="H59" s="184">
        <f t="shared" si="1"/>
        <v>0.5396463335496431</v>
      </c>
      <c r="I59" s="194"/>
      <c r="J59" s="194"/>
      <c r="K59" s="195"/>
    </row>
    <row r="60" spans="1:11" s="196" customFormat="1" ht="24.75" customHeight="1">
      <c r="A60" s="168">
        <v>52</v>
      </c>
      <c r="B60" s="165" t="s">
        <v>162</v>
      </c>
      <c r="C60" s="182">
        <v>9478</v>
      </c>
      <c r="D60" s="182">
        <v>9478</v>
      </c>
      <c r="E60" s="182">
        <v>2377</v>
      </c>
      <c r="F60" s="182">
        <v>2377</v>
      </c>
      <c r="G60" s="182">
        <v>2355.032</v>
      </c>
      <c r="H60" s="184">
        <f t="shared" si="1"/>
        <v>0.9907580984434161</v>
      </c>
      <c r="I60" s="194"/>
      <c r="J60" s="194"/>
      <c r="K60" s="195"/>
    </row>
    <row r="61" spans="1:11" s="196" customFormat="1" ht="28.5" customHeight="1">
      <c r="A61" s="168">
        <v>53</v>
      </c>
      <c r="B61" s="165" t="s">
        <v>90</v>
      </c>
      <c r="C61" s="182">
        <v>12765</v>
      </c>
      <c r="D61" s="182">
        <v>12765</v>
      </c>
      <c r="E61" s="182">
        <v>3439</v>
      </c>
      <c r="F61" s="182">
        <v>3439</v>
      </c>
      <c r="G61" s="182">
        <v>3282.878</v>
      </c>
      <c r="H61" s="184">
        <f t="shared" si="1"/>
        <v>0.9546025007269555</v>
      </c>
      <c r="I61" s="194"/>
      <c r="J61" s="194"/>
      <c r="K61" s="195"/>
    </row>
    <row r="62" spans="1:11" s="196" customFormat="1" ht="12.75">
      <c r="A62" s="168">
        <v>55</v>
      </c>
      <c r="B62" s="165" t="s">
        <v>163</v>
      </c>
      <c r="C62" s="182">
        <v>15534</v>
      </c>
      <c r="D62" s="182">
        <v>15534</v>
      </c>
      <c r="E62" s="182">
        <v>3988</v>
      </c>
      <c r="F62" s="182">
        <v>3988</v>
      </c>
      <c r="G62" s="182">
        <v>3812.22269</v>
      </c>
      <c r="H62" s="184">
        <f t="shared" si="1"/>
        <v>0.9559234428284855</v>
      </c>
      <c r="I62" s="194"/>
      <c r="J62" s="194"/>
      <c r="K62" s="195"/>
    </row>
    <row r="63" spans="1:13" s="196" customFormat="1" ht="15">
      <c r="A63" s="166">
        <v>56</v>
      </c>
      <c r="B63" s="165" t="s">
        <v>164</v>
      </c>
      <c r="C63" s="182">
        <v>1333</v>
      </c>
      <c r="D63" s="182">
        <v>1333</v>
      </c>
      <c r="E63" s="182">
        <v>364</v>
      </c>
      <c r="F63" s="182">
        <v>364</v>
      </c>
      <c r="G63" s="182">
        <v>350.207</v>
      </c>
      <c r="H63" s="184">
        <f t="shared" si="1"/>
        <v>0.9621071428571428</v>
      </c>
      <c r="I63" s="194"/>
      <c r="J63" s="194"/>
      <c r="K63" s="195"/>
      <c r="L63" s="197"/>
      <c r="M63" s="197"/>
    </row>
    <row r="64" spans="1:13" s="196" customFormat="1" ht="26.25" customHeight="1">
      <c r="A64" s="166">
        <v>58</v>
      </c>
      <c r="B64" s="165" t="s">
        <v>165</v>
      </c>
      <c r="C64" s="182">
        <v>500</v>
      </c>
      <c r="D64" s="182">
        <v>500</v>
      </c>
      <c r="E64" s="182">
        <v>125</v>
      </c>
      <c r="F64" s="182">
        <v>125</v>
      </c>
      <c r="G64" s="182">
        <v>0</v>
      </c>
      <c r="H64" s="184">
        <f t="shared" si="1"/>
        <v>0</v>
      </c>
      <c r="I64" s="194"/>
      <c r="J64" s="194"/>
      <c r="K64" s="195"/>
      <c r="L64" s="198"/>
      <c r="M64" s="198"/>
    </row>
    <row r="65" spans="1:13" s="196" customFormat="1" ht="12.75">
      <c r="A65" s="168">
        <v>59</v>
      </c>
      <c r="B65" s="167" t="s">
        <v>166</v>
      </c>
      <c r="C65" s="183">
        <v>15374</v>
      </c>
      <c r="D65" s="183">
        <v>15374</v>
      </c>
      <c r="E65" s="183">
        <v>3998</v>
      </c>
      <c r="F65" s="183">
        <v>3998</v>
      </c>
      <c r="G65" s="183">
        <v>1245.47667</v>
      </c>
      <c r="H65" s="184">
        <f t="shared" si="1"/>
        <v>0.3115249299649825</v>
      </c>
      <c r="I65" s="194"/>
      <c r="J65" s="194"/>
      <c r="K65" s="195"/>
      <c r="L65" s="197"/>
      <c r="M65" s="197"/>
    </row>
    <row r="66" spans="1:13" s="196" customFormat="1" ht="27" customHeight="1">
      <c r="A66" s="166">
        <v>60</v>
      </c>
      <c r="B66" s="165" t="s">
        <v>167</v>
      </c>
      <c r="C66" s="182">
        <v>30233</v>
      </c>
      <c r="D66" s="182">
        <v>30233</v>
      </c>
      <c r="E66" s="182">
        <v>7571</v>
      </c>
      <c r="F66" s="182">
        <v>7571</v>
      </c>
      <c r="G66" s="182">
        <v>696.073</v>
      </c>
      <c r="H66" s="184">
        <f t="shared" si="1"/>
        <v>0.09193937392682604</v>
      </c>
      <c r="I66" s="194"/>
      <c r="J66" s="194"/>
      <c r="K66" s="195"/>
      <c r="L66" s="198"/>
      <c r="M66" s="198"/>
    </row>
    <row r="67" spans="1:13" s="196" customFormat="1" ht="15">
      <c r="A67" s="166">
        <v>61</v>
      </c>
      <c r="B67" s="165" t="s">
        <v>168</v>
      </c>
      <c r="C67" s="182">
        <v>11005</v>
      </c>
      <c r="D67" s="182">
        <v>11005</v>
      </c>
      <c r="E67" s="182">
        <v>1910</v>
      </c>
      <c r="F67" s="182">
        <v>1910</v>
      </c>
      <c r="G67" s="182">
        <v>1148.30476</v>
      </c>
      <c r="H67" s="184">
        <f t="shared" si="1"/>
        <v>0.6012066806282722</v>
      </c>
      <c r="I67" s="198"/>
      <c r="J67" s="198"/>
      <c r="K67" s="198"/>
      <c r="L67" s="198"/>
      <c r="M67" s="198"/>
    </row>
    <row r="68" spans="1:13" s="196" customFormat="1" ht="15">
      <c r="A68" s="166">
        <v>62</v>
      </c>
      <c r="B68" s="165" t="s">
        <v>169</v>
      </c>
      <c r="C68" s="182">
        <v>67051</v>
      </c>
      <c r="D68" s="182">
        <v>67051</v>
      </c>
      <c r="E68" s="182">
        <v>15583</v>
      </c>
      <c r="F68" s="182">
        <v>15583</v>
      </c>
      <c r="G68" s="182">
        <v>9445.576</v>
      </c>
      <c r="H68" s="184">
        <f t="shared" si="1"/>
        <v>0.6061461849451325</v>
      </c>
      <c r="I68" s="198"/>
      <c r="J68" s="198"/>
      <c r="K68" s="198"/>
      <c r="L68" s="198"/>
      <c r="M68" s="198"/>
    </row>
    <row r="69" spans="1:13" s="196" customFormat="1" ht="15">
      <c r="A69" s="166">
        <v>63</v>
      </c>
      <c r="B69" s="165" t="s">
        <v>170</v>
      </c>
      <c r="C69" s="182">
        <v>5512</v>
      </c>
      <c r="D69" s="182">
        <v>5512</v>
      </c>
      <c r="E69" s="182">
        <v>1419</v>
      </c>
      <c r="F69" s="182">
        <v>1419</v>
      </c>
      <c r="G69" s="182">
        <v>1351.4598899999999</v>
      </c>
      <c r="H69" s="184">
        <f t="shared" si="1"/>
        <v>0.9524030232558138</v>
      </c>
      <c r="I69" s="198"/>
      <c r="J69" s="198"/>
      <c r="K69" s="198"/>
      <c r="L69" s="198"/>
      <c r="M69" s="198"/>
    </row>
    <row r="70" spans="1:13" s="196" customFormat="1" ht="15">
      <c r="A70" s="166">
        <v>64</v>
      </c>
      <c r="B70" s="165" t="s">
        <v>171</v>
      </c>
      <c r="C70" s="182">
        <v>6000</v>
      </c>
      <c r="D70" s="182">
        <v>6000</v>
      </c>
      <c r="E70" s="182">
        <v>1828</v>
      </c>
      <c r="F70" s="182">
        <v>1828</v>
      </c>
      <c r="G70" s="182">
        <v>486.643</v>
      </c>
      <c r="H70" s="184">
        <f t="shared" si="1"/>
        <v>0.26621608315098466</v>
      </c>
      <c r="I70" s="198"/>
      <c r="J70" s="198"/>
      <c r="K70" s="198"/>
      <c r="L70" s="198"/>
      <c r="M70" s="198"/>
    </row>
    <row r="71" spans="1:8" s="196" customFormat="1" ht="15">
      <c r="A71" s="166">
        <v>65</v>
      </c>
      <c r="B71" s="165" t="s">
        <v>172</v>
      </c>
      <c r="C71" s="182">
        <v>0</v>
      </c>
      <c r="D71" s="185"/>
      <c r="E71" s="182"/>
      <c r="F71" s="186"/>
      <c r="G71" s="186">
        <v>0</v>
      </c>
      <c r="H71" s="184"/>
    </row>
    <row r="72" spans="1:32" ht="12" customHeight="1">
      <c r="A72" s="196"/>
      <c r="B72" s="196"/>
      <c r="C72" s="235"/>
      <c r="D72" s="235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</row>
    <row r="73" spans="1:32" ht="12" customHeight="1">
      <c r="A73" s="196"/>
      <c r="B73" s="196"/>
      <c r="C73" s="235"/>
      <c r="D73" s="235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</row>
    <row r="74" spans="1:32" ht="12" customHeight="1">
      <c r="A74" s="196"/>
      <c r="B74" s="196"/>
      <c r="C74" s="235"/>
      <c r="D74" s="235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</row>
    <row r="75" spans="1:32" ht="12" customHeight="1">
      <c r="A75" s="196"/>
      <c r="B75" s="196"/>
      <c r="C75" s="235"/>
      <c r="D75" s="235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</row>
    <row r="76" spans="1:32" ht="12" customHeight="1">
      <c r="A76" s="196"/>
      <c r="B76" s="196"/>
      <c r="C76" s="235"/>
      <c r="D76" s="235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</row>
    <row r="77" spans="1:32" ht="12" customHeight="1">
      <c r="A77" s="196"/>
      <c r="B77" s="196"/>
      <c r="C77" s="235"/>
      <c r="D77" s="235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</row>
    <row r="78" spans="1:32" ht="12" customHeight="1">
      <c r="A78" s="196"/>
      <c r="B78" s="196"/>
      <c r="C78" s="235"/>
      <c r="D78" s="235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</row>
    <row r="79" spans="1:32" ht="12" customHeight="1">
      <c r="A79" s="196"/>
      <c r="B79" s="196"/>
      <c r="C79" s="235"/>
      <c r="D79" s="235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</row>
    <row r="80" spans="1:32" ht="12" customHeight="1">
      <c r="A80" s="196"/>
      <c r="B80" s="196"/>
      <c r="C80" s="235"/>
      <c r="D80" s="235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</row>
    <row r="81" spans="1:32" ht="12" customHeight="1">
      <c r="A81" s="196"/>
      <c r="B81" s="196"/>
      <c r="C81" s="235"/>
      <c r="D81" s="235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</row>
    <row r="82" spans="1:32" ht="12" customHeight="1">
      <c r="A82" s="196"/>
      <c r="B82" s="196"/>
      <c r="C82" s="235"/>
      <c r="D82" s="235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</row>
    <row r="83" spans="1:32" ht="12" customHeight="1">
      <c r="A83" s="196"/>
      <c r="B83" s="196"/>
      <c r="C83" s="235"/>
      <c r="D83" s="235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</row>
    <row r="84" spans="1:32" ht="12" customHeight="1">
      <c r="A84" s="196"/>
      <c r="B84" s="196"/>
      <c r="C84" s="235"/>
      <c r="D84" s="235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</row>
    <row r="85" spans="1:32" ht="12" customHeight="1">
      <c r="A85" s="196"/>
      <c r="B85" s="196"/>
      <c r="C85" s="235"/>
      <c r="D85" s="235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</row>
    <row r="86" spans="1:32" ht="12" customHeight="1">
      <c r="A86" s="196"/>
      <c r="B86" s="196"/>
      <c r="C86" s="235"/>
      <c r="D86" s="235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</row>
    <row r="87" spans="1:32" ht="12" customHeight="1">
      <c r="A87" s="196"/>
      <c r="B87" s="196"/>
      <c r="C87" s="235"/>
      <c r="D87" s="235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</row>
    <row r="88" spans="1:32" ht="12" customHeight="1">
      <c r="A88" s="196"/>
      <c r="B88" s="196"/>
      <c r="C88" s="235"/>
      <c r="D88" s="235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</row>
    <row r="89" spans="1:32" ht="12" customHeight="1">
      <c r="A89" s="196"/>
      <c r="B89" s="196"/>
      <c r="C89" s="235"/>
      <c r="D89" s="235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</row>
    <row r="90" spans="1:32" ht="12" customHeight="1">
      <c r="A90" s="196"/>
      <c r="B90" s="196"/>
      <c r="C90" s="235"/>
      <c r="D90" s="235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</row>
    <row r="91" spans="1:32" ht="12" customHeight="1">
      <c r="A91" s="196"/>
      <c r="B91" s="196"/>
      <c r="C91" s="235"/>
      <c r="D91" s="235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</row>
    <row r="92" spans="1:32" ht="12" customHeight="1">
      <c r="A92" s="196"/>
      <c r="B92" s="196"/>
      <c r="C92" s="235"/>
      <c r="D92" s="235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</row>
    <row r="93" spans="1:32" ht="12" customHeight="1">
      <c r="A93" s="196"/>
      <c r="B93" s="196"/>
      <c r="C93" s="235"/>
      <c r="D93" s="235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</row>
    <row r="94" spans="1:32" ht="12" customHeight="1">
      <c r="A94" s="196"/>
      <c r="B94" s="196"/>
      <c r="C94" s="235"/>
      <c r="D94" s="235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</row>
    <row r="95" spans="1:32" ht="12" customHeight="1">
      <c r="A95" s="196"/>
      <c r="B95" s="196"/>
      <c r="C95" s="235"/>
      <c r="D95" s="235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</row>
    <row r="96" spans="1:32" ht="12" customHeight="1">
      <c r="A96" s="196"/>
      <c r="B96" s="196"/>
      <c r="C96" s="235"/>
      <c r="D96" s="235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</row>
    <row r="97" spans="1:32" ht="12" customHeight="1">
      <c r="A97" s="196"/>
      <c r="B97" s="196"/>
      <c r="C97" s="235"/>
      <c r="D97" s="235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</row>
    <row r="98" spans="1:32" ht="12" customHeight="1">
      <c r="A98" s="196"/>
      <c r="B98" s="196"/>
      <c r="C98" s="235"/>
      <c r="D98" s="235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</row>
    <row r="99" spans="1:32" ht="12" customHeight="1">
      <c r="A99" s="196"/>
      <c r="B99" s="196"/>
      <c r="C99" s="235"/>
      <c r="D99" s="235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</row>
    <row r="100" spans="1:32" ht="12" customHeight="1">
      <c r="A100" s="196"/>
      <c r="B100" s="196"/>
      <c r="C100" s="235"/>
      <c r="D100" s="235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</row>
    <row r="101" spans="1:32" ht="12" customHeight="1">
      <c r="A101" s="196"/>
      <c r="B101" s="196"/>
      <c r="C101" s="235"/>
      <c r="D101" s="235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</row>
    <row r="102" spans="1:32" ht="12" customHeight="1">
      <c r="A102" s="196"/>
      <c r="B102" s="196"/>
      <c r="C102" s="235"/>
      <c r="D102" s="235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</row>
    <row r="103" spans="1:32" ht="12" customHeight="1">
      <c r="A103" s="196"/>
      <c r="B103" s="196"/>
      <c r="C103" s="235"/>
      <c r="D103" s="235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</row>
    <row r="104" spans="1:32" ht="12" customHeight="1">
      <c r="A104" s="196"/>
      <c r="B104" s="196"/>
      <c r="C104" s="235"/>
      <c r="D104" s="235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</row>
    <row r="105" spans="1:32" ht="12" customHeight="1">
      <c r="A105" s="196"/>
      <c r="B105" s="196"/>
      <c r="C105" s="235"/>
      <c r="D105" s="235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</row>
    <row r="106" spans="1:32" ht="12" customHeight="1">
      <c r="A106" s="196"/>
      <c r="B106" s="196"/>
      <c r="C106" s="235"/>
      <c r="D106" s="235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</row>
    <row r="107" spans="1:32" ht="12" customHeight="1">
      <c r="A107" s="196"/>
      <c r="B107" s="196"/>
      <c r="C107" s="235"/>
      <c r="D107" s="235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</row>
    <row r="108" spans="1:32" ht="12" customHeight="1">
      <c r="A108" s="196"/>
      <c r="B108" s="196"/>
      <c r="C108" s="235"/>
      <c r="D108" s="235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</row>
    <row r="109" spans="1:32" ht="12" customHeight="1">
      <c r="A109" s="196"/>
      <c r="B109" s="196"/>
      <c r="C109" s="235"/>
      <c r="D109" s="235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</row>
    <row r="110" spans="1:32" ht="12" customHeight="1">
      <c r="A110" s="196"/>
      <c r="B110" s="196"/>
      <c r="C110" s="235"/>
      <c r="D110" s="235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</row>
    <row r="111" spans="1:32" ht="12" customHeight="1">
      <c r="A111" s="196"/>
      <c r="B111" s="196"/>
      <c r="C111" s="235"/>
      <c r="D111" s="235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</row>
    <row r="112" spans="1:32" ht="12" customHeight="1">
      <c r="A112" s="196"/>
      <c r="B112" s="196"/>
      <c r="C112" s="235"/>
      <c r="D112" s="235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</row>
    <row r="113" spans="1:32" ht="12" customHeight="1">
      <c r="A113" s="196"/>
      <c r="B113" s="196"/>
      <c r="C113" s="235"/>
      <c r="D113" s="235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</row>
    <row r="114" spans="1:32" ht="12" customHeight="1">
      <c r="A114" s="196"/>
      <c r="B114" s="196"/>
      <c r="C114" s="235"/>
      <c r="D114" s="235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</row>
    <row r="115" spans="1:32" ht="12" customHeight="1">
      <c r="A115" s="196"/>
      <c r="B115" s="196"/>
      <c r="C115" s="235"/>
      <c r="D115" s="235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</row>
    <row r="116" spans="1:32" ht="12" customHeight="1">
      <c r="A116" s="196"/>
      <c r="B116" s="196"/>
      <c r="C116" s="235"/>
      <c r="D116" s="235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</row>
    <row r="117" spans="1:32" ht="12" customHeight="1">
      <c r="A117" s="196"/>
      <c r="B117" s="196"/>
      <c r="C117" s="235"/>
      <c r="D117" s="235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</row>
    <row r="118" spans="1:32" ht="12" customHeight="1">
      <c r="A118" s="196"/>
      <c r="B118" s="196"/>
      <c r="C118" s="235"/>
      <c r="D118" s="235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</row>
    <row r="119" spans="1:32" ht="12" customHeight="1">
      <c r="A119" s="196"/>
      <c r="B119" s="196"/>
      <c r="C119" s="235"/>
      <c r="D119" s="235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</row>
    <row r="120" spans="1:32" ht="12" customHeight="1">
      <c r="A120" s="196"/>
      <c r="B120" s="196"/>
      <c r="C120" s="235"/>
      <c r="D120" s="235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</row>
    <row r="121" spans="1:32" ht="12" customHeight="1">
      <c r="A121" s="196"/>
      <c r="B121" s="196"/>
      <c r="C121" s="235"/>
      <c r="D121" s="235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</row>
    <row r="122" spans="1:32" ht="12" customHeight="1">
      <c r="A122" s="196"/>
      <c r="B122" s="196"/>
      <c r="C122" s="235"/>
      <c r="D122" s="235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</row>
    <row r="123" spans="1:32" ht="12" customHeight="1">
      <c r="A123" s="196"/>
      <c r="B123" s="196"/>
      <c r="C123" s="235"/>
      <c r="D123" s="235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</row>
    <row r="124" spans="1:32" ht="12" customHeight="1">
      <c r="A124" s="196"/>
      <c r="B124" s="196"/>
      <c r="C124" s="235"/>
      <c r="D124" s="235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F124" s="196"/>
    </row>
    <row r="125" spans="1:32" ht="12" customHeight="1">
      <c r="A125" s="196"/>
      <c r="B125" s="196"/>
      <c r="C125" s="235"/>
      <c r="D125" s="235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  <c r="AF125" s="196"/>
    </row>
    <row r="126" spans="1:32" ht="12" customHeight="1">
      <c r="A126" s="196"/>
      <c r="B126" s="196"/>
      <c r="C126" s="235"/>
      <c r="D126" s="235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</row>
    <row r="127" spans="1:32" ht="12" customHeight="1">
      <c r="A127" s="196"/>
      <c r="B127" s="196"/>
      <c r="C127" s="235"/>
      <c r="D127" s="235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</row>
    <row r="128" spans="1:32" ht="12" customHeight="1">
      <c r="A128" s="196"/>
      <c r="B128" s="196"/>
      <c r="C128" s="235"/>
      <c r="D128" s="235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196"/>
      <c r="AF128" s="196"/>
    </row>
    <row r="129" spans="1:32" ht="12" customHeight="1">
      <c r="A129" s="196"/>
      <c r="B129" s="196"/>
      <c r="C129" s="235"/>
      <c r="D129" s="235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  <c r="AA129" s="196"/>
      <c r="AB129" s="196"/>
      <c r="AC129" s="196"/>
      <c r="AD129" s="196"/>
      <c r="AE129" s="196"/>
      <c r="AF129" s="196"/>
    </row>
    <row r="130" spans="1:32" ht="12" customHeight="1">
      <c r="A130" s="196"/>
      <c r="B130" s="196"/>
      <c r="C130" s="235"/>
      <c r="D130" s="235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  <c r="AA130" s="196"/>
      <c r="AB130" s="196"/>
      <c r="AC130" s="196"/>
      <c r="AD130" s="196"/>
      <c r="AE130" s="196"/>
      <c r="AF130" s="196"/>
    </row>
    <row r="131" spans="1:32" ht="12" customHeight="1">
      <c r="A131" s="196"/>
      <c r="B131" s="196"/>
      <c r="C131" s="235"/>
      <c r="D131" s="235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</row>
    <row r="132" spans="1:32" ht="12" customHeight="1">
      <c r="A132" s="196"/>
      <c r="B132" s="196"/>
      <c r="C132" s="235"/>
      <c r="D132" s="235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</row>
    <row r="133" spans="1:32" ht="12" customHeight="1">
      <c r="A133" s="196"/>
      <c r="B133" s="196"/>
      <c r="C133" s="235"/>
      <c r="D133" s="235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</row>
    <row r="134" spans="1:32" ht="12" customHeight="1">
      <c r="A134" s="196"/>
      <c r="B134" s="196"/>
      <c r="C134" s="235"/>
      <c r="D134" s="235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</row>
    <row r="135" spans="1:32" ht="12" customHeight="1">
      <c r="A135" s="196"/>
      <c r="B135" s="196"/>
      <c r="C135" s="235"/>
      <c r="D135" s="235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</row>
    <row r="136" spans="1:32" ht="12" customHeight="1">
      <c r="A136" s="196"/>
      <c r="B136" s="196"/>
      <c r="C136" s="235"/>
      <c r="D136" s="235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</row>
    <row r="137" spans="1:32" ht="12" customHeight="1">
      <c r="A137" s="196"/>
      <c r="B137" s="196"/>
      <c r="C137" s="235"/>
      <c r="D137" s="235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</row>
    <row r="138" spans="1:32" ht="12" customHeight="1">
      <c r="A138" s="196"/>
      <c r="B138" s="196"/>
      <c r="C138" s="235"/>
      <c r="D138" s="235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</row>
    <row r="139" spans="1:32" ht="12" customHeight="1">
      <c r="A139" s="196"/>
      <c r="B139" s="196"/>
      <c r="C139" s="235"/>
      <c r="D139" s="235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</row>
    <row r="140" spans="1:32" ht="12" customHeight="1">
      <c r="A140" s="196"/>
      <c r="B140" s="196"/>
      <c r="C140" s="235"/>
      <c r="D140" s="235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</row>
    <row r="141" spans="1:32" ht="12" customHeight="1">
      <c r="A141" s="196"/>
      <c r="B141" s="196"/>
      <c r="C141" s="235"/>
      <c r="D141" s="235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</row>
    <row r="142" spans="1:32" ht="12" customHeight="1">
      <c r="A142" s="196"/>
      <c r="B142" s="196"/>
      <c r="C142" s="235"/>
      <c r="D142" s="235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  <c r="AD142" s="196"/>
      <c r="AE142" s="196"/>
      <c r="AF142" s="196"/>
    </row>
    <row r="143" spans="1:32" ht="12" customHeight="1">
      <c r="A143" s="196"/>
      <c r="B143" s="196"/>
      <c r="C143" s="235"/>
      <c r="D143" s="235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</row>
    <row r="144" spans="1:32" ht="12" customHeight="1">
      <c r="A144" s="196"/>
      <c r="B144" s="196"/>
      <c r="C144" s="235"/>
      <c r="D144" s="235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</row>
    <row r="145" spans="1:32" ht="12" customHeight="1">
      <c r="A145" s="196"/>
      <c r="B145" s="196"/>
      <c r="C145" s="235"/>
      <c r="D145" s="235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</row>
    <row r="146" spans="1:32" ht="12" customHeight="1">
      <c r="A146" s="196"/>
      <c r="B146" s="196"/>
      <c r="C146" s="235"/>
      <c r="D146" s="235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  <c r="AA146" s="196"/>
      <c r="AB146" s="196"/>
      <c r="AC146" s="196"/>
      <c r="AD146" s="196"/>
      <c r="AE146" s="196"/>
      <c r="AF146" s="196"/>
    </row>
    <row r="147" spans="1:32" ht="12" customHeight="1">
      <c r="A147" s="196"/>
      <c r="B147" s="196"/>
      <c r="C147" s="235"/>
      <c r="D147" s="235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196"/>
      <c r="AF147" s="196"/>
    </row>
    <row r="148" spans="1:32" ht="12" customHeight="1">
      <c r="A148" s="196"/>
      <c r="B148" s="196"/>
      <c r="C148" s="235"/>
      <c r="D148" s="235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  <c r="AA148" s="196"/>
      <c r="AB148" s="196"/>
      <c r="AC148" s="196"/>
      <c r="AD148" s="196"/>
      <c r="AE148" s="196"/>
      <c r="AF148" s="196"/>
    </row>
    <row r="149" spans="1:32" ht="12" customHeight="1">
      <c r="A149" s="196"/>
      <c r="B149" s="196"/>
      <c r="C149" s="235"/>
      <c r="D149" s="235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  <c r="AB149" s="196"/>
      <c r="AC149" s="196"/>
      <c r="AD149" s="196"/>
      <c r="AE149" s="196"/>
      <c r="AF149" s="196"/>
    </row>
    <row r="150" spans="1:32" ht="12" customHeight="1">
      <c r="A150" s="196"/>
      <c r="B150" s="196"/>
      <c r="C150" s="235"/>
      <c r="D150" s="235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  <c r="AB150" s="196"/>
      <c r="AC150" s="196"/>
      <c r="AD150" s="196"/>
      <c r="AE150" s="196"/>
      <c r="AF150" s="196"/>
    </row>
    <row r="151" spans="1:32" ht="12" customHeight="1">
      <c r="A151" s="196"/>
      <c r="B151" s="196"/>
      <c r="C151" s="235"/>
      <c r="D151" s="235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</row>
    <row r="152" spans="1:32" ht="12" customHeight="1">
      <c r="A152" s="196"/>
      <c r="B152" s="196"/>
      <c r="C152" s="235"/>
      <c r="D152" s="235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196"/>
      <c r="AF152" s="196"/>
    </row>
    <row r="153" spans="1:32" ht="12" customHeight="1">
      <c r="A153" s="196"/>
      <c r="B153" s="196"/>
      <c r="C153" s="235"/>
      <c r="D153" s="235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</row>
    <row r="154" spans="1:32" ht="12" customHeight="1">
      <c r="A154" s="196"/>
      <c r="B154" s="196"/>
      <c r="C154" s="235"/>
      <c r="D154" s="235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196"/>
      <c r="AF154" s="196"/>
    </row>
    <row r="155" spans="1:32" ht="12" customHeight="1">
      <c r="A155" s="196"/>
      <c r="B155" s="196"/>
      <c r="C155" s="235"/>
      <c r="D155" s="235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6"/>
      <c r="AB155" s="196"/>
      <c r="AC155" s="196"/>
      <c r="AD155" s="196"/>
      <c r="AE155" s="196"/>
      <c r="AF155" s="196"/>
    </row>
    <row r="156" spans="1:32" ht="12" customHeight="1">
      <c r="A156" s="196"/>
      <c r="B156" s="196"/>
      <c r="C156" s="235"/>
      <c r="D156" s="235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6"/>
      <c r="AB156" s="196"/>
      <c r="AC156" s="196"/>
      <c r="AD156" s="196"/>
      <c r="AE156" s="196"/>
      <c r="AF156" s="196"/>
    </row>
    <row r="157" spans="1:32" ht="12" customHeight="1">
      <c r="A157" s="196"/>
      <c r="B157" s="196"/>
      <c r="C157" s="235"/>
      <c r="D157" s="235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</row>
    <row r="158" spans="1:32" ht="12" customHeight="1">
      <c r="A158" s="196"/>
      <c r="B158" s="196"/>
      <c r="C158" s="235"/>
      <c r="D158" s="235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</row>
    <row r="159" spans="1:32" ht="12" customHeight="1">
      <c r="A159" s="196"/>
      <c r="B159" s="196"/>
      <c r="C159" s="235"/>
      <c r="D159" s="235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6"/>
      <c r="AB159" s="196"/>
      <c r="AC159" s="196"/>
      <c r="AD159" s="196"/>
      <c r="AE159" s="196"/>
      <c r="AF159" s="196"/>
    </row>
    <row r="160" spans="1:32" ht="12" customHeight="1">
      <c r="A160" s="196"/>
      <c r="B160" s="196"/>
      <c r="C160" s="235"/>
      <c r="D160" s="235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196"/>
      <c r="AF160" s="196"/>
    </row>
    <row r="161" spans="1:32" ht="12" customHeight="1">
      <c r="A161" s="196"/>
      <c r="B161" s="196"/>
      <c r="C161" s="235"/>
      <c r="D161" s="235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6"/>
      <c r="AF161" s="196"/>
    </row>
    <row r="162" spans="1:32" ht="12" customHeight="1">
      <c r="A162" s="196"/>
      <c r="B162" s="196"/>
      <c r="C162" s="235"/>
      <c r="D162" s="235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/>
      <c r="AA162" s="196"/>
      <c r="AB162" s="196"/>
      <c r="AC162" s="196"/>
      <c r="AD162" s="196"/>
      <c r="AE162" s="196"/>
      <c r="AF162" s="196"/>
    </row>
    <row r="163" spans="1:32" ht="12" customHeight="1">
      <c r="A163" s="196"/>
      <c r="B163" s="196"/>
      <c r="C163" s="235"/>
      <c r="D163" s="235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6"/>
      <c r="AF163" s="196"/>
    </row>
    <row r="164" spans="1:32" ht="12" customHeight="1">
      <c r="A164" s="196"/>
      <c r="B164" s="196"/>
      <c r="C164" s="235"/>
      <c r="D164" s="235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6"/>
      <c r="AB164" s="196"/>
      <c r="AC164" s="196"/>
      <c r="AD164" s="196"/>
      <c r="AE164" s="196"/>
      <c r="AF164" s="196"/>
    </row>
    <row r="165" spans="1:32" ht="12" customHeight="1">
      <c r="A165" s="196"/>
      <c r="B165" s="196"/>
      <c r="C165" s="235"/>
      <c r="D165" s="235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196"/>
      <c r="AD165" s="196"/>
      <c r="AE165" s="196"/>
      <c r="AF165" s="196"/>
    </row>
    <row r="166" spans="1:32" ht="12" customHeight="1">
      <c r="A166" s="196"/>
      <c r="B166" s="196"/>
      <c r="C166" s="235"/>
      <c r="D166" s="235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  <c r="AB166" s="196"/>
      <c r="AC166" s="196"/>
      <c r="AD166" s="196"/>
      <c r="AE166" s="196"/>
      <c r="AF166" s="196"/>
    </row>
    <row r="167" spans="1:32" ht="12" customHeight="1">
      <c r="A167" s="196"/>
      <c r="B167" s="196"/>
      <c r="C167" s="235"/>
      <c r="D167" s="235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</row>
    <row r="168" spans="1:32" ht="12" customHeight="1">
      <c r="A168" s="196"/>
      <c r="B168" s="196"/>
      <c r="C168" s="235"/>
      <c r="D168" s="235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6"/>
      <c r="AB168" s="196"/>
      <c r="AC168" s="196"/>
      <c r="AD168" s="196"/>
      <c r="AE168" s="196"/>
      <c r="AF168" s="196"/>
    </row>
    <row r="169" spans="1:32" ht="12" customHeight="1">
      <c r="A169" s="196"/>
      <c r="B169" s="196"/>
      <c r="C169" s="235"/>
      <c r="D169" s="235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</row>
    <row r="170" spans="1:32" ht="12" customHeight="1">
      <c r="A170" s="196"/>
      <c r="B170" s="196"/>
      <c r="C170" s="235"/>
      <c r="D170" s="235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6"/>
      <c r="AE170" s="196"/>
      <c r="AF170" s="196"/>
    </row>
    <row r="171" spans="1:32" ht="12" customHeight="1">
      <c r="A171" s="196"/>
      <c r="B171" s="196"/>
      <c r="C171" s="235"/>
      <c r="D171" s="235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196"/>
      <c r="AF171" s="196"/>
    </row>
    <row r="172" spans="1:32" ht="12" customHeight="1">
      <c r="A172" s="196"/>
      <c r="B172" s="196"/>
      <c r="C172" s="235"/>
      <c r="D172" s="235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</row>
    <row r="173" spans="1:32" ht="12" customHeight="1">
      <c r="A173" s="196"/>
      <c r="B173" s="196"/>
      <c r="C173" s="235"/>
      <c r="D173" s="235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</row>
    <row r="174" spans="1:32" ht="12" customHeight="1">
      <c r="A174" s="196"/>
      <c r="B174" s="196"/>
      <c r="C174" s="235"/>
      <c r="D174" s="235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  <c r="AA174" s="196"/>
      <c r="AB174" s="196"/>
      <c r="AC174" s="196"/>
      <c r="AD174" s="196"/>
      <c r="AE174" s="196"/>
      <c r="AF174" s="196"/>
    </row>
    <row r="175" spans="1:32" ht="12" customHeight="1">
      <c r="A175" s="196"/>
      <c r="B175" s="196"/>
      <c r="C175" s="235"/>
      <c r="D175" s="235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</row>
    <row r="176" spans="1:32" ht="12" customHeight="1">
      <c r="A176" s="196"/>
      <c r="B176" s="196"/>
      <c r="C176" s="235"/>
      <c r="D176" s="235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</row>
    <row r="177" spans="1:32" ht="12" customHeight="1">
      <c r="A177" s="196"/>
      <c r="B177" s="196"/>
      <c r="C177" s="235"/>
      <c r="D177" s="235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</row>
    <row r="178" spans="1:32" ht="12" customHeight="1">
      <c r="A178" s="196"/>
      <c r="B178" s="196"/>
      <c r="C178" s="235"/>
      <c r="D178" s="235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6"/>
      <c r="AB178" s="196"/>
      <c r="AC178" s="196"/>
      <c r="AD178" s="196"/>
      <c r="AE178" s="196"/>
      <c r="AF178" s="196"/>
    </row>
    <row r="179" spans="1:32" ht="12" customHeight="1">
      <c r="A179" s="196"/>
      <c r="B179" s="196"/>
      <c r="C179" s="235"/>
      <c r="D179" s="235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</row>
    <row r="180" spans="1:32" ht="12" customHeight="1">
      <c r="A180" s="196"/>
      <c r="B180" s="196"/>
      <c r="C180" s="235"/>
      <c r="D180" s="235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  <c r="AA180" s="196"/>
      <c r="AB180" s="196"/>
      <c r="AC180" s="196"/>
      <c r="AD180" s="196"/>
      <c r="AE180" s="196"/>
      <c r="AF180" s="196"/>
    </row>
    <row r="181" spans="1:32" ht="12" customHeight="1">
      <c r="A181" s="196"/>
      <c r="B181" s="196"/>
      <c r="C181" s="235"/>
      <c r="D181" s="235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/>
      <c r="AA181" s="196"/>
      <c r="AB181" s="196"/>
      <c r="AC181" s="196"/>
      <c r="AD181" s="196"/>
      <c r="AE181" s="196"/>
      <c r="AF181" s="196"/>
    </row>
    <row r="182" spans="1:32" ht="12" customHeight="1">
      <c r="A182" s="196"/>
      <c r="B182" s="196"/>
      <c r="C182" s="235"/>
      <c r="D182" s="235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/>
      <c r="AA182" s="196"/>
      <c r="AB182" s="196"/>
      <c r="AC182" s="196"/>
      <c r="AD182" s="196"/>
      <c r="AE182" s="196"/>
      <c r="AF182" s="196"/>
    </row>
    <row r="183" spans="1:32" ht="12" customHeight="1">
      <c r="A183" s="196"/>
      <c r="B183" s="196"/>
      <c r="C183" s="235"/>
      <c r="D183" s="235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  <c r="AA183" s="196"/>
      <c r="AB183" s="196"/>
      <c r="AC183" s="196"/>
      <c r="AD183" s="196"/>
      <c r="AE183" s="196"/>
      <c r="AF183" s="196"/>
    </row>
    <row r="184" spans="1:32" ht="12" customHeight="1">
      <c r="A184" s="196"/>
      <c r="B184" s="196"/>
      <c r="C184" s="235"/>
      <c r="D184" s="235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  <c r="AB184" s="196"/>
      <c r="AC184" s="196"/>
      <c r="AD184" s="196"/>
      <c r="AE184" s="196"/>
      <c r="AF184" s="196"/>
    </row>
    <row r="185" spans="1:32" ht="12" customHeight="1">
      <c r="A185" s="196"/>
      <c r="B185" s="196"/>
      <c r="C185" s="235"/>
      <c r="D185" s="235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</row>
    <row r="186" spans="1:32" ht="12" customHeight="1">
      <c r="A186" s="196"/>
      <c r="B186" s="196"/>
      <c r="C186" s="235"/>
      <c r="D186" s="235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196"/>
      <c r="AF186" s="196"/>
    </row>
    <row r="187" spans="1:32" ht="12" customHeight="1">
      <c r="A187" s="196"/>
      <c r="B187" s="196"/>
      <c r="C187" s="235"/>
      <c r="D187" s="235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</row>
    <row r="188" spans="1:32" ht="12" customHeight="1">
      <c r="A188" s="196"/>
      <c r="B188" s="196"/>
      <c r="C188" s="235"/>
      <c r="D188" s="235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</row>
    <row r="189" spans="1:32" ht="12" customHeight="1">
      <c r="A189" s="196"/>
      <c r="B189" s="196"/>
      <c r="C189" s="235"/>
      <c r="D189" s="235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</row>
    <row r="190" spans="1:32" ht="12" customHeight="1">
      <c r="A190" s="196"/>
      <c r="B190" s="196"/>
      <c r="C190" s="235"/>
      <c r="D190" s="235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</row>
    <row r="191" spans="1:32" ht="12" customHeight="1">
      <c r="A191" s="196"/>
      <c r="B191" s="196"/>
      <c r="C191" s="235"/>
      <c r="D191" s="235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196"/>
      <c r="AF191" s="196"/>
    </row>
    <row r="192" spans="1:32" ht="12" customHeight="1">
      <c r="A192" s="196"/>
      <c r="B192" s="196"/>
      <c r="C192" s="235"/>
      <c r="D192" s="235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/>
      <c r="AA192" s="196"/>
      <c r="AB192" s="196"/>
      <c r="AC192" s="196"/>
      <c r="AD192" s="196"/>
      <c r="AE192" s="196"/>
      <c r="AF192" s="196"/>
    </row>
    <row r="193" spans="1:32" ht="12" customHeight="1">
      <c r="A193" s="196"/>
      <c r="B193" s="196"/>
      <c r="C193" s="235"/>
      <c r="D193" s="235"/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  <c r="P193" s="196"/>
      <c r="Q193" s="196"/>
      <c r="R193" s="196"/>
      <c r="S193" s="196"/>
      <c r="T193" s="196"/>
      <c r="U193" s="196"/>
      <c r="V193" s="196"/>
      <c r="W193" s="196"/>
      <c r="X193" s="196"/>
      <c r="Y193" s="196"/>
      <c r="Z193" s="196"/>
      <c r="AA193" s="196"/>
      <c r="AB193" s="196"/>
      <c r="AC193" s="196"/>
      <c r="AD193" s="196"/>
      <c r="AE193" s="196"/>
      <c r="AF193" s="196"/>
    </row>
    <row r="194" spans="1:32" ht="12" customHeight="1">
      <c r="A194" s="196"/>
      <c r="B194" s="196"/>
      <c r="C194" s="235"/>
      <c r="D194" s="235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  <c r="R194" s="196"/>
      <c r="S194" s="196"/>
      <c r="T194" s="196"/>
      <c r="U194" s="196"/>
      <c r="V194" s="196"/>
      <c r="W194" s="196"/>
      <c r="X194" s="196"/>
      <c r="Y194" s="196"/>
      <c r="Z194" s="196"/>
      <c r="AA194" s="196"/>
      <c r="AB194" s="196"/>
      <c r="AC194" s="196"/>
      <c r="AD194" s="196"/>
      <c r="AE194" s="196"/>
      <c r="AF194" s="196"/>
    </row>
    <row r="195" spans="1:32" ht="12" customHeight="1">
      <c r="A195" s="196"/>
      <c r="B195" s="196"/>
      <c r="C195" s="235"/>
      <c r="D195" s="235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  <c r="X195" s="196"/>
      <c r="Y195" s="196"/>
      <c r="Z195" s="196"/>
      <c r="AA195" s="196"/>
      <c r="AB195" s="196"/>
      <c r="AC195" s="196"/>
      <c r="AD195" s="196"/>
      <c r="AE195" s="196"/>
      <c r="AF195" s="196"/>
    </row>
    <row r="196" spans="1:32" ht="12" customHeight="1">
      <c r="A196" s="196"/>
      <c r="B196" s="196"/>
      <c r="C196" s="235"/>
      <c r="D196" s="235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/>
      <c r="AA196" s="196"/>
      <c r="AB196" s="196"/>
      <c r="AC196" s="196"/>
      <c r="AD196" s="196"/>
      <c r="AE196" s="196"/>
      <c r="AF196" s="196"/>
    </row>
    <row r="197" spans="1:32" ht="12" customHeight="1">
      <c r="A197" s="196"/>
      <c r="B197" s="196"/>
      <c r="C197" s="235"/>
      <c r="D197" s="235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/>
      <c r="AA197" s="196"/>
      <c r="AB197" s="196"/>
      <c r="AC197" s="196"/>
      <c r="AD197" s="196"/>
      <c r="AE197" s="196"/>
      <c r="AF197" s="196"/>
    </row>
    <row r="198" spans="1:32" ht="12" customHeight="1">
      <c r="A198" s="196"/>
      <c r="B198" s="196"/>
      <c r="C198" s="235"/>
      <c r="D198" s="235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  <c r="U198" s="196"/>
      <c r="V198" s="196"/>
      <c r="W198" s="196"/>
      <c r="X198" s="196"/>
      <c r="Y198" s="196"/>
      <c r="Z198" s="196"/>
      <c r="AA198" s="196"/>
      <c r="AB198" s="196"/>
      <c r="AC198" s="196"/>
      <c r="AD198" s="196"/>
      <c r="AE198" s="196"/>
      <c r="AF198" s="196"/>
    </row>
    <row r="199" spans="1:32" ht="12" customHeight="1">
      <c r="A199" s="196"/>
      <c r="B199" s="196"/>
      <c r="C199" s="235"/>
      <c r="D199" s="235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/>
      <c r="AA199" s="196"/>
      <c r="AB199" s="196"/>
      <c r="AC199" s="196"/>
      <c r="AD199" s="196"/>
      <c r="AE199" s="196"/>
      <c r="AF199" s="196"/>
    </row>
    <row r="200" spans="1:32" ht="12" customHeight="1">
      <c r="A200" s="196"/>
      <c r="B200" s="196"/>
      <c r="C200" s="235"/>
      <c r="D200" s="235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</row>
    <row r="201" spans="1:32" ht="12" customHeight="1">
      <c r="A201" s="196"/>
      <c r="B201" s="196"/>
      <c r="C201" s="235"/>
      <c r="D201" s="235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96"/>
      <c r="S201" s="196"/>
      <c r="T201" s="196"/>
      <c r="U201" s="196"/>
      <c r="V201" s="196"/>
      <c r="W201" s="196"/>
      <c r="X201" s="196"/>
      <c r="Y201" s="196"/>
      <c r="Z201" s="196"/>
      <c r="AA201" s="196"/>
      <c r="AB201" s="196"/>
      <c r="AC201" s="196"/>
      <c r="AD201" s="196"/>
      <c r="AE201" s="196"/>
      <c r="AF201" s="196"/>
    </row>
    <row r="202" spans="1:32" ht="12" customHeight="1">
      <c r="A202" s="196"/>
      <c r="B202" s="196"/>
      <c r="C202" s="235"/>
      <c r="D202" s="235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  <c r="Q202" s="196"/>
      <c r="R202" s="196"/>
      <c r="S202" s="196"/>
      <c r="T202" s="196"/>
      <c r="U202" s="196"/>
      <c r="V202" s="196"/>
      <c r="W202" s="196"/>
      <c r="X202" s="196"/>
      <c r="Y202" s="196"/>
      <c r="Z202" s="196"/>
      <c r="AA202" s="196"/>
      <c r="AB202" s="196"/>
      <c r="AC202" s="196"/>
      <c r="AD202" s="196"/>
      <c r="AE202" s="196"/>
      <c r="AF202" s="196"/>
    </row>
    <row r="203" spans="1:32" ht="12" customHeight="1">
      <c r="A203" s="196"/>
      <c r="B203" s="196"/>
      <c r="C203" s="235"/>
      <c r="D203" s="235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196"/>
      <c r="Z203" s="196"/>
      <c r="AA203" s="196"/>
      <c r="AB203" s="196"/>
      <c r="AC203" s="196"/>
      <c r="AD203" s="196"/>
      <c r="AE203" s="196"/>
      <c r="AF203" s="196"/>
    </row>
    <row r="204" spans="1:32" ht="12" customHeight="1">
      <c r="A204" s="196"/>
      <c r="B204" s="196"/>
      <c r="C204" s="235"/>
      <c r="D204" s="235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  <c r="R204" s="196"/>
      <c r="S204" s="196"/>
      <c r="T204" s="196"/>
      <c r="U204" s="196"/>
      <c r="V204" s="196"/>
      <c r="W204" s="196"/>
      <c r="X204" s="196"/>
      <c r="Y204" s="196"/>
      <c r="Z204" s="196"/>
      <c r="AA204" s="196"/>
      <c r="AB204" s="196"/>
      <c r="AC204" s="196"/>
      <c r="AD204" s="196"/>
      <c r="AE204" s="196"/>
      <c r="AF204" s="196"/>
    </row>
    <row r="205" spans="1:32" ht="12" customHeight="1">
      <c r="A205" s="196"/>
      <c r="B205" s="196"/>
      <c r="C205" s="235"/>
      <c r="D205" s="235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/>
      <c r="R205" s="196"/>
      <c r="S205" s="196"/>
      <c r="T205" s="196"/>
      <c r="U205" s="196"/>
      <c r="V205" s="196"/>
      <c r="W205" s="196"/>
      <c r="X205" s="196"/>
      <c r="Y205" s="196"/>
      <c r="Z205" s="196"/>
      <c r="AA205" s="196"/>
      <c r="AB205" s="196"/>
      <c r="AC205" s="196"/>
      <c r="AD205" s="196"/>
      <c r="AE205" s="196"/>
      <c r="AF205" s="196"/>
    </row>
    <row r="206" spans="1:32" ht="12" customHeight="1">
      <c r="A206" s="196"/>
      <c r="B206" s="196"/>
      <c r="C206" s="235"/>
      <c r="D206" s="235"/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/>
      <c r="AA206" s="196"/>
      <c r="AB206" s="196"/>
      <c r="AC206" s="196"/>
      <c r="AD206" s="196"/>
      <c r="AE206" s="196"/>
      <c r="AF206" s="196"/>
    </row>
    <row r="207" spans="1:32" ht="12" customHeight="1">
      <c r="A207" s="196"/>
      <c r="B207" s="196"/>
      <c r="C207" s="235"/>
      <c r="D207" s="235"/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6"/>
      <c r="V207" s="196"/>
      <c r="W207" s="196"/>
      <c r="X207" s="196"/>
      <c r="Y207" s="196"/>
      <c r="Z207" s="196"/>
      <c r="AA207" s="196"/>
      <c r="AB207" s="196"/>
      <c r="AC207" s="196"/>
      <c r="AD207" s="196"/>
      <c r="AE207" s="196"/>
      <c r="AF207" s="196"/>
    </row>
    <row r="208" spans="1:32" ht="12" customHeight="1">
      <c r="A208" s="196"/>
      <c r="B208" s="196"/>
      <c r="C208" s="235"/>
      <c r="D208" s="235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</row>
    <row r="209" spans="1:32" ht="12" customHeight="1">
      <c r="A209" s="196"/>
      <c r="B209" s="196"/>
      <c r="C209" s="235"/>
      <c r="D209" s="235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  <c r="AB209" s="196"/>
      <c r="AC209" s="196"/>
      <c r="AD209" s="196"/>
      <c r="AE209" s="196"/>
      <c r="AF209" s="196"/>
    </row>
    <row r="210" spans="1:32" ht="12" customHeight="1">
      <c r="A210" s="196"/>
      <c r="B210" s="196"/>
      <c r="C210" s="235"/>
      <c r="D210" s="235"/>
      <c r="E210" s="196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/>
      <c r="AA210" s="196"/>
      <c r="AB210" s="196"/>
      <c r="AC210" s="196"/>
      <c r="AD210" s="196"/>
      <c r="AE210" s="196"/>
      <c r="AF210" s="196"/>
    </row>
    <row r="211" spans="1:32" ht="12" customHeight="1">
      <c r="A211" s="196"/>
      <c r="B211" s="196"/>
      <c r="C211" s="235"/>
      <c r="D211" s="235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  <c r="AA211" s="196"/>
      <c r="AB211" s="196"/>
      <c r="AC211" s="196"/>
      <c r="AD211" s="196"/>
      <c r="AE211" s="196"/>
      <c r="AF211" s="196"/>
    </row>
    <row r="212" spans="1:32" ht="12" customHeight="1">
      <c r="A212" s="196"/>
      <c r="B212" s="196"/>
      <c r="C212" s="235"/>
      <c r="D212" s="235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</row>
    <row r="213" spans="1:32" ht="12" customHeight="1">
      <c r="A213" s="196"/>
      <c r="B213" s="196"/>
      <c r="C213" s="235"/>
      <c r="D213" s="235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/>
      <c r="AA213" s="196"/>
      <c r="AB213" s="196"/>
      <c r="AC213" s="196"/>
      <c r="AD213" s="196"/>
      <c r="AE213" s="196"/>
      <c r="AF213" s="196"/>
    </row>
    <row r="214" spans="1:32" ht="12" customHeight="1">
      <c r="A214" s="196"/>
      <c r="B214" s="196"/>
      <c r="C214" s="235"/>
      <c r="D214" s="235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196"/>
      <c r="AA214" s="196"/>
      <c r="AB214" s="196"/>
      <c r="AC214" s="196"/>
      <c r="AD214" s="196"/>
      <c r="AE214" s="196"/>
      <c r="AF214" s="196"/>
    </row>
    <row r="215" spans="1:32" ht="12" customHeight="1">
      <c r="A215" s="196"/>
      <c r="B215" s="196"/>
      <c r="C215" s="235"/>
      <c r="D215" s="235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/>
      <c r="AA215" s="196"/>
      <c r="AB215" s="196"/>
      <c r="AC215" s="196"/>
      <c r="AD215" s="196"/>
      <c r="AE215" s="196"/>
      <c r="AF215" s="196"/>
    </row>
    <row r="216" spans="1:32" ht="12" customHeight="1">
      <c r="A216" s="196"/>
      <c r="B216" s="196"/>
      <c r="C216" s="235"/>
      <c r="D216" s="235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6"/>
      <c r="AE216" s="196"/>
      <c r="AF216" s="196"/>
    </row>
    <row r="217" spans="1:32" ht="12" customHeight="1">
      <c r="A217" s="196"/>
      <c r="B217" s="196"/>
      <c r="C217" s="235"/>
      <c r="D217" s="235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196"/>
      <c r="U217" s="196"/>
      <c r="V217" s="196"/>
      <c r="W217" s="196"/>
      <c r="X217" s="196"/>
      <c r="Y217" s="196"/>
      <c r="Z217" s="196"/>
      <c r="AA217" s="196"/>
      <c r="AB217" s="196"/>
      <c r="AC217" s="196"/>
      <c r="AD217" s="196"/>
      <c r="AE217" s="196"/>
      <c r="AF217" s="196"/>
    </row>
    <row r="218" spans="1:32" ht="12" customHeight="1">
      <c r="A218" s="196"/>
      <c r="B218" s="196"/>
      <c r="C218" s="235"/>
      <c r="D218" s="235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/>
      <c r="AA218" s="196"/>
      <c r="AB218" s="196"/>
      <c r="AC218" s="196"/>
      <c r="AD218" s="196"/>
      <c r="AE218" s="196"/>
      <c r="AF218" s="196"/>
    </row>
    <row r="219" spans="1:32" ht="12" customHeight="1">
      <c r="A219" s="196"/>
      <c r="B219" s="196"/>
      <c r="C219" s="235"/>
      <c r="D219" s="235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  <c r="Z219" s="196"/>
      <c r="AA219" s="196"/>
      <c r="AB219" s="196"/>
      <c r="AC219" s="196"/>
      <c r="AD219" s="196"/>
      <c r="AE219" s="196"/>
      <c r="AF219" s="196"/>
    </row>
    <row r="220" spans="1:32" ht="12" customHeight="1">
      <c r="A220" s="196"/>
      <c r="B220" s="196"/>
      <c r="C220" s="235"/>
      <c r="D220" s="235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  <c r="AB220" s="196"/>
      <c r="AC220" s="196"/>
      <c r="AD220" s="196"/>
      <c r="AE220" s="196"/>
      <c r="AF220" s="196"/>
    </row>
    <row r="221" spans="1:32" ht="12" customHeight="1">
      <c r="A221" s="196"/>
      <c r="B221" s="196"/>
      <c r="C221" s="235"/>
      <c r="D221" s="235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6"/>
      <c r="V221" s="196"/>
      <c r="W221" s="196"/>
      <c r="X221" s="196"/>
      <c r="Y221" s="196"/>
      <c r="Z221" s="196"/>
      <c r="AA221" s="196"/>
      <c r="AB221" s="196"/>
      <c r="AC221" s="196"/>
      <c r="AD221" s="196"/>
      <c r="AE221" s="196"/>
      <c r="AF221" s="196"/>
    </row>
    <row r="222" spans="1:32" ht="12" customHeight="1">
      <c r="A222" s="196"/>
      <c r="B222" s="196"/>
      <c r="C222" s="235"/>
      <c r="D222" s="235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  <c r="AB222" s="196"/>
      <c r="AC222" s="196"/>
      <c r="AD222" s="196"/>
      <c r="AE222" s="196"/>
      <c r="AF222" s="196"/>
    </row>
    <row r="223" spans="1:32" ht="12" customHeight="1">
      <c r="A223" s="196"/>
      <c r="B223" s="196"/>
      <c r="C223" s="235"/>
      <c r="D223" s="235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  <c r="AB223" s="196"/>
      <c r="AC223" s="196"/>
      <c r="AD223" s="196"/>
      <c r="AE223" s="196"/>
      <c r="AF223" s="196"/>
    </row>
    <row r="224" spans="1:32" ht="12" customHeight="1">
      <c r="A224" s="196"/>
      <c r="B224" s="196"/>
      <c r="C224" s="235"/>
      <c r="D224" s="235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  <c r="AB224" s="196"/>
      <c r="AC224" s="196"/>
      <c r="AD224" s="196"/>
      <c r="AE224" s="196"/>
      <c r="AF224" s="196"/>
    </row>
    <row r="225" spans="1:32" ht="12" customHeight="1">
      <c r="A225" s="196"/>
      <c r="B225" s="196"/>
      <c r="C225" s="235"/>
      <c r="D225" s="235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  <c r="T225" s="196"/>
      <c r="U225" s="196"/>
      <c r="V225" s="196"/>
      <c r="W225" s="196"/>
      <c r="X225" s="196"/>
      <c r="Y225" s="196"/>
      <c r="Z225" s="196"/>
      <c r="AA225" s="196"/>
      <c r="AB225" s="196"/>
      <c r="AC225" s="196"/>
      <c r="AD225" s="196"/>
      <c r="AE225" s="196"/>
      <c r="AF225" s="196"/>
    </row>
    <row r="226" spans="1:32" ht="12" customHeight="1">
      <c r="A226" s="196"/>
      <c r="B226" s="196"/>
      <c r="C226" s="235"/>
      <c r="D226" s="235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196"/>
      <c r="W226" s="196"/>
      <c r="X226" s="196"/>
      <c r="Y226" s="196"/>
      <c r="Z226" s="196"/>
      <c r="AA226" s="196"/>
      <c r="AB226" s="196"/>
      <c r="AC226" s="196"/>
      <c r="AD226" s="196"/>
      <c r="AE226" s="196"/>
      <c r="AF226" s="196"/>
    </row>
    <row r="227" spans="1:32" ht="12" customHeight="1">
      <c r="A227" s="196"/>
      <c r="B227" s="196"/>
      <c r="C227" s="235"/>
      <c r="D227" s="235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6"/>
      <c r="U227" s="196"/>
      <c r="V227" s="196"/>
      <c r="W227" s="196"/>
      <c r="X227" s="196"/>
      <c r="Y227" s="196"/>
      <c r="Z227" s="196"/>
      <c r="AA227" s="196"/>
      <c r="AB227" s="196"/>
      <c r="AC227" s="196"/>
      <c r="AD227" s="196"/>
      <c r="AE227" s="196"/>
      <c r="AF227" s="196"/>
    </row>
    <row r="228" spans="1:32" ht="12" customHeight="1">
      <c r="A228" s="196"/>
      <c r="B228" s="196"/>
      <c r="C228" s="235"/>
      <c r="D228" s="235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6"/>
      <c r="U228" s="196"/>
      <c r="V228" s="196"/>
      <c r="W228" s="196"/>
      <c r="X228" s="196"/>
      <c r="Y228" s="196"/>
      <c r="Z228" s="196"/>
      <c r="AA228" s="196"/>
      <c r="AB228" s="196"/>
      <c r="AC228" s="196"/>
      <c r="AD228" s="196"/>
      <c r="AE228" s="196"/>
      <c r="AF228" s="196"/>
    </row>
    <row r="229" spans="1:32" ht="12" customHeight="1">
      <c r="A229" s="196"/>
      <c r="B229" s="196"/>
      <c r="C229" s="235"/>
      <c r="D229" s="235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Z229" s="196"/>
      <c r="AA229" s="196"/>
      <c r="AB229" s="196"/>
      <c r="AC229" s="196"/>
      <c r="AD229" s="196"/>
      <c r="AE229" s="196"/>
      <c r="AF229" s="196"/>
    </row>
    <row r="230" spans="1:32" ht="12" customHeight="1">
      <c r="A230" s="196"/>
      <c r="B230" s="196"/>
      <c r="C230" s="235"/>
      <c r="D230" s="235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  <c r="Q230" s="196"/>
      <c r="R230" s="196"/>
      <c r="S230" s="196"/>
      <c r="T230" s="196"/>
      <c r="U230" s="196"/>
      <c r="V230" s="196"/>
      <c r="W230" s="196"/>
      <c r="X230" s="196"/>
      <c r="Y230" s="196"/>
      <c r="Z230" s="196"/>
      <c r="AA230" s="196"/>
      <c r="AB230" s="196"/>
      <c r="AC230" s="196"/>
      <c r="AD230" s="196"/>
      <c r="AE230" s="196"/>
      <c r="AF230" s="196"/>
    </row>
    <row r="231" spans="1:32" ht="12" customHeight="1">
      <c r="A231" s="196"/>
      <c r="B231" s="196"/>
      <c r="C231" s="235"/>
      <c r="D231" s="235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  <c r="Q231" s="196"/>
      <c r="R231" s="196"/>
      <c r="S231" s="196"/>
      <c r="T231" s="196"/>
      <c r="U231" s="196"/>
      <c r="V231" s="196"/>
      <c r="W231" s="196"/>
      <c r="X231" s="196"/>
      <c r="Y231" s="196"/>
      <c r="Z231" s="196"/>
      <c r="AA231" s="196"/>
      <c r="AB231" s="196"/>
      <c r="AC231" s="196"/>
      <c r="AD231" s="196"/>
      <c r="AE231" s="196"/>
      <c r="AF231" s="196"/>
    </row>
    <row r="232" spans="1:32" ht="12" customHeight="1">
      <c r="A232" s="196"/>
      <c r="B232" s="196"/>
      <c r="C232" s="235"/>
      <c r="D232" s="235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  <c r="T232" s="196"/>
      <c r="U232" s="196"/>
      <c r="V232" s="196"/>
      <c r="W232" s="196"/>
      <c r="X232" s="196"/>
      <c r="Y232" s="196"/>
      <c r="Z232" s="196"/>
      <c r="AA232" s="196"/>
      <c r="AB232" s="196"/>
      <c r="AC232" s="196"/>
      <c r="AD232" s="196"/>
      <c r="AE232" s="196"/>
      <c r="AF232" s="196"/>
    </row>
    <row r="233" spans="1:32" ht="12" customHeight="1">
      <c r="A233" s="196"/>
      <c r="B233" s="196"/>
      <c r="C233" s="235"/>
      <c r="D233" s="235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  <c r="Q233" s="196"/>
      <c r="R233" s="196"/>
      <c r="S233" s="196"/>
      <c r="T233" s="196"/>
      <c r="U233" s="196"/>
      <c r="V233" s="196"/>
      <c r="W233" s="196"/>
      <c r="X233" s="196"/>
      <c r="Y233" s="196"/>
      <c r="Z233" s="196"/>
      <c r="AA233" s="196"/>
      <c r="AB233" s="196"/>
      <c r="AC233" s="196"/>
      <c r="AD233" s="196"/>
      <c r="AE233" s="196"/>
      <c r="AF233" s="196"/>
    </row>
    <row r="234" spans="1:32" ht="12" customHeight="1">
      <c r="A234" s="196"/>
      <c r="B234" s="196"/>
      <c r="C234" s="235"/>
      <c r="D234" s="235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  <c r="S234" s="196"/>
      <c r="T234" s="196"/>
      <c r="U234" s="196"/>
      <c r="V234" s="196"/>
      <c r="W234" s="196"/>
      <c r="X234" s="196"/>
      <c r="Y234" s="196"/>
      <c r="Z234" s="196"/>
      <c r="AA234" s="196"/>
      <c r="AB234" s="196"/>
      <c r="AC234" s="196"/>
      <c r="AD234" s="196"/>
      <c r="AE234" s="196"/>
      <c r="AF234" s="196"/>
    </row>
    <row r="235" spans="1:32" ht="12" customHeight="1">
      <c r="A235" s="196"/>
      <c r="B235" s="196"/>
      <c r="C235" s="235"/>
      <c r="D235" s="235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  <c r="S235" s="196"/>
      <c r="T235" s="196"/>
      <c r="U235" s="196"/>
      <c r="V235" s="196"/>
      <c r="W235" s="196"/>
      <c r="X235" s="196"/>
      <c r="Y235" s="196"/>
      <c r="Z235" s="196"/>
      <c r="AA235" s="196"/>
      <c r="AB235" s="196"/>
      <c r="AC235" s="196"/>
      <c r="AD235" s="196"/>
      <c r="AE235" s="196"/>
      <c r="AF235" s="196"/>
    </row>
    <row r="236" spans="1:32" ht="12" customHeight="1">
      <c r="A236" s="196"/>
      <c r="B236" s="196"/>
      <c r="C236" s="235"/>
      <c r="D236" s="235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  <c r="Q236" s="196"/>
      <c r="R236" s="196"/>
      <c r="S236" s="196"/>
      <c r="T236" s="196"/>
      <c r="U236" s="196"/>
      <c r="V236" s="196"/>
      <c r="W236" s="196"/>
      <c r="X236" s="196"/>
      <c r="Y236" s="196"/>
      <c r="Z236" s="196"/>
      <c r="AA236" s="196"/>
      <c r="AB236" s="196"/>
      <c r="AC236" s="196"/>
      <c r="AD236" s="196"/>
      <c r="AE236" s="196"/>
      <c r="AF236" s="196"/>
    </row>
    <row r="237" spans="1:32" ht="12" customHeight="1">
      <c r="A237" s="196"/>
      <c r="B237" s="196"/>
      <c r="C237" s="235"/>
      <c r="D237" s="235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  <c r="R237" s="196"/>
      <c r="S237" s="196"/>
      <c r="T237" s="196"/>
      <c r="U237" s="196"/>
      <c r="V237" s="196"/>
      <c r="W237" s="196"/>
      <c r="X237" s="196"/>
      <c r="Y237" s="196"/>
      <c r="Z237" s="196"/>
      <c r="AA237" s="196"/>
      <c r="AB237" s="196"/>
      <c r="AC237" s="196"/>
      <c r="AD237" s="196"/>
      <c r="AE237" s="196"/>
      <c r="AF237" s="196"/>
    </row>
    <row r="238" spans="1:32" ht="12" customHeight="1">
      <c r="A238" s="196"/>
      <c r="B238" s="196"/>
      <c r="C238" s="235"/>
      <c r="D238" s="235"/>
      <c r="E238" s="196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  <c r="R238" s="196"/>
      <c r="S238" s="196"/>
      <c r="T238" s="196"/>
      <c r="U238" s="196"/>
      <c r="V238" s="196"/>
      <c r="W238" s="196"/>
      <c r="X238" s="196"/>
      <c r="Y238" s="196"/>
      <c r="Z238" s="196"/>
      <c r="AA238" s="196"/>
      <c r="AB238" s="196"/>
      <c r="AC238" s="196"/>
      <c r="AD238" s="196"/>
      <c r="AE238" s="196"/>
      <c r="AF238" s="196"/>
    </row>
    <row r="239" spans="1:32" ht="12" customHeight="1">
      <c r="A239" s="196"/>
      <c r="B239" s="196"/>
      <c r="C239" s="235"/>
      <c r="D239" s="235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196"/>
      <c r="T239" s="196"/>
      <c r="U239" s="196"/>
      <c r="V239" s="196"/>
      <c r="W239" s="196"/>
      <c r="X239" s="196"/>
      <c r="Y239" s="196"/>
      <c r="Z239" s="196"/>
      <c r="AA239" s="196"/>
      <c r="AB239" s="196"/>
      <c r="AC239" s="196"/>
      <c r="AD239" s="196"/>
      <c r="AE239" s="196"/>
      <c r="AF239" s="196"/>
    </row>
    <row r="240" spans="1:32" ht="12" customHeight="1">
      <c r="A240" s="196"/>
      <c r="B240" s="196"/>
      <c r="C240" s="235"/>
      <c r="D240" s="235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  <c r="Y240" s="196"/>
      <c r="Z240" s="196"/>
      <c r="AA240" s="196"/>
      <c r="AB240" s="196"/>
      <c r="AC240" s="196"/>
      <c r="AD240" s="196"/>
      <c r="AE240" s="196"/>
      <c r="AF240" s="196"/>
    </row>
    <row r="241" spans="1:32" ht="12" customHeight="1">
      <c r="A241" s="196"/>
      <c r="B241" s="196"/>
      <c r="C241" s="235"/>
      <c r="D241" s="235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196"/>
      <c r="T241" s="196"/>
      <c r="U241" s="196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</row>
    <row r="242" spans="1:32" ht="12" customHeight="1">
      <c r="A242" s="196"/>
      <c r="B242" s="196"/>
      <c r="C242" s="235"/>
      <c r="D242" s="235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196"/>
      <c r="T242" s="196"/>
      <c r="U242" s="196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</row>
    <row r="243" spans="1:32" ht="12" customHeight="1">
      <c r="A243" s="196"/>
      <c r="B243" s="196"/>
      <c r="C243" s="235"/>
      <c r="D243" s="235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</row>
    <row r="244" spans="1:32" ht="12" customHeight="1">
      <c r="A244" s="196"/>
      <c r="B244" s="196"/>
      <c r="C244" s="235"/>
      <c r="D244" s="235"/>
      <c r="E244" s="196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196"/>
      <c r="T244" s="196"/>
      <c r="U244" s="196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196"/>
      <c r="AF244" s="196"/>
    </row>
    <row r="245" spans="1:32" ht="12" customHeight="1">
      <c r="A245" s="196"/>
      <c r="B245" s="196"/>
      <c r="C245" s="235"/>
      <c r="D245" s="235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</row>
    <row r="246" spans="1:32" ht="12" customHeight="1">
      <c r="A246" s="196"/>
      <c r="B246" s="196"/>
      <c r="C246" s="235"/>
      <c r="D246" s="235"/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</row>
    <row r="247" spans="1:32" ht="12" customHeight="1">
      <c r="A247" s="196"/>
      <c r="B247" s="196"/>
      <c r="C247" s="235"/>
      <c r="D247" s="235"/>
      <c r="E247" s="196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</row>
    <row r="248" spans="1:32" ht="12" customHeight="1">
      <c r="A248" s="196"/>
      <c r="B248" s="196"/>
      <c r="C248" s="235"/>
      <c r="D248" s="235"/>
      <c r="E248" s="196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S248" s="196"/>
      <c r="T248" s="196"/>
      <c r="U248" s="196"/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</row>
    <row r="249" spans="1:32" ht="12" customHeight="1">
      <c r="A249" s="196"/>
      <c r="B249" s="196"/>
      <c r="C249" s="235"/>
      <c r="D249" s="235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/>
      <c r="AA249" s="196"/>
      <c r="AB249" s="196"/>
      <c r="AC249" s="196"/>
      <c r="AD249" s="196"/>
      <c r="AE249" s="196"/>
      <c r="AF249" s="196"/>
    </row>
    <row r="250" spans="1:32" ht="12" customHeight="1">
      <c r="A250" s="196"/>
      <c r="B250" s="196"/>
      <c r="C250" s="235"/>
      <c r="D250" s="235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196"/>
      <c r="S250" s="196"/>
      <c r="T250" s="196"/>
      <c r="U250" s="196"/>
      <c r="V250" s="196"/>
      <c r="W250" s="196"/>
      <c r="X250" s="196"/>
      <c r="Y250" s="196"/>
      <c r="Z250" s="196"/>
      <c r="AA250" s="196"/>
      <c r="AB250" s="196"/>
      <c r="AC250" s="196"/>
      <c r="AD250" s="196"/>
      <c r="AE250" s="196"/>
      <c r="AF250" s="196"/>
    </row>
    <row r="251" spans="1:32" ht="12" customHeight="1">
      <c r="A251" s="196"/>
      <c r="B251" s="196"/>
      <c r="C251" s="235"/>
      <c r="D251" s="235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S251" s="196"/>
      <c r="T251" s="196"/>
      <c r="U251" s="196"/>
      <c r="V251" s="196"/>
      <c r="W251" s="196"/>
      <c r="X251" s="196"/>
      <c r="Y251" s="196"/>
      <c r="Z251" s="196"/>
      <c r="AA251" s="196"/>
      <c r="AB251" s="196"/>
      <c r="AC251" s="196"/>
      <c r="AD251" s="196"/>
      <c r="AE251" s="196"/>
      <c r="AF251" s="196"/>
    </row>
    <row r="252" spans="1:32" ht="12" customHeight="1">
      <c r="A252" s="196"/>
      <c r="B252" s="196"/>
      <c r="C252" s="235"/>
      <c r="D252" s="235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  <c r="Q252" s="196"/>
      <c r="R252" s="196"/>
      <c r="S252" s="196"/>
      <c r="T252" s="196"/>
      <c r="U252" s="196"/>
      <c r="V252" s="196"/>
      <c r="W252" s="196"/>
      <c r="X252" s="196"/>
      <c r="Y252" s="196"/>
      <c r="Z252" s="196"/>
      <c r="AA252" s="196"/>
      <c r="AB252" s="196"/>
      <c r="AC252" s="196"/>
      <c r="AD252" s="196"/>
      <c r="AE252" s="196"/>
      <c r="AF252" s="196"/>
    </row>
    <row r="253" spans="1:32" ht="12" customHeight="1">
      <c r="A253" s="196"/>
      <c r="B253" s="196"/>
      <c r="C253" s="235"/>
      <c r="D253" s="235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6"/>
      <c r="AE253" s="196"/>
      <c r="AF253" s="196"/>
    </row>
    <row r="254" spans="1:32" ht="12" customHeight="1">
      <c r="A254" s="196"/>
      <c r="B254" s="196"/>
      <c r="C254" s="235"/>
      <c r="D254" s="235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  <c r="S254" s="196"/>
      <c r="T254" s="196"/>
      <c r="U254" s="196"/>
      <c r="V254" s="196"/>
      <c r="W254" s="196"/>
      <c r="X254" s="196"/>
      <c r="Y254" s="196"/>
      <c r="Z254" s="196"/>
      <c r="AA254" s="196"/>
      <c r="AB254" s="196"/>
      <c r="AC254" s="196"/>
      <c r="AD254" s="196"/>
      <c r="AE254" s="196"/>
      <c r="AF254" s="196"/>
    </row>
    <row r="255" spans="1:32" ht="12" customHeight="1">
      <c r="A255" s="196"/>
      <c r="B255" s="196"/>
      <c r="C255" s="235"/>
      <c r="D255" s="235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  <c r="Q255" s="196"/>
      <c r="R255" s="196"/>
      <c r="S255" s="196"/>
      <c r="T255" s="196"/>
      <c r="U255" s="196"/>
      <c r="V255" s="196"/>
      <c r="W255" s="196"/>
      <c r="X255" s="196"/>
      <c r="Y255" s="196"/>
      <c r="Z255" s="196"/>
      <c r="AA255" s="196"/>
      <c r="AB255" s="196"/>
      <c r="AC255" s="196"/>
      <c r="AD255" s="196"/>
      <c r="AE255" s="196"/>
      <c r="AF255" s="196"/>
    </row>
    <row r="256" spans="1:32" ht="12" customHeight="1">
      <c r="A256" s="196"/>
      <c r="B256" s="196"/>
      <c r="C256" s="235"/>
      <c r="D256" s="235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6"/>
      <c r="Q256" s="196"/>
      <c r="R256" s="196"/>
      <c r="S256" s="196"/>
      <c r="T256" s="196"/>
      <c r="U256" s="196"/>
      <c r="V256" s="196"/>
      <c r="W256" s="196"/>
      <c r="X256" s="196"/>
      <c r="Y256" s="196"/>
      <c r="Z256" s="196"/>
      <c r="AA256" s="196"/>
      <c r="AB256" s="196"/>
      <c r="AC256" s="196"/>
      <c r="AD256" s="196"/>
      <c r="AE256" s="196"/>
      <c r="AF256" s="196"/>
    </row>
    <row r="257" spans="1:32" ht="12" customHeight="1">
      <c r="A257" s="196"/>
      <c r="B257" s="196"/>
      <c r="C257" s="235"/>
      <c r="D257" s="235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96"/>
      <c r="S257" s="196"/>
      <c r="T257" s="196"/>
      <c r="U257" s="196"/>
      <c r="V257" s="196"/>
      <c r="W257" s="196"/>
      <c r="X257" s="196"/>
      <c r="Y257" s="196"/>
      <c r="Z257" s="196"/>
      <c r="AA257" s="196"/>
      <c r="AB257" s="196"/>
      <c r="AC257" s="196"/>
      <c r="AD257" s="196"/>
      <c r="AE257" s="196"/>
      <c r="AF257" s="196"/>
    </row>
    <row r="258" spans="1:32" ht="12" customHeight="1">
      <c r="A258" s="196"/>
      <c r="B258" s="196"/>
      <c r="C258" s="235"/>
      <c r="D258" s="235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/>
      <c r="AA258" s="196"/>
      <c r="AB258" s="196"/>
      <c r="AC258" s="196"/>
      <c r="AD258" s="196"/>
      <c r="AE258" s="196"/>
      <c r="AF258" s="196"/>
    </row>
    <row r="259" spans="1:32" ht="12" customHeight="1">
      <c r="A259" s="196"/>
      <c r="B259" s="196"/>
      <c r="C259" s="235"/>
      <c r="D259" s="235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/>
      <c r="AA259" s="196"/>
      <c r="AB259" s="196"/>
      <c r="AC259" s="196"/>
      <c r="AD259" s="196"/>
      <c r="AE259" s="196"/>
      <c r="AF259" s="196"/>
    </row>
    <row r="260" spans="1:32" ht="12" customHeight="1">
      <c r="A260" s="196"/>
      <c r="B260" s="196"/>
      <c r="C260" s="235"/>
      <c r="D260" s="235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</row>
    <row r="261" spans="1:32" ht="12" customHeight="1">
      <c r="A261" s="196"/>
      <c r="B261" s="196"/>
      <c r="C261" s="235"/>
      <c r="D261" s="235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  <c r="AB261" s="196"/>
      <c r="AC261" s="196"/>
      <c r="AD261" s="196"/>
      <c r="AE261" s="196"/>
      <c r="AF261" s="196"/>
    </row>
    <row r="262" spans="1:32" ht="12" customHeight="1">
      <c r="A262" s="196"/>
      <c r="B262" s="196"/>
      <c r="C262" s="235"/>
      <c r="D262" s="235"/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</row>
    <row r="263" spans="1:32" ht="12" customHeight="1">
      <c r="A263" s="196"/>
      <c r="B263" s="196"/>
      <c r="C263" s="235"/>
      <c r="D263" s="235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196"/>
      <c r="S263" s="196"/>
      <c r="T263" s="196"/>
      <c r="U263" s="196"/>
      <c r="V263" s="196"/>
      <c r="W263" s="196"/>
      <c r="X263" s="196"/>
      <c r="Y263" s="196"/>
      <c r="Z263" s="196"/>
      <c r="AA263" s="196"/>
      <c r="AB263" s="196"/>
      <c r="AC263" s="196"/>
      <c r="AD263" s="196"/>
      <c r="AE263" s="196"/>
      <c r="AF263" s="196"/>
    </row>
    <row r="264" spans="1:32" ht="12" customHeight="1">
      <c r="A264" s="196"/>
      <c r="B264" s="196"/>
      <c r="C264" s="235"/>
      <c r="D264" s="235"/>
      <c r="E264" s="196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  <c r="Q264" s="196"/>
      <c r="R264" s="196"/>
      <c r="S264" s="196"/>
      <c r="T264" s="196"/>
      <c r="U264" s="196"/>
      <c r="V264" s="196"/>
      <c r="W264" s="196"/>
      <c r="X264" s="196"/>
      <c r="Y264" s="196"/>
      <c r="Z264" s="196"/>
      <c r="AA264" s="196"/>
      <c r="AB264" s="196"/>
      <c r="AC264" s="196"/>
      <c r="AD264" s="196"/>
      <c r="AE264" s="196"/>
      <c r="AF264" s="196"/>
    </row>
    <row r="265" spans="1:32" ht="12" customHeight="1">
      <c r="A265" s="196"/>
      <c r="B265" s="196"/>
      <c r="C265" s="235"/>
      <c r="D265" s="235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6"/>
      <c r="AE265" s="196"/>
      <c r="AF265" s="196"/>
    </row>
    <row r="266" spans="1:32" ht="12" customHeight="1">
      <c r="A266" s="196"/>
      <c r="B266" s="196"/>
      <c r="C266" s="235"/>
      <c r="D266" s="235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</row>
    <row r="267" spans="1:32" ht="12" customHeight="1">
      <c r="A267" s="196"/>
      <c r="B267" s="196"/>
      <c r="C267" s="235"/>
      <c r="D267" s="235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6"/>
    </row>
    <row r="268" spans="1:32" ht="12" customHeight="1">
      <c r="A268" s="196"/>
      <c r="B268" s="196"/>
      <c r="C268" s="235"/>
      <c r="D268" s="235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96"/>
      <c r="S268" s="196"/>
      <c r="T268" s="196"/>
      <c r="U268" s="196"/>
      <c r="V268" s="196"/>
      <c r="W268" s="196"/>
      <c r="X268" s="196"/>
      <c r="Y268" s="196"/>
      <c r="Z268" s="196"/>
      <c r="AA268" s="196"/>
      <c r="AB268" s="196"/>
      <c r="AC268" s="196"/>
      <c r="AD268" s="196"/>
      <c r="AE268" s="196"/>
      <c r="AF268" s="196"/>
    </row>
    <row r="269" spans="1:32" ht="12" customHeight="1">
      <c r="A269" s="196"/>
      <c r="B269" s="196"/>
      <c r="C269" s="235"/>
      <c r="D269" s="235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  <c r="Q269" s="196"/>
      <c r="R269" s="196"/>
      <c r="S269" s="196"/>
      <c r="T269" s="196"/>
      <c r="U269" s="196"/>
      <c r="V269" s="196"/>
      <c r="W269" s="196"/>
      <c r="X269" s="196"/>
      <c r="Y269" s="196"/>
      <c r="Z269" s="196"/>
      <c r="AA269" s="196"/>
      <c r="AB269" s="196"/>
      <c r="AC269" s="196"/>
      <c r="AD269" s="196"/>
      <c r="AE269" s="196"/>
      <c r="AF269" s="196"/>
    </row>
    <row r="270" spans="1:32" ht="12" customHeight="1">
      <c r="A270" s="196"/>
      <c r="B270" s="196"/>
      <c r="C270" s="235"/>
      <c r="D270" s="235"/>
      <c r="E270" s="196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  <c r="Q270" s="196"/>
      <c r="R270" s="196"/>
      <c r="S270" s="196"/>
      <c r="T270" s="196"/>
      <c r="U270" s="196"/>
      <c r="V270" s="196"/>
      <c r="W270" s="196"/>
      <c r="X270" s="196"/>
      <c r="Y270" s="196"/>
      <c r="Z270" s="196"/>
      <c r="AA270" s="196"/>
      <c r="AB270" s="196"/>
      <c r="AC270" s="196"/>
      <c r="AD270" s="196"/>
      <c r="AE270" s="196"/>
      <c r="AF270" s="196"/>
    </row>
    <row r="271" spans="1:32" ht="12" customHeight="1">
      <c r="A271" s="196"/>
      <c r="B271" s="196"/>
      <c r="C271" s="235"/>
      <c r="D271" s="235"/>
      <c r="E271" s="196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  <c r="Q271" s="196"/>
      <c r="R271" s="196"/>
      <c r="S271" s="196"/>
      <c r="T271" s="196"/>
      <c r="U271" s="196"/>
      <c r="V271" s="196"/>
      <c r="W271" s="196"/>
      <c r="X271" s="196"/>
      <c r="Y271" s="196"/>
      <c r="Z271" s="196"/>
      <c r="AA271" s="196"/>
      <c r="AB271" s="196"/>
      <c r="AC271" s="196"/>
      <c r="AD271" s="196"/>
      <c r="AE271" s="196"/>
      <c r="AF271" s="196"/>
    </row>
    <row r="272" spans="1:32" ht="12" customHeight="1">
      <c r="A272" s="196"/>
      <c r="B272" s="196"/>
      <c r="C272" s="235"/>
      <c r="D272" s="235"/>
      <c r="E272" s="196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  <c r="P272" s="196"/>
      <c r="Q272" s="196"/>
      <c r="R272" s="196"/>
      <c r="S272" s="196"/>
      <c r="T272" s="196"/>
      <c r="U272" s="196"/>
      <c r="V272" s="196"/>
      <c r="W272" s="196"/>
      <c r="X272" s="196"/>
      <c r="Y272" s="196"/>
      <c r="Z272" s="196"/>
      <c r="AA272" s="196"/>
      <c r="AB272" s="196"/>
      <c r="AC272" s="196"/>
      <c r="AD272" s="196"/>
      <c r="AE272" s="196"/>
      <c r="AF272" s="196"/>
    </row>
    <row r="273" spans="1:32" ht="12" customHeight="1">
      <c r="A273" s="196"/>
      <c r="B273" s="196"/>
      <c r="C273" s="235"/>
      <c r="D273" s="235"/>
      <c r="E273" s="196"/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  <c r="P273" s="196"/>
      <c r="Q273" s="196"/>
      <c r="R273" s="196"/>
      <c r="S273" s="196"/>
      <c r="T273" s="196"/>
      <c r="U273" s="196"/>
      <c r="V273" s="196"/>
      <c r="W273" s="196"/>
      <c r="X273" s="196"/>
      <c r="Y273" s="196"/>
      <c r="Z273" s="196"/>
      <c r="AA273" s="196"/>
      <c r="AB273" s="196"/>
      <c r="AC273" s="196"/>
      <c r="AD273" s="196"/>
      <c r="AE273" s="196"/>
      <c r="AF273" s="196"/>
    </row>
    <row r="274" spans="1:32" ht="12" customHeight="1">
      <c r="A274" s="196"/>
      <c r="B274" s="196"/>
      <c r="C274" s="235"/>
      <c r="D274" s="235"/>
      <c r="E274" s="196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  <c r="P274" s="196"/>
      <c r="Q274" s="196"/>
      <c r="R274" s="196"/>
      <c r="S274" s="196"/>
      <c r="T274" s="196"/>
      <c r="U274" s="196"/>
      <c r="V274" s="196"/>
      <c r="W274" s="196"/>
      <c r="X274" s="196"/>
      <c r="Y274" s="196"/>
      <c r="Z274" s="196"/>
      <c r="AA274" s="196"/>
      <c r="AB274" s="196"/>
      <c r="AC274" s="196"/>
      <c r="AD274" s="196"/>
      <c r="AE274" s="196"/>
      <c r="AF274" s="196"/>
    </row>
    <row r="275" spans="1:32" ht="12" customHeight="1">
      <c r="A275" s="196"/>
      <c r="B275" s="196"/>
      <c r="C275" s="235"/>
      <c r="D275" s="235"/>
      <c r="E275" s="196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  <c r="T275" s="196"/>
      <c r="U275" s="196"/>
      <c r="V275" s="196"/>
      <c r="W275" s="196"/>
      <c r="X275" s="196"/>
      <c r="Y275" s="196"/>
      <c r="Z275" s="196"/>
      <c r="AA275" s="196"/>
      <c r="AB275" s="196"/>
      <c r="AC275" s="196"/>
      <c r="AD275" s="196"/>
      <c r="AE275" s="196"/>
      <c r="AF275" s="196"/>
    </row>
    <row r="276" spans="1:32" ht="12" customHeight="1">
      <c r="A276" s="196"/>
      <c r="B276" s="196"/>
      <c r="C276" s="235"/>
      <c r="D276" s="235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  <c r="S276" s="196"/>
      <c r="T276" s="196"/>
      <c r="U276" s="196"/>
      <c r="V276" s="196"/>
      <c r="W276" s="196"/>
      <c r="X276" s="196"/>
      <c r="Y276" s="196"/>
      <c r="Z276" s="196"/>
      <c r="AA276" s="196"/>
      <c r="AB276" s="196"/>
      <c r="AC276" s="196"/>
      <c r="AD276" s="196"/>
      <c r="AE276" s="196"/>
      <c r="AF276" s="196"/>
    </row>
    <row r="277" spans="1:32" ht="12" customHeight="1">
      <c r="A277" s="196"/>
      <c r="B277" s="196"/>
      <c r="C277" s="235"/>
      <c r="D277" s="235"/>
      <c r="E277" s="196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  <c r="P277" s="196"/>
      <c r="Q277" s="196"/>
      <c r="R277" s="196"/>
      <c r="S277" s="196"/>
      <c r="T277" s="196"/>
      <c r="U277" s="196"/>
      <c r="V277" s="196"/>
      <c r="W277" s="196"/>
      <c r="X277" s="196"/>
      <c r="Y277" s="196"/>
      <c r="Z277" s="196"/>
      <c r="AA277" s="196"/>
      <c r="AB277" s="196"/>
      <c r="AC277" s="196"/>
      <c r="AD277" s="196"/>
      <c r="AE277" s="196"/>
      <c r="AF277" s="196"/>
    </row>
    <row r="278" spans="1:32" ht="12" customHeight="1">
      <c r="A278" s="196"/>
      <c r="B278" s="196"/>
      <c r="C278" s="235"/>
      <c r="D278" s="235"/>
      <c r="E278" s="196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  <c r="P278" s="196"/>
      <c r="Q278" s="196"/>
      <c r="R278" s="196"/>
      <c r="S278" s="196"/>
      <c r="T278" s="196"/>
      <c r="U278" s="196"/>
      <c r="V278" s="196"/>
      <c r="W278" s="196"/>
      <c r="X278" s="196"/>
      <c r="Y278" s="196"/>
      <c r="Z278" s="196"/>
      <c r="AA278" s="196"/>
      <c r="AB278" s="196"/>
      <c r="AC278" s="196"/>
      <c r="AD278" s="196"/>
      <c r="AE278" s="196"/>
      <c r="AF278" s="196"/>
    </row>
    <row r="279" spans="1:32" ht="12" customHeight="1">
      <c r="A279" s="196"/>
      <c r="B279" s="196"/>
      <c r="C279" s="235"/>
      <c r="D279" s="235"/>
      <c r="E279" s="196"/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  <c r="P279" s="196"/>
      <c r="Q279" s="196"/>
      <c r="R279" s="196"/>
      <c r="S279" s="196"/>
      <c r="T279" s="196"/>
      <c r="U279" s="196"/>
      <c r="V279" s="196"/>
      <c r="W279" s="196"/>
      <c r="X279" s="196"/>
      <c r="Y279" s="196"/>
      <c r="Z279" s="196"/>
      <c r="AA279" s="196"/>
      <c r="AB279" s="196"/>
      <c r="AC279" s="196"/>
      <c r="AD279" s="196"/>
      <c r="AE279" s="196"/>
      <c r="AF279" s="196"/>
    </row>
    <row r="280" spans="1:32" ht="12" customHeight="1">
      <c r="A280" s="196"/>
      <c r="B280" s="196"/>
      <c r="C280" s="235"/>
      <c r="D280" s="235"/>
      <c r="E280" s="196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  <c r="P280" s="196"/>
      <c r="Q280" s="196"/>
      <c r="R280" s="196"/>
      <c r="S280" s="196"/>
      <c r="T280" s="196"/>
      <c r="U280" s="196"/>
      <c r="V280" s="196"/>
      <c r="W280" s="196"/>
      <c r="X280" s="196"/>
      <c r="Y280" s="196"/>
      <c r="Z280" s="196"/>
      <c r="AA280" s="196"/>
      <c r="AB280" s="196"/>
      <c r="AC280" s="196"/>
      <c r="AD280" s="196"/>
      <c r="AE280" s="196"/>
      <c r="AF280" s="196"/>
    </row>
    <row r="281" spans="1:32" ht="12" customHeight="1">
      <c r="A281" s="196"/>
      <c r="B281" s="196"/>
      <c r="C281" s="235"/>
      <c r="D281" s="235"/>
      <c r="E281" s="196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  <c r="Q281" s="196"/>
      <c r="R281" s="196"/>
      <c r="S281" s="196"/>
      <c r="T281" s="196"/>
      <c r="U281" s="196"/>
      <c r="V281" s="196"/>
      <c r="W281" s="196"/>
      <c r="X281" s="196"/>
      <c r="Y281" s="196"/>
      <c r="Z281" s="196"/>
      <c r="AA281" s="196"/>
      <c r="AB281" s="196"/>
      <c r="AC281" s="196"/>
      <c r="AD281" s="196"/>
      <c r="AE281" s="196"/>
      <c r="AF281" s="196"/>
    </row>
    <row r="282" spans="1:32" ht="12" customHeight="1">
      <c r="A282" s="196"/>
      <c r="B282" s="196"/>
      <c r="C282" s="235"/>
      <c r="D282" s="235"/>
      <c r="E282" s="196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  <c r="P282" s="196"/>
      <c r="Q282" s="196"/>
      <c r="R282" s="196"/>
      <c r="S282" s="196"/>
      <c r="T282" s="196"/>
      <c r="U282" s="196"/>
      <c r="V282" s="196"/>
      <c r="W282" s="196"/>
      <c r="X282" s="196"/>
      <c r="Y282" s="196"/>
      <c r="Z282" s="196"/>
      <c r="AA282" s="196"/>
      <c r="AB282" s="196"/>
      <c r="AC282" s="196"/>
      <c r="AD282" s="196"/>
      <c r="AE282" s="196"/>
      <c r="AF282" s="196"/>
    </row>
    <row r="283" spans="1:32" ht="12" customHeight="1">
      <c r="A283" s="196"/>
      <c r="B283" s="196"/>
      <c r="C283" s="235"/>
      <c r="D283" s="235"/>
      <c r="E283" s="196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  <c r="P283" s="196"/>
      <c r="Q283" s="196"/>
      <c r="R283" s="196"/>
      <c r="S283" s="196"/>
      <c r="T283" s="196"/>
      <c r="U283" s="196"/>
      <c r="V283" s="196"/>
      <c r="W283" s="196"/>
      <c r="X283" s="196"/>
      <c r="Y283" s="196"/>
      <c r="Z283" s="196"/>
      <c r="AA283" s="196"/>
      <c r="AB283" s="196"/>
      <c r="AC283" s="196"/>
      <c r="AD283" s="196"/>
      <c r="AE283" s="196"/>
      <c r="AF283" s="196"/>
    </row>
    <row r="284" spans="1:32" ht="12" customHeight="1">
      <c r="A284" s="196"/>
      <c r="B284" s="196"/>
      <c r="C284" s="235"/>
      <c r="D284" s="235"/>
      <c r="E284" s="196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  <c r="Q284" s="196"/>
      <c r="R284" s="196"/>
      <c r="S284" s="196"/>
      <c r="T284" s="196"/>
      <c r="U284" s="196"/>
      <c r="V284" s="196"/>
      <c r="W284" s="196"/>
      <c r="X284" s="196"/>
      <c r="Y284" s="196"/>
      <c r="Z284" s="196"/>
      <c r="AA284" s="196"/>
      <c r="AB284" s="196"/>
      <c r="AC284" s="196"/>
      <c r="AD284" s="196"/>
      <c r="AE284" s="196"/>
      <c r="AF284" s="196"/>
    </row>
    <row r="285" spans="1:32" ht="12" customHeight="1">
      <c r="A285" s="196"/>
      <c r="B285" s="196"/>
      <c r="C285" s="235"/>
      <c r="D285" s="235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6"/>
      <c r="AA285" s="196"/>
      <c r="AB285" s="196"/>
      <c r="AC285" s="196"/>
      <c r="AD285" s="196"/>
      <c r="AE285" s="196"/>
      <c r="AF285" s="196"/>
    </row>
    <row r="286" spans="1:32" ht="12" customHeight="1">
      <c r="A286" s="196"/>
      <c r="B286" s="196"/>
      <c r="C286" s="235"/>
      <c r="D286" s="235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  <c r="Q286" s="196"/>
      <c r="R286" s="196"/>
      <c r="S286" s="196"/>
      <c r="T286" s="196"/>
      <c r="U286" s="196"/>
      <c r="V286" s="196"/>
      <c r="W286" s="196"/>
      <c r="X286" s="196"/>
      <c r="Y286" s="196"/>
      <c r="Z286" s="196"/>
      <c r="AA286" s="196"/>
      <c r="AB286" s="196"/>
      <c r="AC286" s="196"/>
      <c r="AD286" s="196"/>
      <c r="AE286" s="196"/>
      <c r="AF286" s="196"/>
    </row>
    <row r="287" spans="1:32" ht="12" customHeight="1">
      <c r="A287" s="196"/>
      <c r="B287" s="196"/>
      <c r="C287" s="235"/>
      <c r="D287" s="235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  <c r="Q287" s="196"/>
      <c r="R287" s="196"/>
      <c r="S287" s="196"/>
      <c r="T287" s="196"/>
      <c r="U287" s="196"/>
      <c r="V287" s="196"/>
      <c r="W287" s="196"/>
      <c r="X287" s="196"/>
      <c r="Y287" s="196"/>
      <c r="Z287" s="196"/>
      <c r="AA287" s="196"/>
      <c r="AB287" s="196"/>
      <c r="AC287" s="196"/>
      <c r="AD287" s="196"/>
      <c r="AE287" s="196"/>
      <c r="AF287" s="196"/>
    </row>
    <row r="288" spans="1:32" ht="12" customHeight="1">
      <c r="A288" s="196"/>
      <c r="B288" s="196"/>
      <c r="C288" s="235"/>
      <c r="D288" s="235"/>
      <c r="E288" s="196"/>
      <c r="F288" s="196"/>
      <c r="G288" s="196"/>
      <c r="H288" s="196"/>
      <c r="I288" s="196"/>
      <c r="J288" s="196"/>
      <c r="K288" s="196"/>
      <c r="L288" s="196"/>
      <c r="M288" s="196"/>
      <c r="N288" s="196"/>
      <c r="O288" s="196"/>
      <c r="P288" s="196"/>
      <c r="Q288" s="196"/>
      <c r="R288" s="196"/>
      <c r="S288" s="196"/>
      <c r="T288" s="196"/>
      <c r="U288" s="196"/>
      <c r="V288" s="196"/>
      <c r="W288" s="196"/>
      <c r="X288" s="196"/>
      <c r="Y288" s="196"/>
      <c r="Z288" s="196"/>
      <c r="AA288" s="196"/>
      <c r="AB288" s="196"/>
      <c r="AC288" s="196"/>
      <c r="AD288" s="196"/>
      <c r="AE288" s="196"/>
      <c r="AF288" s="196"/>
    </row>
    <row r="289" spans="1:32" ht="12" customHeight="1">
      <c r="A289" s="196"/>
      <c r="B289" s="196"/>
      <c r="C289" s="235"/>
      <c r="D289" s="235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  <c r="U289" s="196"/>
      <c r="V289" s="196"/>
      <c r="W289" s="196"/>
      <c r="X289" s="196"/>
      <c r="Y289" s="196"/>
      <c r="Z289" s="196"/>
      <c r="AA289" s="196"/>
      <c r="AB289" s="196"/>
      <c r="AC289" s="196"/>
      <c r="AD289" s="196"/>
      <c r="AE289" s="196"/>
      <c r="AF289" s="196"/>
    </row>
    <row r="290" spans="1:32" ht="12" customHeight="1">
      <c r="A290" s="196"/>
      <c r="B290" s="196"/>
      <c r="C290" s="235"/>
      <c r="D290" s="235"/>
      <c r="E290" s="196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  <c r="Q290" s="196"/>
      <c r="R290" s="196"/>
      <c r="S290" s="196"/>
      <c r="T290" s="196"/>
      <c r="U290" s="196"/>
      <c r="V290" s="196"/>
      <c r="W290" s="196"/>
      <c r="X290" s="196"/>
      <c r="Y290" s="196"/>
      <c r="Z290" s="196"/>
      <c r="AA290" s="196"/>
      <c r="AB290" s="196"/>
      <c r="AC290" s="196"/>
      <c r="AD290" s="196"/>
      <c r="AE290" s="196"/>
      <c r="AF290" s="196"/>
    </row>
    <row r="291" spans="1:32" ht="12" customHeight="1">
      <c r="A291" s="196"/>
      <c r="B291" s="196"/>
      <c r="C291" s="235"/>
      <c r="D291" s="235"/>
      <c r="E291" s="196"/>
      <c r="F291" s="196"/>
      <c r="G291" s="196"/>
      <c r="H291" s="196"/>
      <c r="I291" s="196"/>
      <c r="J291" s="196"/>
      <c r="K291" s="196"/>
      <c r="L291" s="196"/>
      <c r="M291" s="196"/>
      <c r="N291" s="196"/>
      <c r="O291" s="196"/>
      <c r="P291" s="196"/>
      <c r="Q291" s="196"/>
      <c r="R291" s="196"/>
      <c r="S291" s="196"/>
      <c r="T291" s="196"/>
      <c r="U291" s="196"/>
      <c r="V291" s="196"/>
      <c r="W291" s="196"/>
      <c r="X291" s="196"/>
      <c r="Y291" s="196"/>
      <c r="Z291" s="196"/>
      <c r="AA291" s="196"/>
      <c r="AB291" s="196"/>
      <c r="AC291" s="196"/>
      <c r="AD291" s="196"/>
      <c r="AE291" s="196"/>
      <c r="AF291" s="196"/>
    </row>
    <row r="292" spans="1:32" ht="12" customHeight="1">
      <c r="A292" s="196"/>
      <c r="B292" s="196"/>
      <c r="C292" s="235"/>
      <c r="D292" s="235"/>
      <c r="E292" s="196"/>
      <c r="F292" s="196"/>
      <c r="G292" s="196"/>
      <c r="H292" s="196"/>
      <c r="I292" s="196"/>
      <c r="J292" s="196"/>
      <c r="K292" s="196"/>
      <c r="L292" s="196"/>
      <c r="M292" s="196"/>
      <c r="N292" s="196"/>
      <c r="O292" s="196"/>
      <c r="P292" s="196"/>
      <c r="Q292" s="196"/>
      <c r="R292" s="196"/>
      <c r="S292" s="196"/>
      <c r="T292" s="196"/>
      <c r="U292" s="196"/>
      <c r="V292" s="196"/>
      <c r="W292" s="196"/>
      <c r="X292" s="196"/>
      <c r="Y292" s="196"/>
      <c r="Z292" s="196"/>
      <c r="AA292" s="196"/>
      <c r="AB292" s="196"/>
      <c r="AC292" s="196"/>
      <c r="AD292" s="196"/>
      <c r="AE292" s="196"/>
      <c r="AF292" s="196"/>
    </row>
    <row r="293" spans="1:32" ht="12" customHeight="1">
      <c r="A293" s="196"/>
      <c r="B293" s="196"/>
      <c r="C293" s="235"/>
      <c r="D293" s="235"/>
      <c r="E293" s="196"/>
      <c r="F293" s="196"/>
      <c r="G293" s="196"/>
      <c r="H293" s="196"/>
      <c r="I293" s="196"/>
      <c r="J293" s="196"/>
      <c r="K293" s="196"/>
      <c r="L293" s="196"/>
      <c r="M293" s="196"/>
      <c r="N293" s="196"/>
      <c r="O293" s="196"/>
      <c r="P293" s="196"/>
      <c r="Q293" s="196"/>
      <c r="R293" s="196"/>
      <c r="S293" s="196"/>
      <c r="T293" s="196"/>
      <c r="U293" s="196"/>
      <c r="V293" s="196"/>
      <c r="W293" s="196"/>
      <c r="X293" s="196"/>
      <c r="Y293" s="196"/>
      <c r="Z293" s="196"/>
      <c r="AA293" s="196"/>
      <c r="AB293" s="196"/>
      <c r="AC293" s="196"/>
      <c r="AD293" s="196"/>
      <c r="AE293" s="196"/>
      <c r="AF293" s="196"/>
    </row>
    <row r="294" spans="1:32" ht="12" customHeight="1">
      <c r="A294" s="196"/>
      <c r="B294" s="196"/>
      <c r="C294" s="235"/>
      <c r="D294" s="235"/>
      <c r="E294" s="196"/>
      <c r="F294" s="196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  <c r="Q294" s="196"/>
      <c r="R294" s="196"/>
      <c r="S294" s="196"/>
      <c r="T294" s="196"/>
      <c r="U294" s="196"/>
      <c r="V294" s="196"/>
      <c r="W294" s="196"/>
      <c r="X294" s="196"/>
      <c r="Y294" s="196"/>
      <c r="Z294" s="196"/>
      <c r="AA294" s="196"/>
      <c r="AB294" s="196"/>
      <c r="AC294" s="196"/>
      <c r="AD294" s="196"/>
      <c r="AE294" s="196"/>
      <c r="AF294" s="196"/>
    </row>
    <row r="295" spans="1:32" ht="12" customHeight="1">
      <c r="A295" s="196"/>
      <c r="B295" s="196"/>
      <c r="C295" s="235"/>
      <c r="D295" s="235"/>
      <c r="E295" s="196"/>
      <c r="F295" s="196"/>
      <c r="G295" s="196"/>
      <c r="H295" s="196"/>
      <c r="I295" s="196"/>
      <c r="J295" s="196"/>
      <c r="K295" s="196"/>
      <c r="L295" s="196"/>
      <c r="M295" s="196"/>
      <c r="N295" s="196"/>
      <c r="O295" s="196"/>
      <c r="P295" s="196"/>
      <c r="Q295" s="196"/>
      <c r="R295" s="196"/>
      <c r="S295" s="196"/>
      <c r="T295" s="196"/>
      <c r="U295" s="196"/>
      <c r="V295" s="196"/>
      <c r="W295" s="196"/>
      <c r="X295" s="196"/>
      <c r="Y295" s="196"/>
      <c r="Z295" s="196"/>
      <c r="AA295" s="196"/>
      <c r="AB295" s="196"/>
      <c r="AC295" s="196"/>
      <c r="AD295" s="196"/>
      <c r="AE295" s="196"/>
      <c r="AF295" s="196"/>
    </row>
    <row r="296" spans="1:32" ht="12" customHeight="1">
      <c r="A296" s="196"/>
      <c r="B296" s="196"/>
      <c r="C296" s="235"/>
      <c r="D296" s="235"/>
      <c r="E296" s="196"/>
      <c r="F296" s="196"/>
      <c r="G296" s="196"/>
      <c r="H296" s="196"/>
      <c r="I296" s="196"/>
      <c r="J296" s="196"/>
      <c r="K296" s="196"/>
      <c r="L296" s="196"/>
      <c r="M296" s="196"/>
      <c r="N296" s="196"/>
      <c r="O296" s="196"/>
      <c r="P296" s="196"/>
      <c r="Q296" s="196"/>
      <c r="R296" s="196"/>
      <c r="S296" s="196"/>
      <c r="T296" s="196"/>
      <c r="U296" s="196"/>
      <c r="V296" s="196"/>
      <c r="W296" s="196"/>
      <c r="X296" s="196"/>
      <c r="Y296" s="196"/>
      <c r="Z296" s="196"/>
      <c r="AA296" s="196"/>
      <c r="AB296" s="196"/>
      <c r="AC296" s="196"/>
      <c r="AD296" s="196"/>
      <c r="AE296" s="196"/>
      <c r="AF296" s="196"/>
    </row>
    <row r="297" spans="1:32" ht="12" customHeight="1">
      <c r="A297" s="196"/>
      <c r="B297" s="196"/>
      <c r="C297" s="235"/>
      <c r="D297" s="235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  <c r="AA297" s="196"/>
      <c r="AB297" s="196"/>
      <c r="AC297" s="196"/>
      <c r="AD297" s="196"/>
      <c r="AE297" s="196"/>
      <c r="AF297" s="196"/>
    </row>
    <row r="298" spans="1:32" ht="12" customHeight="1">
      <c r="A298" s="196"/>
      <c r="B298" s="196"/>
      <c r="C298" s="235"/>
      <c r="D298" s="235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  <c r="AA298" s="196"/>
      <c r="AB298" s="196"/>
      <c r="AC298" s="196"/>
      <c r="AD298" s="196"/>
      <c r="AE298" s="196"/>
      <c r="AF298" s="196"/>
    </row>
    <row r="299" spans="1:32" ht="12" customHeight="1">
      <c r="A299" s="196"/>
      <c r="B299" s="196"/>
      <c r="C299" s="235"/>
      <c r="D299" s="235"/>
      <c r="E299" s="196"/>
      <c r="F299" s="196"/>
      <c r="G299" s="196"/>
      <c r="H299" s="196"/>
      <c r="I299" s="196"/>
      <c r="J299" s="196"/>
      <c r="K299" s="196"/>
      <c r="L299" s="196"/>
      <c r="M299" s="196"/>
      <c r="N299" s="196"/>
      <c r="O299" s="196"/>
      <c r="P299" s="196"/>
      <c r="Q299" s="196"/>
      <c r="R299" s="196"/>
      <c r="S299" s="196"/>
      <c r="T299" s="196"/>
      <c r="U299" s="196"/>
      <c r="V299" s="196"/>
      <c r="W299" s="196"/>
      <c r="X299" s="196"/>
      <c r="Y299" s="196"/>
      <c r="Z299" s="196"/>
      <c r="AA299" s="196"/>
      <c r="AB299" s="196"/>
      <c r="AC299" s="196"/>
      <c r="AD299" s="196"/>
      <c r="AE299" s="196"/>
      <c r="AF299" s="196"/>
    </row>
    <row r="300" spans="1:32" ht="12" customHeight="1">
      <c r="A300" s="196"/>
      <c r="B300" s="196"/>
      <c r="C300" s="235"/>
      <c r="D300" s="235"/>
      <c r="E300" s="196"/>
      <c r="F300" s="196"/>
      <c r="G300" s="196"/>
      <c r="H300" s="196"/>
      <c r="I300" s="196"/>
      <c r="J300" s="196"/>
      <c r="K300" s="196"/>
      <c r="L300" s="196"/>
      <c r="M300" s="196"/>
      <c r="N300" s="196"/>
      <c r="O300" s="196"/>
      <c r="P300" s="196"/>
      <c r="Q300" s="196"/>
      <c r="R300" s="196"/>
      <c r="S300" s="196"/>
      <c r="T300" s="196"/>
      <c r="U300" s="196"/>
      <c r="V300" s="196"/>
      <c r="W300" s="196"/>
      <c r="X300" s="196"/>
      <c r="Y300" s="196"/>
      <c r="Z300" s="196"/>
      <c r="AA300" s="196"/>
      <c r="AB300" s="196"/>
      <c r="AC300" s="196"/>
      <c r="AD300" s="196"/>
      <c r="AE300" s="196"/>
      <c r="AF300" s="196"/>
    </row>
    <row r="301" spans="1:32" ht="12" customHeight="1">
      <c r="A301" s="196"/>
      <c r="B301" s="196"/>
      <c r="C301" s="235"/>
      <c r="D301" s="235"/>
      <c r="E301" s="196"/>
      <c r="F301" s="196"/>
      <c r="G301" s="196"/>
      <c r="H301" s="196"/>
      <c r="I301" s="196"/>
      <c r="J301" s="196"/>
      <c r="K301" s="196"/>
      <c r="L301" s="196"/>
      <c r="M301" s="196"/>
      <c r="N301" s="196"/>
      <c r="O301" s="196"/>
      <c r="P301" s="196"/>
      <c r="Q301" s="196"/>
      <c r="R301" s="196"/>
      <c r="S301" s="196"/>
      <c r="T301" s="196"/>
      <c r="U301" s="196"/>
      <c r="V301" s="196"/>
      <c r="W301" s="196"/>
      <c r="X301" s="196"/>
      <c r="Y301" s="196"/>
      <c r="Z301" s="196"/>
      <c r="AA301" s="196"/>
      <c r="AB301" s="196"/>
      <c r="AC301" s="196"/>
      <c r="AD301" s="196"/>
      <c r="AE301" s="196"/>
      <c r="AF301" s="196"/>
    </row>
    <row r="302" spans="1:32" ht="12" customHeight="1">
      <c r="A302" s="196"/>
      <c r="B302" s="196"/>
      <c r="C302" s="235"/>
      <c r="D302" s="235"/>
      <c r="E302" s="196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  <c r="Q302" s="196"/>
      <c r="R302" s="196"/>
      <c r="S302" s="196"/>
      <c r="T302" s="196"/>
      <c r="U302" s="196"/>
      <c r="V302" s="196"/>
      <c r="W302" s="196"/>
      <c r="X302" s="196"/>
      <c r="Y302" s="196"/>
      <c r="Z302" s="196"/>
      <c r="AA302" s="196"/>
      <c r="AB302" s="196"/>
      <c r="AC302" s="196"/>
      <c r="AD302" s="196"/>
      <c r="AE302" s="196"/>
      <c r="AF302" s="196"/>
    </row>
    <row r="303" spans="1:32" ht="12" customHeight="1">
      <c r="A303" s="196"/>
      <c r="B303" s="196"/>
      <c r="C303" s="235"/>
      <c r="D303" s="235"/>
      <c r="E303" s="196"/>
      <c r="F303" s="196"/>
      <c r="G303" s="196"/>
      <c r="H303" s="196"/>
      <c r="I303" s="196"/>
      <c r="J303" s="196"/>
      <c r="K303" s="196"/>
      <c r="L303" s="196"/>
      <c r="M303" s="196"/>
      <c r="N303" s="196"/>
      <c r="O303" s="196"/>
      <c r="P303" s="196"/>
      <c r="Q303" s="196"/>
      <c r="R303" s="196"/>
      <c r="S303" s="196"/>
      <c r="T303" s="196"/>
      <c r="U303" s="196"/>
      <c r="V303" s="196"/>
      <c r="W303" s="196"/>
      <c r="X303" s="196"/>
      <c r="Y303" s="196"/>
      <c r="Z303" s="196"/>
      <c r="AA303" s="196"/>
      <c r="AB303" s="196"/>
      <c r="AC303" s="196"/>
      <c r="AD303" s="196"/>
      <c r="AE303" s="196"/>
      <c r="AF303" s="196"/>
    </row>
    <row r="304" spans="1:32" ht="12" customHeight="1">
      <c r="A304" s="196"/>
      <c r="B304" s="196"/>
      <c r="C304" s="235"/>
      <c r="D304" s="235"/>
      <c r="E304" s="196"/>
      <c r="F304" s="196"/>
      <c r="G304" s="196"/>
      <c r="H304" s="196"/>
      <c r="I304" s="196"/>
      <c r="J304" s="196"/>
      <c r="K304" s="196"/>
      <c r="L304" s="196"/>
      <c r="M304" s="196"/>
      <c r="N304" s="196"/>
      <c r="O304" s="196"/>
      <c r="P304" s="196"/>
      <c r="Q304" s="196"/>
      <c r="R304" s="196"/>
      <c r="S304" s="196"/>
      <c r="T304" s="196"/>
      <c r="U304" s="196"/>
      <c r="V304" s="196"/>
      <c r="W304" s="196"/>
      <c r="X304" s="196"/>
      <c r="Y304" s="196"/>
      <c r="Z304" s="196"/>
      <c r="AA304" s="196"/>
      <c r="AB304" s="196"/>
      <c r="AC304" s="196"/>
      <c r="AD304" s="196"/>
      <c r="AE304" s="196"/>
      <c r="AF304" s="196"/>
    </row>
    <row r="305" spans="1:32" ht="12" customHeight="1">
      <c r="A305" s="196"/>
      <c r="B305" s="196"/>
      <c r="C305" s="235"/>
      <c r="D305" s="235"/>
      <c r="E305" s="196"/>
      <c r="F305" s="196"/>
      <c r="G305" s="196"/>
      <c r="H305" s="196"/>
      <c r="I305" s="196"/>
      <c r="J305" s="196"/>
      <c r="K305" s="196"/>
      <c r="L305" s="196"/>
      <c r="M305" s="196"/>
      <c r="N305" s="196"/>
      <c r="O305" s="196"/>
      <c r="P305" s="196"/>
      <c r="Q305" s="196"/>
      <c r="R305" s="196"/>
      <c r="S305" s="196"/>
      <c r="T305" s="196"/>
      <c r="U305" s="196"/>
      <c r="V305" s="196"/>
      <c r="W305" s="196"/>
      <c r="X305" s="196"/>
      <c r="Y305" s="196"/>
      <c r="Z305" s="196"/>
      <c r="AA305" s="196"/>
      <c r="AB305" s="196"/>
      <c r="AC305" s="196"/>
      <c r="AD305" s="196"/>
      <c r="AE305" s="196"/>
      <c r="AF305" s="196"/>
    </row>
    <row r="306" spans="1:32" ht="12" customHeight="1">
      <c r="A306" s="196"/>
      <c r="B306" s="196"/>
      <c r="C306" s="235"/>
      <c r="D306" s="235"/>
      <c r="E306" s="196"/>
      <c r="F306" s="196"/>
      <c r="G306" s="196"/>
      <c r="H306" s="196"/>
      <c r="I306" s="196"/>
      <c r="J306" s="196"/>
      <c r="K306" s="196"/>
      <c r="L306" s="196"/>
      <c r="M306" s="196"/>
      <c r="N306" s="196"/>
      <c r="O306" s="196"/>
      <c r="P306" s="196"/>
      <c r="Q306" s="196"/>
      <c r="R306" s="196"/>
      <c r="S306" s="196"/>
      <c r="T306" s="196"/>
      <c r="U306" s="196"/>
      <c r="V306" s="196"/>
      <c r="W306" s="196"/>
      <c r="X306" s="196"/>
      <c r="Y306" s="196"/>
      <c r="Z306" s="196"/>
      <c r="AA306" s="196"/>
      <c r="AB306" s="196"/>
      <c r="AC306" s="196"/>
      <c r="AD306" s="196"/>
      <c r="AE306" s="196"/>
      <c r="AF306" s="196"/>
    </row>
    <row r="307" spans="1:32" ht="12" customHeight="1">
      <c r="A307" s="196"/>
      <c r="B307" s="196"/>
      <c r="C307" s="235"/>
      <c r="D307" s="235"/>
      <c r="E307" s="196"/>
      <c r="F307" s="196"/>
      <c r="G307" s="196"/>
      <c r="H307" s="196"/>
      <c r="I307" s="196"/>
      <c r="J307" s="196"/>
      <c r="K307" s="196"/>
      <c r="L307" s="196"/>
      <c r="M307" s="196"/>
      <c r="N307" s="196"/>
      <c r="O307" s="196"/>
      <c r="P307" s="196"/>
      <c r="Q307" s="196"/>
      <c r="R307" s="196"/>
      <c r="S307" s="196"/>
      <c r="T307" s="196"/>
      <c r="U307" s="196"/>
      <c r="V307" s="196"/>
      <c r="W307" s="196"/>
      <c r="X307" s="196"/>
      <c r="Y307" s="196"/>
      <c r="Z307" s="196"/>
      <c r="AA307" s="196"/>
      <c r="AB307" s="196"/>
      <c r="AC307" s="196"/>
      <c r="AD307" s="196"/>
      <c r="AE307" s="196"/>
      <c r="AF307" s="196"/>
    </row>
    <row r="308" spans="1:32" ht="12" customHeight="1">
      <c r="A308" s="196"/>
      <c r="B308" s="196"/>
      <c r="C308" s="235"/>
      <c r="D308" s="235"/>
      <c r="E308" s="196"/>
      <c r="F308" s="196"/>
      <c r="G308" s="196"/>
      <c r="H308" s="196"/>
      <c r="I308" s="196"/>
      <c r="J308" s="196"/>
      <c r="K308" s="196"/>
      <c r="L308" s="196"/>
      <c r="M308" s="196"/>
      <c r="N308" s="196"/>
      <c r="O308" s="196"/>
      <c r="P308" s="196"/>
      <c r="Q308" s="196"/>
      <c r="R308" s="196"/>
      <c r="S308" s="196"/>
      <c r="T308" s="196"/>
      <c r="U308" s="196"/>
      <c r="V308" s="196"/>
      <c r="W308" s="196"/>
      <c r="X308" s="196"/>
      <c r="Y308" s="196"/>
      <c r="Z308" s="196"/>
      <c r="AA308" s="196"/>
      <c r="AB308" s="196"/>
      <c r="AC308" s="196"/>
      <c r="AD308" s="196"/>
      <c r="AE308" s="196"/>
      <c r="AF308" s="196"/>
    </row>
    <row r="309" spans="1:32" ht="12" customHeight="1">
      <c r="A309" s="196"/>
      <c r="B309" s="196"/>
      <c r="C309" s="235"/>
      <c r="D309" s="235"/>
      <c r="E309" s="196"/>
      <c r="F309" s="196"/>
      <c r="G309" s="196"/>
      <c r="H309" s="196"/>
      <c r="I309" s="196"/>
      <c r="J309" s="196"/>
      <c r="K309" s="196"/>
      <c r="L309" s="196"/>
      <c r="M309" s="196"/>
      <c r="N309" s="196"/>
      <c r="O309" s="196"/>
      <c r="P309" s="196"/>
      <c r="Q309" s="196"/>
      <c r="R309" s="196"/>
      <c r="S309" s="196"/>
      <c r="T309" s="196"/>
      <c r="U309" s="196"/>
      <c r="V309" s="196"/>
      <c r="W309" s="196"/>
      <c r="X309" s="196"/>
      <c r="Y309" s="196"/>
      <c r="Z309" s="196"/>
      <c r="AA309" s="196"/>
      <c r="AB309" s="196"/>
      <c r="AC309" s="196"/>
      <c r="AD309" s="196"/>
      <c r="AE309" s="196"/>
      <c r="AF309" s="196"/>
    </row>
    <row r="310" spans="1:32" ht="12" customHeight="1">
      <c r="A310" s="196"/>
      <c r="B310" s="196"/>
      <c r="C310" s="235"/>
      <c r="D310" s="235"/>
      <c r="E310" s="196"/>
      <c r="F310" s="196"/>
      <c r="G310" s="196"/>
      <c r="H310" s="196"/>
      <c r="I310" s="196"/>
      <c r="J310" s="196"/>
      <c r="K310" s="196"/>
      <c r="L310" s="196"/>
      <c r="M310" s="196"/>
      <c r="N310" s="196"/>
      <c r="O310" s="196"/>
      <c r="P310" s="196"/>
      <c r="Q310" s="196"/>
      <c r="R310" s="196"/>
      <c r="S310" s="196"/>
      <c r="T310" s="196"/>
      <c r="U310" s="196"/>
      <c r="V310" s="196"/>
      <c r="W310" s="196"/>
      <c r="X310" s="196"/>
      <c r="Y310" s="196"/>
      <c r="Z310" s="196"/>
      <c r="AA310" s="196"/>
      <c r="AB310" s="196"/>
      <c r="AC310" s="196"/>
      <c r="AD310" s="196"/>
      <c r="AE310" s="196"/>
      <c r="AF310" s="196"/>
    </row>
    <row r="311" spans="1:32" ht="12" customHeight="1">
      <c r="A311" s="196"/>
      <c r="B311" s="196"/>
      <c r="C311" s="235"/>
      <c r="D311" s="235"/>
      <c r="E311" s="196"/>
      <c r="F311" s="196"/>
      <c r="G311" s="196"/>
      <c r="H311" s="196"/>
      <c r="I311" s="196"/>
      <c r="J311" s="196"/>
      <c r="K311" s="196"/>
      <c r="L311" s="196"/>
      <c r="M311" s="196"/>
      <c r="N311" s="196"/>
      <c r="O311" s="196"/>
      <c r="P311" s="196"/>
      <c r="Q311" s="196"/>
      <c r="R311" s="196"/>
      <c r="S311" s="196"/>
      <c r="T311" s="196"/>
      <c r="U311" s="196"/>
      <c r="V311" s="196"/>
      <c r="W311" s="196"/>
      <c r="X311" s="196"/>
      <c r="Y311" s="196"/>
      <c r="Z311" s="196"/>
      <c r="AA311" s="196"/>
      <c r="AB311" s="196"/>
      <c r="AC311" s="196"/>
      <c r="AD311" s="196"/>
      <c r="AE311" s="196"/>
      <c r="AF311" s="196"/>
    </row>
    <row r="312" spans="1:32" ht="12" customHeight="1">
      <c r="A312" s="196"/>
      <c r="B312" s="196"/>
      <c r="C312" s="235"/>
      <c r="D312" s="235"/>
      <c r="E312" s="196"/>
      <c r="F312" s="196"/>
      <c r="G312" s="196"/>
      <c r="H312" s="196"/>
      <c r="I312" s="196"/>
      <c r="J312" s="196"/>
      <c r="K312" s="196"/>
      <c r="L312" s="196"/>
      <c r="M312" s="196"/>
      <c r="N312" s="196"/>
      <c r="O312" s="196"/>
      <c r="P312" s="196"/>
      <c r="Q312" s="196"/>
      <c r="R312" s="196"/>
      <c r="S312" s="196"/>
      <c r="T312" s="196"/>
      <c r="U312" s="196"/>
      <c r="V312" s="196"/>
      <c r="W312" s="196"/>
      <c r="X312" s="196"/>
      <c r="Y312" s="196"/>
      <c r="Z312" s="196"/>
      <c r="AA312" s="196"/>
      <c r="AB312" s="196"/>
      <c r="AC312" s="196"/>
      <c r="AD312" s="196"/>
      <c r="AE312" s="196"/>
      <c r="AF312" s="196"/>
    </row>
    <row r="313" spans="1:32" ht="12" customHeight="1">
      <c r="A313" s="196"/>
      <c r="B313" s="196"/>
      <c r="C313" s="235"/>
      <c r="D313" s="235"/>
      <c r="E313" s="196"/>
      <c r="F313" s="196"/>
      <c r="G313" s="196"/>
      <c r="H313" s="196"/>
      <c r="I313" s="196"/>
      <c r="J313" s="196"/>
      <c r="K313" s="196"/>
      <c r="L313" s="196"/>
      <c r="M313" s="196"/>
      <c r="N313" s="196"/>
      <c r="O313" s="196"/>
      <c r="P313" s="196"/>
      <c r="Q313" s="196"/>
      <c r="R313" s="196"/>
      <c r="S313" s="196"/>
      <c r="T313" s="196"/>
      <c r="U313" s="196"/>
      <c r="V313" s="196"/>
      <c r="W313" s="196"/>
      <c r="X313" s="196"/>
      <c r="Y313" s="196"/>
      <c r="Z313" s="196"/>
      <c r="AA313" s="196"/>
      <c r="AB313" s="196"/>
      <c r="AC313" s="196"/>
      <c r="AD313" s="196"/>
      <c r="AE313" s="196"/>
      <c r="AF313" s="196"/>
    </row>
    <row r="314" spans="1:32" ht="12" customHeight="1">
      <c r="A314" s="196"/>
      <c r="B314" s="196"/>
      <c r="C314" s="235"/>
      <c r="D314" s="235"/>
      <c r="E314" s="196"/>
      <c r="F314" s="196"/>
      <c r="G314" s="196"/>
      <c r="H314" s="196"/>
      <c r="I314" s="196"/>
      <c r="J314" s="196"/>
      <c r="K314" s="196"/>
      <c r="L314" s="196"/>
      <c r="M314" s="196"/>
      <c r="N314" s="196"/>
      <c r="O314" s="196"/>
      <c r="P314" s="196"/>
      <c r="Q314" s="196"/>
      <c r="R314" s="196"/>
      <c r="S314" s="196"/>
      <c r="T314" s="196"/>
      <c r="U314" s="196"/>
      <c r="V314" s="196"/>
      <c r="W314" s="196"/>
      <c r="X314" s="196"/>
      <c r="Y314" s="196"/>
      <c r="Z314" s="196"/>
      <c r="AA314" s="196"/>
      <c r="AB314" s="196"/>
      <c r="AC314" s="196"/>
      <c r="AD314" s="196"/>
      <c r="AE314" s="196"/>
      <c r="AF314" s="196"/>
    </row>
    <row r="315" spans="1:32" ht="12" customHeight="1">
      <c r="A315" s="196"/>
      <c r="B315" s="196"/>
      <c r="C315" s="235"/>
      <c r="D315" s="235"/>
      <c r="E315" s="196"/>
      <c r="F315" s="196"/>
      <c r="G315" s="196"/>
      <c r="H315" s="196"/>
      <c r="I315" s="196"/>
      <c r="J315" s="196"/>
      <c r="K315" s="196"/>
      <c r="L315" s="196"/>
      <c r="M315" s="196"/>
      <c r="N315" s="196"/>
      <c r="O315" s="196"/>
      <c r="P315" s="196"/>
      <c r="Q315" s="196"/>
      <c r="R315" s="196"/>
      <c r="S315" s="196"/>
      <c r="T315" s="196"/>
      <c r="U315" s="196"/>
      <c r="V315" s="196"/>
      <c r="W315" s="196"/>
      <c r="X315" s="196"/>
      <c r="Y315" s="196"/>
      <c r="Z315" s="196"/>
      <c r="AA315" s="196"/>
      <c r="AB315" s="196"/>
      <c r="AC315" s="196"/>
      <c r="AD315" s="196"/>
      <c r="AE315" s="196"/>
      <c r="AF315" s="196"/>
    </row>
    <row r="316" spans="1:32" ht="12" customHeight="1">
      <c r="A316" s="196"/>
      <c r="B316" s="196"/>
      <c r="C316" s="235"/>
      <c r="D316" s="235"/>
      <c r="E316" s="196"/>
      <c r="F316" s="196"/>
      <c r="G316" s="196"/>
      <c r="H316" s="196"/>
      <c r="I316" s="196"/>
      <c r="J316" s="196"/>
      <c r="K316" s="196"/>
      <c r="L316" s="196"/>
      <c r="M316" s="196"/>
      <c r="N316" s="196"/>
      <c r="O316" s="196"/>
      <c r="P316" s="196"/>
      <c r="Q316" s="196"/>
      <c r="R316" s="196"/>
      <c r="S316" s="196"/>
      <c r="T316" s="196"/>
      <c r="U316" s="196"/>
      <c r="V316" s="196"/>
      <c r="W316" s="196"/>
      <c r="X316" s="196"/>
      <c r="Y316" s="196"/>
      <c r="Z316" s="196"/>
      <c r="AA316" s="196"/>
      <c r="AB316" s="196"/>
      <c r="AC316" s="196"/>
      <c r="AD316" s="196"/>
      <c r="AE316" s="196"/>
      <c r="AF316" s="196"/>
    </row>
    <row r="317" spans="1:32" ht="12" customHeight="1">
      <c r="A317" s="196"/>
      <c r="B317" s="196"/>
      <c r="C317" s="235"/>
      <c r="D317" s="235"/>
      <c r="E317" s="196"/>
      <c r="F317" s="196"/>
      <c r="G317" s="196"/>
      <c r="H317" s="196"/>
      <c r="I317" s="196"/>
      <c r="J317" s="196"/>
      <c r="K317" s="196"/>
      <c r="L317" s="196"/>
      <c r="M317" s="196"/>
      <c r="N317" s="196"/>
      <c r="O317" s="196"/>
      <c r="P317" s="196"/>
      <c r="Q317" s="196"/>
      <c r="R317" s="196"/>
      <c r="S317" s="196"/>
      <c r="T317" s="196"/>
      <c r="U317" s="196"/>
      <c r="V317" s="196"/>
      <c r="W317" s="196"/>
      <c r="X317" s="196"/>
      <c r="Y317" s="196"/>
      <c r="Z317" s="196"/>
      <c r="AA317" s="196"/>
      <c r="AB317" s="196"/>
      <c r="AC317" s="196"/>
      <c r="AD317" s="196"/>
      <c r="AE317" s="196"/>
      <c r="AF317" s="196"/>
    </row>
    <row r="318" spans="1:32" ht="12" customHeight="1">
      <c r="A318" s="196"/>
      <c r="B318" s="196"/>
      <c r="C318" s="235"/>
      <c r="D318" s="235"/>
      <c r="E318" s="196"/>
      <c r="F318" s="196"/>
      <c r="G318" s="196"/>
      <c r="H318" s="196"/>
      <c r="I318" s="196"/>
      <c r="J318" s="196"/>
      <c r="K318" s="196"/>
      <c r="L318" s="196"/>
      <c r="M318" s="196"/>
      <c r="N318" s="196"/>
      <c r="O318" s="196"/>
      <c r="P318" s="196"/>
      <c r="Q318" s="196"/>
      <c r="R318" s="196"/>
      <c r="S318" s="196"/>
      <c r="T318" s="196"/>
      <c r="U318" s="196"/>
      <c r="V318" s="196"/>
      <c r="W318" s="196"/>
      <c r="X318" s="196"/>
      <c r="Y318" s="196"/>
      <c r="Z318" s="196"/>
      <c r="AA318" s="196"/>
      <c r="AB318" s="196"/>
      <c r="AC318" s="196"/>
      <c r="AD318" s="196"/>
      <c r="AE318" s="196"/>
      <c r="AF318" s="196"/>
    </row>
    <row r="319" spans="1:32" ht="12" customHeight="1">
      <c r="A319" s="196"/>
      <c r="B319" s="196"/>
      <c r="C319" s="235"/>
      <c r="D319" s="235"/>
      <c r="E319" s="196"/>
      <c r="F319" s="196"/>
      <c r="G319" s="196"/>
      <c r="H319" s="196"/>
      <c r="I319" s="196"/>
      <c r="J319" s="196"/>
      <c r="K319" s="196"/>
      <c r="L319" s="196"/>
      <c r="M319" s="196"/>
      <c r="N319" s="196"/>
      <c r="O319" s="196"/>
      <c r="P319" s="196"/>
      <c r="Q319" s="196"/>
      <c r="R319" s="196"/>
      <c r="S319" s="196"/>
      <c r="T319" s="196"/>
      <c r="U319" s="196"/>
      <c r="V319" s="196"/>
      <c r="W319" s="196"/>
      <c r="X319" s="196"/>
      <c r="Y319" s="196"/>
      <c r="Z319" s="196"/>
      <c r="AA319" s="196"/>
      <c r="AB319" s="196"/>
      <c r="AC319" s="196"/>
      <c r="AD319" s="196"/>
      <c r="AE319" s="196"/>
      <c r="AF319" s="196"/>
    </row>
    <row r="320" spans="1:32" ht="12" customHeight="1">
      <c r="A320" s="196"/>
      <c r="B320" s="196"/>
      <c r="C320" s="235"/>
      <c r="D320" s="235"/>
      <c r="E320" s="196"/>
      <c r="F320" s="196"/>
      <c r="G320" s="196"/>
      <c r="H320" s="196"/>
      <c r="I320" s="196"/>
      <c r="J320" s="196"/>
      <c r="K320" s="196"/>
      <c r="L320" s="196"/>
      <c r="M320" s="196"/>
      <c r="N320" s="196"/>
      <c r="O320" s="196"/>
      <c r="P320" s="196"/>
      <c r="Q320" s="196"/>
      <c r="R320" s="196"/>
      <c r="S320" s="196"/>
      <c r="T320" s="196"/>
      <c r="U320" s="196"/>
      <c r="V320" s="196"/>
      <c r="W320" s="196"/>
      <c r="X320" s="196"/>
      <c r="Y320" s="196"/>
      <c r="Z320" s="196"/>
      <c r="AA320" s="196"/>
      <c r="AB320" s="196"/>
      <c r="AC320" s="196"/>
      <c r="AD320" s="196"/>
      <c r="AE320" s="196"/>
      <c r="AF320" s="196"/>
    </row>
    <row r="321" spans="1:32" ht="12" customHeight="1">
      <c r="A321" s="196"/>
      <c r="B321" s="196"/>
      <c r="C321" s="235"/>
      <c r="D321" s="235"/>
      <c r="E321" s="196"/>
      <c r="F321" s="196"/>
      <c r="G321" s="196"/>
      <c r="H321" s="196"/>
      <c r="I321" s="196"/>
      <c r="J321" s="196"/>
      <c r="K321" s="196"/>
      <c r="L321" s="196"/>
      <c r="M321" s="196"/>
      <c r="N321" s="196"/>
      <c r="O321" s="196"/>
      <c r="P321" s="196"/>
      <c r="Q321" s="196"/>
      <c r="R321" s="196"/>
      <c r="S321" s="196"/>
      <c r="T321" s="196"/>
      <c r="U321" s="196"/>
      <c r="V321" s="196"/>
      <c r="W321" s="196"/>
      <c r="X321" s="196"/>
      <c r="Y321" s="196"/>
      <c r="Z321" s="196"/>
      <c r="AA321" s="196"/>
      <c r="AB321" s="196"/>
      <c r="AC321" s="196"/>
      <c r="AD321" s="196"/>
      <c r="AE321" s="196"/>
      <c r="AF321" s="196"/>
    </row>
    <row r="322" spans="1:32" ht="12" customHeight="1">
      <c r="A322" s="196"/>
      <c r="B322" s="196"/>
      <c r="C322" s="235"/>
      <c r="D322" s="235"/>
      <c r="E322" s="196"/>
      <c r="F322" s="196"/>
      <c r="G322" s="196"/>
      <c r="H322" s="196"/>
      <c r="I322" s="196"/>
      <c r="J322" s="196"/>
      <c r="K322" s="196"/>
      <c r="L322" s="196"/>
      <c r="M322" s="196"/>
      <c r="N322" s="196"/>
      <c r="O322" s="196"/>
      <c r="P322" s="196"/>
      <c r="Q322" s="196"/>
      <c r="R322" s="196"/>
      <c r="S322" s="196"/>
      <c r="T322" s="196"/>
      <c r="U322" s="196"/>
      <c r="V322" s="196"/>
      <c r="W322" s="196"/>
      <c r="X322" s="196"/>
      <c r="Y322" s="196"/>
      <c r="Z322" s="196"/>
      <c r="AA322" s="196"/>
      <c r="AB322" s="196"/>
      <c r="AC322" s="196"/>
      <c r="AD322" s="196"/>
      <c r="AE322" s="196"/>
      <c r="AF322" s="196"/>
    </row>
    <row r="323" spans="1:32" ht="12" customHeight="1">
      <c r="A323" s="196"/>
      <c r="B323" s="196"/>
      <c r="C323" s="235"/>
      <c r="D323" s="235"/>
      <c r="E323" s="196"/>
      <c r="F323" s="196"/>
      <c r="G323" s="196"/>
      <c r="H323" s="196"/>
      <c r="I323" s="196"/>
      <c r="J323" s="196"/>
      <c r="K323" s="196"/>
      <c r="L323" s="196"/>
      <c r="M323" s="196"/>
      <c r="N323" s="196"/>
      <c r="O323" s="196"/>
      <c r="P323" s="196"/>
      <c r="Q323" s="196"/>
      <c r="R323" s="196"/>
      <c r="S323" s="196"/>
      <c r="T323" s="196"/>
      <c r="U323" s="196"/>
      <c r="V323" s="196"/>
      <c r="W323" s="196"/>
      <c r="X323" s="196"/>
      <c r="Y323" s="196"/>
      <c r="Z323" s="196"/>
      <c r="AA323" s="196"/>
      <c r="AB323" s="196"/>
      <c r="AC323" s="196"/>
      <c r="AD323" s="196"/>
      <c r="AE323" s="196"/>
      <c r="AF323" s="196"/>
    </row>
    <row r="324" spans="1:32" ht="12" customHeight="1">
      <c r="A324" s="196"/>
      <c r="B324" s="196"/>
      <c r="C324" s="235"/>
      <c r="D324" s="235"/>
      <c r="E324" s="196"/>
      <c r="F324" s="196"/>
      <c r="G324" s="196"/>
      <c r="H324" s="196"/>
      <c r="I324" s="196"/>
      <c r="J324" s="196"/>
      <c r="K324" s="196"/>
      <c r="L324" s="196"/>
      <c r="M324" s="196"/>
      <c r="N324" s="196"/>
      <c r="O324" s="196"/>
      <c r="P324" s="196"/>
      <c r="Q324" s="196"/>
      <c r="R324" s="196"/>
      <c r="S324" s="196"/>
      <c r="T324" s="196"/>
      <c r="U324" s="196"/>
      <c r="V324" s="196"/>
      <c r="W324" s="196"/>
      <c r="X324" s="196"/>
      <c r="Y324" s="196"/>
      <c r="Z324" s="196"/>
      <c r="AA324" s="196"/>
      <c r="AB324" s="196"/>
      <c r="AC324" s="196"/>
      <c r="AD324" s="196"/>
      <c r="AE324" s="196"/>
      <c r="AF324" s="196"/>
    </row>
    <row r="325" spans="1:32" ht="12" customHeight="1">
      <c r="A325" s="196"/>
      <c r="B325" s="196"/>
      <c r="C325" s="235"/>
      <c r="D325" s="235"/>
      <c r="E325" s="196"/>
      <c r="F325" s="196"/>
      <c r="G325" s="196"/>
      <c r="H325" s="196"/>
      <c r="I325" s="196"/>
      <c r="J325" s="196"/>
      <c r="K325" s="196"/>
      <c r="L325" s="196"/>
      <c r="M325" s="196"/>
      <c r="N325" s="196"/>
      <c r="O325" s="196"/>
      <c r="P325" s="196"/>
      <c r="Q325" s="196"/>
      <c r="R325" s="196"/>
      <c r="S325" s="196"/>
      <c r="T325" s="196"/>
      <c r="U325" s="196"/>
      <c r="V325" s="196"/>
      <c r="W325" s="196"/>
      <c r="X325" s="196"/>
      <c r="Y325" s="196"/>
      <c r="Z325" s="196"/>
      <c r="AA325" s="196"/>
      <c r="AB325" s="196"/>
      <c r="AC325" s="196"/>
      <c r="AD325" s="196"/>
      <c r="AE325" s="196"/>
      <c r="AF325" s="196"/>
    </row>
    <row r="326" spans="1:32" ht="12" customHeight="1">
      <c r="A326" s="196"/>
      <c r="B326" s="196"/>
      <c r="C326" s="235"/>
      <c r="D326" s="235"/>
      <c r="E326" s="196"/>
      <c r="F326" s="196"/>
      <c r="G326" s="196"/>
      <c r="H326" s="196"/>
      <c r="I326" s="196"/>
      <c r="J326" s="196"/>
      <c r="K326" s="196"/>
      <c r="L326" s="196"/>
      <c r="M326" s="196"/>
      <c r="N326" s="196"/>
      <c r="O326" s="196"/>
      <c r="P326" s="196"/>
      <c r="Q326" s="196"/>
      <c r="R326" s="196"/>
      <c r="S326" s="196"/>
      <c r="T326" s="196"/>
      <c r="U326" s="196"/>
      <c r="V326" s="196"/>
      <c r="W326" s="196"/>
      <c r="X326" s="196"/>
      <c r="Y326" s="196"/>
      <c r="Z326" s="196"/>
      <c r="AA326" s="196"/>
      <c r="AB326" s="196"/>
      <c r="AC326" s="196"/>
      <c r="AD326" s="196"/>
      <c r="AE326" s="196"/>
      <c r="AF326" s="196"/>
    </row>
    <row r="327" spans="1:32" ht="12" customHeight="1">
      <c r="A327" s="196"/>
      <c r="B327" s="196"/>
      <c r="C327" s="235"/>
      <c r="D327" s="235"/>
      <c r="E327" s="196"/>
      <c r="F327" s="196"/>
      <c r="G327" s="196"/>
      <c r="H327" s="196"/>
      <c r="I327" s="196"/>
      <c r="J327" s="196"/>
      <c r="K327" s="196"/>
      <c r="L327" s="196"/>
      <c r="M327" s="196"/>
      <c r="N327" s="196"/>
      <c r="O327" s="196"/>
      <c r="P327" s="196"/>
      <c r="Q327" s="196"/>
      <c r="R327" s="196"/>
      <c r="S327" s="196"/>
      <c r="T327" s="196"/>
      <c r="U327" s="196"/>
      <c r="V327" s="196"/>
      <c r="W327" s="196"/>
      <c r="X327" s="196"/>
      <c r="Y327" s="196"/>
      <c r="Z327" s="196"/>
      <c r="AA327" s="196"/>
      <c r="AB327" s="196"/>
      <c r="AC327" s="196"/>
      <c r="AD327" s="196"/>
      <c r="AE327" s="196"/>
      <c r="AF327" s="196"/>
    </row>
    <row r="328" spans="1:32" ht="12" customHeight="1">
      <c r="A328" s="196"/>
      <c r="B328" s="196"/>
      <c r="C328" s="235"/>
      <c r="D328" s="235"/>
      <c r="E328" s="196"/>
      <c r="F328" s="196"/>
      <c r="G328" s="196"/>
      <c r="H328" s="196"/>
      <c r="I328" s="196"/>
      <c r="J328" s="196"/>
      <c r="K328" s="196"/>
      <c r="L328" s="196"/>
      <c r="M328" s="196"/>
      <c r="N328" s="196"/>
      <c r="O328" s="196"/>
      <c r="P328" s="196"/>
      <c r="Q328" s="196"/>
      <c r="R328" s="196"/>
      <c r="S328" s="196"/>
      <c r="T328" s="196"/>
      <c r="U328" s="196"/>
      <c r="V328" s="196"/>
      <c r="W328" s="196"/>
      <c r="X328" s="196"/>
      <c r="Y328" s="196"/>
      <c r="Z328" s="196"/>
      <c r="AA328" s="196"/>
      <c r="AB328" s="196"/>
      <c r="AC328" s="196"/>
      <c r="AD328" s="196"/>
      <c r="AE328" s="196"/>
      <c r="AF328" s="196"/>
    </row>
    <row r="329" spans="1:32" ht="12" customHeight="1">
      <c r="A329" s="196"/>
      <c r="B329" s="196"/>
      <c r="C329" s="235"/>
      <c r="D329" s="235"/>
      <c r="E329" s="196"/>
      <c r="F329" s="196"/>
      <c r="G329" s="196"/>
      <c r="H329" s="196"/>
      <c r="I329" s="196"/>
      <c r="J329" s="196"/>
      <c r="K329" s="196"/>
      <c r="L329" s="196"/>
      <c r="M329" s="196"/>
      <c r="N329" s="196"/>
      <c r="O329" s="196"/>
      <c r="P329" s="196"/>
      <c r="Q329" s="196"/>
      <c r="R329" s="196"/>
      <c r="S329" s="196"/>
      <c r="T329" s="196"/>
      <c r="U329" s="196"/>
      <c r="V329" s="196"/>
      <c r="W329" s="196"/>
      <c r="X329" s="196"/>
      <c r="Y329" s="196"/>
      <c r="Z329" s="196"/>
      <c r="AA329" s="196"/>
      <c r="AB329" s="196"/>
      <c r="AC329" s="196"/>
      <c r="AD329" s="196"/>
      <c r="AE329" s="196"/>
      <c r="AF329" s="196"/>
    </row>
    <row r="330" spans="1:32" ht="12" customHeight="1">
      <c r="A330" s="196"/>
      <c r="B330" s="196"/>
      <c r="C330" s="235"/>
      <c r="D330" s="235"/>
      <c r="E330" s="196"/>
      <c r="F330" s="196"/>
      <c r="G330" s="196"/>
      <c r="H330" s="196"/>
      <c r="I330" s="196"/>
      <c r="J330" s="196"/>
      <c r="K330" s="196"/>
      <c r="L330" s="196"/>
      <c r="M330" s="196"/>
      <c r="N330" s="196"/>
      <c r="O330" s="196"/>
      <c r="P330" s="196"/>
      <c r="Q330" s="196"/>
      <c r="R330" s="196"/>
      <c r="S330" s="196"/>
      <c r="T330" s="196"/>
      <c r="U330" s="196"/>
      <c r="V330" s="196"/>
      <c r="W330" s="196"/>
      <c r="X330" s="196"/>
      <c r="Y330" s="196"/>
      <c r="Z330" s="196"/>
      <c r="AA330" s="196"/>
      <c r="AB330" s="196"/>
      <c r="AC330" s="196"/>
      <c r="AD330" s="196"/>
      <c r="AE330" s="196"/>
      <c r="AF330" s="196"/>
    </row>
    <row r="331" spans="1:32" ht="12" customHeight="1">
      <c r="A331" s="196"/>
      <c r="B331" s="196"/>
      <c r="C331" s="235"/>
      <c r="D331" s="235"/>
      <c r="E331" s="196"/>
      <c r="F331" s="196"/>
      <c r="G331" s="196"/>
      <c r="H331" s="196"/>
      <c r="I331" s="196"/>
      <c r="J331" s="196"/>
      <c r="K331" s="196"/>
      <c r="L331" s="196"/>
      <c r="M331" s="196"/>
      <c r="N331" s="196"/>
      <c r="O331" s="196"/>
      <c r="P331" s="196"/>
      <c r="Q331" s="196"/>
      <c r="R331" s="196"/>
      <c r="S331" s="196"/>
      <c r="T331" s="196"/>
      <c r="U331" s="196"/>
      <c r="V331" s="196"/>
      <c r="W331" s="196"/>
      <c r="X331" s="196"/>
      <c r="Y331" s="196"/>
      <c r="Z331" s="196"/>
      <c r="AA331" s="196"/>
      <c r="AB331" s="196"/>
      <c r="AC331" s="196"/>
      <c r="AD331" s="196"/>
      <c r="AE331" s="196"/>
      <c r="AF331" s="196"/>
    </row>
    <row r="332" spans="1:32" ht="12" customHeight="1">
      <c r="A332" s="196"/>
      <c r="B332" s="196"/>
      <c r="C332" s="235"/>
      <c r="D332" s="235"/>
      <c r="E332" s="196"/>
      <c r="F332" s="196"/>
      <c r="G332" s="196"/>
      <c r="H332" s="196"/>
      <c r="I332" s="196"/>
      <c r="J332" s="196"/>
      <c r="K332" s="196"/>
      <c r="L332" s="196"/>
      <c r="M332" s="196"/>
      <c r="N332" s="196"/>
      <c r="O332" s="196"/>
      <c r="P332" s="196"/>
      <c r="Q332" s="196"/>
      <c r="R332" s="196"/>
      <c r="S332" s="196"/>
      <c r="T332" s="196"/>
      <c r="U332" s="196"/>
      <c r="V332" s="196"/>
      <c r="W332" s="196"/>
      <c r="X332" s="196"/>
      <c r="Y332" s="196"/>
      <c r="Z332" s="196"/>
      <c r="AA332" s="196"/>
      <c r="AB332" s="196"/>
      <c r="AC332" s="196"/>
      <c r="AD332" s="196"/>
      <c r="AE332" s="196"/>
      <c r="AF332" s="196"/>
    </row>
    <row r="333" spans="1:32" ht="12" customHeight="1">
      <c r="A333" s="196"/>
      <c r="B333" s="196"/>
      <c r="C333" s="235"/>
      <c r="D333" s="235"/>
      <c r="E333" s="196"/>
      <c r="F333" s="196"/>
      <c r="G333" s="196"/>
      <c r="H333" s="196"/>
      <c r="I333" s="196"/>
      <c r="J333" s="196"/>
      <c r="K333" s="196"/>
      <c r="L333" s="196"/>
      <c r="M333" s="196"/>
      <c r="N333" s="196"/>
      <c r="O333" s="196"/>
      <c r="P333" s="196"/>
      <c r="Q333" s="196"/>
      <c r="R333" s="196"/>
      <c r="S333" s="196"/>
      <c r="T333" s="196"/>
      <c r="U333" s="196"/>
      <c r="V333" s="196"/>
      <c r="W333" s="196"/>
      <c r="X333" s="196"/>
      <c r="Y333" s="196"/>
      <c r="Z333" s="196"/>
      <c r="AA333" s="196"/>
      <c r="AB333" s="196"/>
      <c r="AC333" s="196"/>
      <c r="AD333" s="196"/>
      <c r="AE333" s="196"/>
      <c r="AF333" s="196"/>
    </row>
    <row r="334" spans="1:32" ht="12" customHeight="1">
      <c r="A334" s="196"/>
      <c r="B334" s="196"/>
      <c r="C334" s="235"/>
      <c r="D334" s="235"/>
      <c r="E334" s="196"/>
      <c r="F334" s="196"/>
      <c r="G334" s="196"/>
      <c r="H334" s="196"/>
      <c r="I334" s="196"/>
      <c r="J334" s="196"/>
      <c r="K334" s="196"/>
      <c r="L334" s="196"/>
      <c r="M334" s="196"/>
      <c r="N334" s="196"/>
      <c r="O334" s="196"/>
      <c r="P334" s="196"/>
      <c r="Q334" s="196"/>
      <c r="R334" s="196"/>
      <c r="S334" s="196"/>
      <c r="T334" s="196"/>
      <c r="U334" s="196"/>
      <c r="V334" s="196"/>
      <c r="W334" s="196"/>
      <c r="X334" s="196"/>
      <c r="Y334" s="196"/>
      <c r="Z334" s="196"/>
      <c r="AA334" s="196"/>
      <c r="AB334" s="196"/>
      <c r="AC334" s="196"/>
      <c r="AD334" s="196"/>
      <c r="AE334" s="196"/>
      <c r="AF334" s="196"/>
    </row>
    <row r="335" spans="1:32" ht="12" customHeight="1">
      <c r="A335" s="196"/>
      <c r="B335" s="196"/>
      <c r="C335" s="235"/>
      <c r="D335" s="235"/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  <c r="O335" s="196"/>
      <c r="P335" s="196"/>
      <c r="Q335" s="196"/>
      <c r="R335" s="196"/>
      <c r="S335" s="196"/>
      <c r="T335" s="196"/>
      <c r="U335" s="196"/>
      <c r="V335" s="196"/>
      <c r="W335" s="196"/>
      <c r="X335" s="196"/>
      <c r="Y335" s="196"/>
      <c r="Z335" s="196"/>
      <c r="AA335" s="196"/>
      <c r="AB335" s="196"/>
      <c r="AC335" s="196"/>
      <c r="AD335" s="196"/>
      <c r="AE335" s="196"/>
      <c r="AF335" s="196"/>
    </row>
    <row r="336" spans="1:32" ht="12" customHeight="1">
      <c r="A336" s="196"/>
      <c r="B336" s="196"/>
      <c r="C336" s="235"/>
      <c r="D336" s="235"/>
      <c r="E336" s="196"/>
      <c r="F336" s="196"/>
      <c r="G336" s="196"/>
      <c r="H336" s="196"/>
      <c r="I336" s="196"/>
      <c r="J336" s="196"/>
      <c r="K336" s="196"/>
      <c r="L336" s="196"/>
      <c r="M336" s="196"/>
      <c r="N336" s="196"/>
      <c r="O336" s="196"/>
      <c r="P336" s="196"/>
      <c r="Q336" s="196"/>
      <c r="R336" s="196"/>
      <c r="S336" s="196"/>
      <c r="T336" s="196"/>
      <c r="U336" s="196"/>
      <c r="V336" s="196"/>
      <c r="W336" s="196"/>
      <c r="X336" s="196"/>
      <c r="Y336" s="196"/>
      <c r="Z336" s="196"/>
      <c r="AA336" s="196"/>
      <c r="AB336" s="196"/>
      <c r="AC336" s="196"/>
      <c r="AD336" s="196"/>
      <c r="AE336" s="196"/>
      <c r="AF336" s="196"/>
    </row>
    <row r="337" spans="1:32" ht="12" customHeight="1">
      <c r="A337" s="196"/>
      <c r="B337" s="196"/>
      <c r="C337" s="235"/>
      <c r="D337" s="235"/>
      <c r="E337" s="196"/>
      <c r="F337" s="196"/>
      <c r="G337" s="196"/>
      <c r="H337" s="196"/>
      <c r="I337" s="196"/>
      <c r="J337" s="196"/>
      <c r="K337" s="196"/>
      <c r="L337" s="196"/>
      <c r="M337" s="196"/>
      <c r="N337" s="196"/>
      <c r="O337" s="196"/>
      <c r="P337" s="196"/>
      <c r="Q337" s="196"/>
      <c r="R337" s="196"/>
      <c r="S337" s="196"/>
      <c r="T337" s="196"/>
      <c r="U337" s="196"/>
      <c r="V337" s="196"/>
      <c r="W337" s="196"/>
      <c r="X337" s="196"/>
      <c r="Y337" s="196"/>
      <c r="Z337" s="196"/>
      <c r="AA337" s="196"/>
      <c r="AB337" s="196"/>
      <c r="AC337" s="196"/>
      <c r="AD337" s="196"/>
      <c r="AE337" s="196"/>
      <c r="AF337" s="196"/>
    </row>
    <row r="338" spans="1:32" ht="12" customHeight="1">
      <c r="A338" s="196"/>
      <c r="B338" s="196"/>
      <c r="C338" s="235"/>
      <c r="D338" s="235"/>
      <c r="E338" s="196"/>
      <c r="F338" s="196"/>
      <c r="G338" s="196"/>
      <c r="H338" s="196"/>
      <c r="I338" s="196"/>
      <c r="J338" s="196"/>
      <c r="K338" s="196"/>
      <c r="L338" s="196"/>
      <c r="M338" s="196"/>
      <c r="N338" s="196"/>
      <c r="O338" s="196"/>
      <c r="P338" s="196"/>
      <c r="Q338" s="196"/>
      <c r="R338" s="196"/>
      <c r="S338" s="196"/>
      <c r="T338" s="196"/>
      <c r="U338" s="196"/>
      <c r="V338" s="196"/>
      <c r="W338" s="196"/>
      <c r="X338" s="196"/>
      <c r="Y338" s="196"/>
      <c r="Z338" s="196"/>
      <c r="AA338" s="196"/>
      <c r="AB338" s="196"/>
      <c r="AC338" s="196"/>
      <c r="AD338" s="196"/>
      <c r="AE338" s="196"/>
      <c r="AF338" s="196"/>
    </row>
    <row r="339" spans="1:32" ht="12" customHeight="1">
      <c r="A339" s="196"/>
      <c r="B339" s="196"/>
      <c r="C339" s="235"/>
      <c r="D339" s="235"/>
      <c r="E339" s="196"/>
      <c r="F339" s="196"/>
      <c r="G339" s="196"/>
      <c r="H339" s="196"/>
      <c r="I339" s="196"/>
      <c r="J339" s="196"/>
      <c r="K339" s="196"/>
      <c r="L339" s="196"/>
      <c r="M339" s="196"/>
      <c r="N339" s="196"/>
      <c r="O339" s="196"/>
      <c r="P339" s="196"/>
      <c r="Q339" s="196"/>
      <c r="R339" s="196"/>
      <c r="S339" s="196"/>
      <c r="T339" s="196"/>
      <c r="U339" s="196"/>
      <c r="V339" s="196"/>
      <c r="W339" s="196"/>
      <c r="X339" s="196"/>
      <c r="Y339" s="196"/>
      <c r="Z339" s="196"/>
      <c r="AA339" s="196"/>
      <c r="AB339" s="196"/>
      <c r="AC339" s="196"/>
      <c r="AD339" s="196"/>
      <c r="AE339" s="196"/>
      <c r="AF339" s="196"/>
    </row>
    <row r="340" spans="1:32" ht="12" customHeight="1">
      <c r="A340" s="196"/>
      <c r="B340" s="196"/>
      <c r="C340" s="235"/>
      <c r="D340" s="235"/>
      <c r="E340" s="196"/>
      <c r="F340" s="196"/>
      <c r="G340" s="196"/>
      <c r="H340" s="196"/>
      <c r="I340" s="196"/>
      <c r="J340" s="196"/>
      <c r="K340" s="196"/>
      <c r="L340" s="196"/>
      <c r="M340" s="196"/>
      <c r="N340" s="196"/>
      <c r="O340" s="196"/>
      <c r="P340" s="196"/>
      <c r="Q340" s="196"/>
      <c r="R340" s="196"/>
      <c r="S340" s="196"/>
      <c r="T340" s="196"/>
      <c r="U340" s="196"/>
      <c r="V340" s="196"/>
      <c r="W340" s="196"/>
      <c r="X340" s="196"/>
      <c r="Y340" s="196"/>
      <c r="Z340" s="196"/>
      <c r="AA340" s="196"/>
      <c r="AB340" s="196"/>
      <c r="AC340" s="196"/>
      <c r="AD340" s="196"/>
      <c r="AE340" s="196"/>
      <c r="AF340" s="196"/>
    </row>
    <row r="341" spans="1:32" ht="12" customHeight="1">
      <c r="A341" s="196"/>
      <c r="B341" s="196"/>
      <c r="C341" s="235"/>
      <c r="D341" s="235"/>
      <c r="E341" s="196"/>
      <c r="F341" s="196"/>
      <c r="G341" s="196"/>
      <c r="H341" s="196"/>
      <c r="I341" s="196"/>
      <c r="J341" s="196"/>
      <c r="K341" s="196"/>
      <c r="L341" s="196"/>
      <c r="M341" s="196"/>
      <c r="N341" s="196"/>
      <c r="O341" s="196"/>
      <c r="P341" s="196"/>
      <c r="Q341" s="196"/>
      <c r="R341" s="196"/>
      <c r="S341" s="196"/>
      <c r="T341" s="196"/>
      <c r="U341" s="196"/>
      <c r="V341" s="196"/>
      <c r="W341" s="196"/>
      <c r="X341" s="196"/>
      <c r="Y341" s="196"/>
      <c r="Z341" s="196"/>
      <c r="AA341" s="196"/>
      <c r="AB341" s="196"/>
      <c r="AC341" s="196"/>
      <c r="AD341" s="196"/>
      <c r="AE341" s="196"/>
      <c r="AF341" s="196"/>
    </row>
    <row r="342" spans="1:32" ht="12" customHeight="1">
      <c r="A342" s="196"/>
      <c r="B342" s="196"/>
      <c r="C342" s="235"/>
      <c r="D342" s="235"/>
      <c r="E342" s="196"/>
      <c r="F342" s="196"/>
      <c r="G342" s="196"/>
      <c r="H342" s="196"/>
      <c r="I342" s="196"/>
      <c r="J342" s="196"/>
      <c r="K342" s="196"/>
      <c r="L342" s="196"/>
      <c r="M342" s="196"/>
      <c r="N342" s="196"/>
      <c r="O342" s="196"/>
      <c r="P342" s="196"/>
      <c r="Q342" s="196"/>
      <c r="R342" s="196"/>
      <c r="S342" s="196"/>
      <c r="T342" s="196"/>
      <c r="U342" s="196"/>
      <c r="V342" s="196"/>
      <c r="W342" s="196"/>
      <c r="X342" s="196"/>
      <c r="Y342" s="196"/>
      <c r="Z342" s="196"/>
      <c r="AA342" s="196"/>
      <c r="AB342" s="196"/>
      <c r="AC342" s="196"/>
      <c r="AD342" s="196"/>
      <c r="AE342" s="196"/>
      <c r="AF342" s="196"/>
    </row>
    <row r="343" spans="1:32" ht="12" customHeight="1">
      <c r="A343" s="196"/>
      <c r="B343" s="196"/>
      <c r="C343" s="235"/>
      <c r="D343" s="235"/>
      <c r="E343" s="196"/>
      <c r="F343" s="196"/>
      <c r="G343" s="196"/>
      <c r="H343" s="196"/>
      <c r="I343" s="196"/>
      <c r="J343" s="196"/>
      <c r="K343" s="196"/>
      <c r="L343" s="196"/>
      <c r="M343" s="196"/>
      <c r="N343" s="196"/>
      <c r="O343" s="196"/>
      <c r="P343" s="196"/>
      <c r="Q343" s="196"/>
      <c r="R343" s="196"/>
      <c r="S343" s="196"/>
      <c r="T343" s="196"/>
      <c r="U343" s="196"/>
      <c r="V343" s="196"/>
      <c r="W343" s="196"/>
      <c r="X343" s="196"/>
      <c r="Y343" s="196"/>
      <c r="Z343" s="196"/>
      <c r="AA343" s="196"/>
      <c r="AB343" s="196"/>
      <c r="AC343" s="196"/>
      <c r="AD343" s="196"/>
      <c r="AE343" s="196"/>
      <c r="AF343" s="196"/>
    </row>
    <row r="344" spans="1:32" ht="12" customHeight="1">
      <c r="A344" s="196"/>
      <c r="B344" s="196"/>
      <c r="C344" s="235"/>
      <c r="D344" s="235"/>
      <c r="E344" s="196"/>
      <c r="F344" s="196"/>
      <c r="G344" s="196"/>
      <c r="H344" s="196"/>
      <c r="I344" s="196"/>
      <c r="J344" s="196"/>
      <c r="K344" s="196"/>
      <c r="L344" s="196"/>
      <c r="M344" s="196"/>
      <c r="N344" s="196"/>
      <c r="O344" s="196"/>
      <c r="P344" s="196"/>
      <c r="Q344" s="196"/>
      <c r="R344" s="196"/>
      <c r="S344" s="196"/>
      <c r="T344" s="196"/>
      <c r="U344" s="196"/>
      <c r="V344" s="196"/>
      <c r="W344" s="196"/>
      <c r="X344" s="196"/>
      <c r="Y344" s="196"/>
      <c r="Z344" s="196"/>
      <c r="AA344" s="196"/>
      <c r="AB344" s="196"/>
      <c r="AC344" s="196"/>
      <c r="AD344" s="196"/>
      <c r="AE344" s="196"/>
      <c r="AF344" s="196"/>
    </row>
    <row r="345" spans="1:32" ht="12" customHeight="1">
      <c r="A345" s="196"/>
      <c r="B345" s="196"/>
      <c r="C345" s="235"/>
      <c r="D345" s="235"/>
      <c r="E345" s="196"/>
      <c r="F345" s="196"/>
      <c r="G345" s="196"/>
      <c r="H345" s="196"/>
      <c r="I345" s="196"/>
      <c r="J345" s="196"/>
      <c r="K345" s="196"/>
      <c r="L345" s="196"/>
      <c r="M345" s="196"/>
      <c r="N345" s="196"/>
      <c r="O345" s="196"/>
      <c r="P345" s="196"/>
      <c r="Q345" s="196"/>
      <c r="R345" s="196"/>
      <c r="S345" s="196"/>
      <c r="T345" s="196"/>
      <c r="U345" s="196"/>
      <c r="V345" s="196"/>
      <c r="W345" s="196"/>
      <c r="X345" s="196"/>
      <c r="Y345" s="196"/>
      <c r="Z345" s="196"/>
      <c r="AA345" s="196"/>
      <c r="AB345" s="196"/>
      <c r="AC345" s="196"/>
      <c r="AD345" s="196"/>
      <c r="AE345" s="196"/>
      <c r="AF345" s="196"/>
    </row>
    <row r="346" spans="1:32" ht="12" customHeight="1">
      <c r="A346" s="196"/>
      <c r="B346" s="196"/>
      <c r="C346" s="235"/>
      <c r="D346" s="235"/>
      <c r="E346" s="196"/>
      <c r="F346" s="196"/>
      <c r="G346" s="196"/>
      <c r="H346" s="196"/>
      <c r="I346" s="196"/>
      <c r="J346" s="196"/>
      <c r="K346" s="196"/>
      <c r="L346" s="196"/>
      <c r="M346" s="196"/>
      <c r="N346" s="196"/>
      <c r="O346" s="196"/>
      <c r="P346" s="196"/>
      <c r="Q346" s="196"/>
      <c r="R346" s="196"/>
      <c r="S346" s="196"/>
      <c r="T346" s="196"/>
      <c r="U346" s="196"/>
      <c r="V346" s="196"/>
      <c r="W346" s="196"/>
      <c r="X346" s="196"/>
      <c r="Y346" s="196"/>
      <c r="Z346" s="196"/>
      <c r="AA346" s="196"/>
      <c r="AB346" s="196"/>
      <c r="AC346" s="196"/>
      <c r="AD346" s="196"/>
      <c r="AE346" s="196"/>
      <c r="AF346" s="196"/>
    </row>
    <row r="347" spans="1:32" ht="12" customHeight="1">
      <c r="A347" s="196"/>
      <c r="B347" s="196"/>
      <c r="C347" s="235"/>
      <c r="D347" s="235"/>
      <c r="E347" s="196"/>
      <c r="F347" s="196"/>
      <c r="G347" s="196"/>
      <c r="H347" s="196"/>
      <c r="I347" s="196"/>
      <c r="J347" s="196"/>
      <c r="K347" s="196"/>
      <c r="L347" s="196"/>
      <c r="M347" s="196"/>
      <c r="N347" s="196"/>
      <c r="O347" s="196"/>
      <c r="P347" s="196"/>
      <c r="Q347" s="196"/>
      <c r="R347" s="196"/>
      <c r="S347" s="196"/>
      <c r="T347" s="196"/>
      <c r="U347" s="196"/>
      <c r="V347" s="196"/>
      <c r="W347" s="196"/>
      <c r="X347" s="196"/>
      <c r="Y347" s="196"/>
      <c r="Z347" s="196"/>
      <c r="AA347" s="196"/>
      <c r="AB347" s="196"/>
      <c r="AC347" s="196"/>
      <c r="AD347" s="196"/>
      <c r="AE347" s="196"/>
      <c r="AF347" s="196"/>
    </row>
    <row r="348" spans="1:32" ht="12" customHeight="1">
      <c r="A348" s="196"/>
      <c r="B348" s="196"/>
      <c r="C348" s="235"/>
      <c r="D348" s="235"/>
      <c r="E348" s="196"/>
      <c r="F348" s="196"/>
      <c r="G348" s="196"/>
      <c r="H348" s="196"/>
      <c r="I348" s="196"/>
      <c r="J348" s="196"/>
      <c r="K348" s="196"/>
      <c r="L348" s="196"/>
      <c r="M348" s="196"/>
      <c r="N348" s="196"/>
      <c r="O348" s="196"/>
      <c r="P348" s="196"/>
      <c r="Q348" s="196"/>
      <c r="R348" s="196"/>
      <c r="S348" s="196"/>
      <c r="T348" s="196"/>
      <c r="U348" s="196"/>
      <c r="V348" s="196"/>
      <c r="W348" s="196"/>
      <c r="X348" s="196"/>
      <c r="Y348" s="196"/>
      <c r="Z348" s="196"/>
      <c r="AA348" s="196"/>
      <c r="AB348" s="196"/>
      <c r="AC348" s="196"/>
      <c r="AD348" s="196"/>
      <c r="AE348" s="196"/>
      <c r="AF348" s="196"/>
    </row>
    <row r="349" spans="1:32" ht="12" customHeight="1">
      <c r="A349" s="196"/>
      <c r="B349" s="196"/>
      <c r="C349" s="235"/>
      <c r="D349" s="235"/>
      <c r="E349" s="196"/>
      <c r="F349" s="196"/>
      <c r="G349" s="196"/>
      <c r="H349" s="196"/>
      <c r="I349" s="196"/>
      <c r="J349" s="196"/>
      <c r="K349" s="196"/>
      <c r="L349" s="196"/>
      <c r="M349" s="196"/>
      <c r="N349" s="196"/>
      <c r="O349" s="196"/>
      <c r="P349" s="196"/>
      <c r="Q349" s="196"/>
      <c r="R349" s="196"/>
      <c r="S349" s="196"/>
      <c r="T349" s="196"/>
      <c r="U349" s="196"/>
      <c r="V349" s="196"/>
      <c r="W349" s="196"/>
      <c r="X349" s="196"/>
      <c r="Y349" s="196"/>
      <c r="Z349" s="196"/>
      <c r="AA349" s="196"/>
      <c r="AB349" s="196"/>
      <c r="AC349" s="196"/>
      <c r="AD349" s="196"/>
      <c r="AE349" s="196"/>
      <c r="AF349" s="196"/>
    </row>
    <row r="350" spans="1:32" ht="12" customHeight="1">
      <c r="A350" s="196"/>
      <c r="B350" s="196"/>
      <c r="C350" s="235"/>
      <c r="D350" s="235"/>
      <c r="E350" s="196"/>
      <c r="F350" s="196"/>
      <c r="G350" s="196"/>
      <c r="H350" s="196"/>
      <c r="I350" s="196"/>
      <c r="J350" s="196"/>
      <c r="K350" s="196"/>
      <c r="L350" s="196"/>
      <c r="M350" s="196"/>
      <c r="N350" s="196"/>
      <c r="O350" s="196"/>
      <c r="P350" s="196"/>
      <c r="Q350" s="196"/>
      <c r="R350" s="196"/>
      <c r="S350" s="196"/>
      <c r="T350" s="196"/>
      <c r="U350" s="196"/>
      <c r="V350" s="196"/>
      <c r="W350" s="196"/>
      <c r="X350" s="196"/>
      <c r="Y350" s="196"/>
      <c r="Z350" s="196"/>
      <c r="AA350" s="196"/>
      <c r="AB350" s="196"/>
      <c r="AC350" s="196"/>
      <c r="AD350" s="196"/>
      <c r="AE350" s="196"/>
      <c r="AF350" s="196"/>
    </row>
    <row r="351" spans="1:32" ht="12" customHeight="1">
      <c r="A351" s="196"/>
      <c r="B351" s="196"/>
      <c r="C351" s="235"/>
      <c r="D351" s="235"/>
      <c r="E351" s="196"/>
      <c r="F351" s="196"/>
      <c r="G351" s="196"/>
      <c r="H351" s="196"/>
      <c r="I351" s="196"/>
      <c r="J351" s="196"/>
      <c r="K351" s="196"/>
      <c r="L351" s="196"/>
      <c r="M351" s="196"/>
      <c r="N351" s="196"/>
      <c r="O351" s="196"/>
      <c r="P351" s="196"/>
      <c r="Q351" s="196"/>
      <c r="R351" s="196"/>
      <c r="S351" s="196"/>
      <c r="T351" s="196"/>
      <c r="U351" s="196"/>
      <c r="V351" s="196"/>
      <c r="W351" s="196"/>
      <c r="X351" s="196"/>
      <c r="Y351" s="196"/>
      <c r="Z351" s="196"/>
      <c r="AA351" s="196"/>
      <c r="AB351" s="196"/>
      <c r="AC351" s="196"/>
      <c r="AD351" s="196"/>
      <c r="AE351" s="196"/>
      <c r="AF351" s="196"/>
    </row>
    <row r="352" spans="1:32" ht="12" customHeight="1">
      <c r="A352" s="196"/>
      <c r="B352" s="196"/>
      <c r="C352" s="235"/>
      <c r="D352" s="235"/>
      <c r="E352" s="196"/>
      <c r="F352" s="196"/>
      <c r="G352" s="196"/>
      <c r="H352" s="196"/>
      <c r="I352" s="196"/>
      <c r="J352" s="196"/>
      <c r="K352" s="196"/>
      <c r="L352" s="196"/>
      <c r="M352" s="196"/>
      <c r="N352" s="196"/>
      <c r="O352" s="196"/>
      <c r="P352" s="196"/>
      <c r="Q352" s="196"/>
      <c r="R352" s="196"/>
      <c r="S352" s="196"/>
      <c r="T352" s="196"/>
      <c r="U352" s="196"/>
      <c r="V352" s="196"/>
      <c r="W352" s="196"/>
      <c r="X352" s="196"/>
      <c r="Y352" s="196"/>
      <c r="Z352" s="196"/>
      <c r="AA352" s="196"/>
      <c r="AB352" s="196"/>
      <c r="AC352" s="196"/>
      <c r="AD352" s="196"/>
      <c r="AE352" s="196"/>
      <c r="AF352" s="196"/>
    </row>
    <row r="353" spans="1:32" ht="12" customHeight="1">
      <c r="A353" s="196"/>
      <c r="B353" s="196"/>
      <c r="C353" s="235"/>
      <c r="D353" s="235"/>
      <c r="E353" s="196"/>
      <c r="F353" s="196"/>
      <c r="G353" s="196"/>
      <c r="H353" s="196"/>
      <c r="I353" s="196"/>
      <c r="J353" s="196"/>
      <c r="K353" s="196"/>
      <c r="L353" s="196"/>
      <c r="M353" s="196"/>
      <c r="N353" s="196"/>
      <c r="O353" s="196"/>
      <c r="P353" s="196"/>
      <c r="Q353" s="196"/>
      <c r="R353" s="196"/>
      <c r="S353" s="196"/>
      <c r="T353" s="196"/>
      <c r="U353" s="196"/>
      <c r="V353" s="196"/>
      <c r="W353" s="196"/>
      <c r="X353" s="196"/>
      <c r="Y353" s="196"/>
      <c r="Z353" s="196"/>
      <c r="AA353" s="196"/>
      <c r="AB353" s="196"/>
      <c r="AC353" s="196"/>
      <c r="AD353" s="196"/>
      <c r="AE353" s="196"/>
      <c r="AF353" s="196"/>
    </row>
    <row r="354" spans="1:32" ht="12" customHeight="1">
      <c r="A354" s="196"/>
      <c r="B354" s="196"/>
      <c r="C354" s="235"/>
      <c r="D354" s="235"/>
      <c r="E354" s="196"/>
      <c r="F354" s="196"/>
      <c r="G354" s="196"/>
      <c r="H354" s="196"/>
      <c r="I354" s="196"/>
      <c r="J354" s="196"/>
      <c r="K354" s="196"/>
      <c r="L354" s="196"/>
      <c r="M354" s="196"/>
      <c r="N354" s="196"/>
      <c r="O354" s="196"/>
      <c r="P354" s="196"/>
      <c r="Q354" s="196"/>
      <c r="R354" s="196"/>
      <c r="S354" s="196"/>
      <c r="T354" s="196"/>
      <c r="U354" s="196"/>
      <c r="V354" s="196"/>
      <c r="W354" s="196"/>
      <c r="X354" s="196"/>
      <c r="Y354" s="196"/>
      <c r="Z354" s="196"/>
      <c r="AA354" s="196"/>
      <c r="AB354" s="196"/>
      <c r="AC354" s="196"/>
      <c r="AD354" s="196"/>
      <c r="AE354" s="196"/>
      <c r="AF354" s="196"/>
    </row>
    <row r="355" spans="1:32" ht="12" customHeight="1">
      <c r="A355" s="196"/>
      <c r="B355" s="196"/>
      <c r="C355" s="235"/>
      <c r="D355" s="235"/>
      <c r="E355" s="196"/>
      <c r="F355" s="196"/>
      <c r="G355" s="196"/>
      <c r="H355" s="196"/>
      <c r="I355" s="196"/>
      <c r="J355" s="196"/>
      <c r="K355" s="196"/>
      <c r="L355" s="196"/>
      <c r="M355" s="196"/>
      <c r="N355" s="196"/>
      <c r="O355" s="196"/>
      <c r="P355" s="196"/>
      <c r="Q355" s="196"/>
      <c r="R355" s="196"/>
      <c r="S355" s="196"/>
      <c r="T355" s="196"/>
      <c r="U355" s="196"/>
      <c r="V355" s="196"/>
      <c r="W355" s="196"/>
      <c r="X355" s="196"/>
      <c r="Y355" s="196"/>
      <c r="Z355" s="196"/>
      <c r="AA355" s="196"/>
      <c r="AB355" s="196"/>
      <c r="AC355" s="196"/>
      <c r="AD355" s="196"/>
      <c r="AE355" s="196"/>
      <c r="AF355" s="196"/>
    </row>
    <row r="356" spans="1:32" ht="12" customHeight="1">
      <c r="A356" s="196"/>
      <c r="B356" s="196"/>
      <c r="C356" s="235"/>
      <c r="D356" s="235"/>
      <c r="E356" s="196"/>
      <c r="F356" s="196"/>
      <c r="G356" s="196"/>
      <c r="H356" s="196"/>
      <c r="I356" s="196"/>
      <c r="J356" s="196"/>
      <c r="K356" s="196"/>
      <c r="L356" s="196"/>
      <c r="M356" s="196"/>
      <c r="N356" s="196"/>
      <c r="O356" s="196"/>
      <c r="P356" s="196"/>
      <c r="Q356" s="196"/>
      <c r="R356" s="196"/>
      <c r="S356" s="196"/>
      <c r="T356" s="196"/>
      <c r="U356" s="196"/>
      <c r="V356" s="196"/>
      <c r="W356" s="196"/>
      <c r="X356" s="196"/>
      <c r="Y356" s="196"/>
      <c r="Z356" s="196"/>
      <c r="AA356" s="196"/>
      <c r="AB356" s="196"/>
      <c r="AC356" s="196"/>
      <c r="AD356" s="196"/>
      <c r="AE356" s="196"/>
      <c r="AF356" s="196"/>
    </row>
    <row r="357" spans="1:32" ht="12" customHeight="1">
      <c r="A357" s="196"/>
      <c r="B357" s="196"/>
      <c r="C357" s="235"/>
      <c r="D357" s="235"/>
      <c r="E357" s="196"/>
      <c r="F357" s="196"/>
      <c r="G357" s="196"/>
      <c r="H357" s="196"/>
      <c r="I357" s="196"/>
      <c r="J357" s="196"/>
      <c r="K357" s="196"/>
      <c r="L357" s="196"/>
      <c r="M357" s="196"/>
      <c r="N357" s="196"/>
      <c r="O357" s="196"/>
      <c r="P357" s="196"/>
      <c r="Q357" s="196"/>
      <c r="R357" s="196"/>
      <c r="S357" s="196"/>
      <c r="T357" s="196"/>
      <c r="U357" s="196"/>
      <c r="V357" s="196"/>
      <c r="W357" s="196"/>
      <c r="X357" s="196"/>
      <c r="Y357" s="196"/>
      <c r="Z357" s="196"/>
      <c r="AA357" s="196"/>
      <c r="AB357" s="196"/>
      <c r="AC357" s="196"/>
      <c r="AD357" s="196"/>
      <c r="AE357" s="196"/>
      <c r="AF357" s="196"/>
    </row>
    <row r="358" spans="1:32" ht="12" customHeight="1">
      <c r="A358" s="196"/>
      <c r="B358" s="196"/>
      <c r="C358" s="235"/>
      <c r="D358" s="235"/>
      <c r="E358" s="196"/>
      <c r="F358" s="196"/>
      <c r="G358" s="196"/>
      <c r="H358" s="196"/>
      <c r="I358" s="196"/>
      <c r="J358" s="196"/>
      <c r="K358" s="196"/>
      <c r="L358" s="196"/>
      <c r="M358" s="196"/>
      <c r="N358" s="196"/>
      <c r="O358" s="196"/>
      <c r="P358" s="196"/>
      <c r="Q358" s="196"/>
      <c r="R358" s="196"/>
      <c r="S358" s="196"/>
      <c r="T358" s="196"/>
      <c r="U358" s="196"/>
      <c r="V358" s="196"/>
      <c r="W358" s="196"/>
      <c r="X358" s="196"/>
      <c r="Y358" s="196"/>
      <c r="Z358" s="196"/>
      <c r="AA358" s="196"/>
      <c r="AB358" s="196"/>
      <c r="AC358" s="196"/>
      <c r="AD358" s="196"/>
      <c r="AE358" s="196"/>
      <c r="AF358" s="196"/>
    </row>
    <row r="359" spans="1:32" ht="12" customHeight="1">
      <c r="A359" s="196"/>
      <c r="B359" s="196"/>
      <c r="C359" s="235"/>
      <c r="D359" s="235"/>
      <c r="E359" s="196"/>
      <c r="F359" s="196"/>
      <c r="G359" s="196"/>
      <c r="H359" s="196"/>
      <c r="I359" s="196"/>
      <c r="J359" s="196"/>
      <c r="K359" s="196"/>
      <c r="L359" s="196"/>
      <c r="M359" s="196"/>
      <c r="N359" s="196"/>
      <c r="O359" s="196"/>
      <c r="P359" s="196"/>
      <c r="Q359" s="196"/>
      <c r="R359" s="196"/>
      <c r="S359" s="196"/>
      <c r="T359" s="196"/>
      <c r="U359" s="196"/>
      <c r="V359" s="196"/>
      <c r="W359" s="196"/>
      <c r="X359" s="196"/>
      <c r="Y359" s="196"/>
      <c r="Z359" s="196"/>
      <c r="AA359" s="196"/>
      <c r="AB359" s="196"/>
      <c r="AC359" s="196"/>
      <c r="AD359" s="196"/>
      <c r="AE359" s="196"/>
      <c r="AF359" s="196"/>
    </row>
    <row r="360" spans="1:32" ht="12" customHeight="1">
      <c r="A360" s="196"/>
      <c r="B360" s="196"/>
      <c r="C360" s="235"/>
      <c r="D360" s="235"/>
      <c r="E360" s="196"/>
      <c r="F360" s="196"/>
      <c r="G360" s="196"/>
      <c r="H360" s="196"/>
      <c r="I360" s="196"/>
      <c r="J360" s="196"/>
      <c r="K360" s="196"/>
      <c r="L360" s="196"/>
      <c r="M360" s="196"/>
      <c r="N360" s="196"/>
      <c r="O360" s="196"/>
      <c r="P360" s="196"/>
      <c r="Q360" s="196"/>
      <c r="R360" s="196"/>
      <c r="S360" s="196"/>
      <c r="T360" s="196"/>
      <c r="U360" s="196"/>
      <c r="V360" s="196"/>
      <c r="W360" s="196"/>
      <c r="X360" s="196"/>
      <c r="Y360" s="196"/>
      <c r="Z360" s="196"/>
      <c r="AA360" s="196"/>
      <c r="AB360" s="196"/>
      <c r="AC360" s="196"/>
      <c r="AD360" s="196"/>
      <c r="AE360" s="196"/>
      <c r="AF360" s="196"/>
    </row>
    <row r="361" spans="1:32" ht="12" customHeight="1">
      <c r="A361" s="196"/>
      <c r="B361" s="196"/>
      <c r="C361" s="235"/>
      <c r="D361" s="235"/>
      <c r="E361" s="196"/>
      <c r="F361" s="196"/>
      <c r="G361" s="196"/>
      <c r="H361" s="196"/>
      <c r="I361" s="196"/>
      <c r="J361" s="196"/>
      <c r="K361" s="196"/>
      <c r="L361" s="196"/>
      <c r="M361" s="196"/>
      <c r="N361" s="196"/>
      <c r="O361" s="196"/>
      <c r="P361" s="196"/>
      <c r="Q361" s="196"/>
      <c r="R361" s="196"/>
      <c r="S361" s="196"/>
      <c r="T361" s="196"/>
      <c r="U361" s="196"/>
      <c r="V361" s="196"/>
      <c r="W361" s="196"/>
      <c r="X361" s="196"/>
      <c r="Y361" s="196"/>
      <c r="Z361" s="196"/>
      <c r="AA361" s="196"/>
      <c r="AB361" s="196"/>
      <c r="AC361" s="196"/>
      <c r="AD361" s="196"/>
      <c r="AE361" s="196"/>
      <c r="AF361" s="196"/>
    </row>
    <row r="362" spans="1:32" ht="12" customHeight="1">
      <c r="A362" s="196"/>
      <c r="B362" s="196"/>
      <c r="C362" s="235"/>
      <c r="D362" s="235"/>
      <c r="E362" s="196"/>
      <c r="F362" s="196"/>
      <c r="G362" s="196"/>
      <c r="H362" s="196"/>
      <c r="I362" s="196"/>
      <c r="J362" s="196"/>
      <c r="K362" s="196"/>
      <c r="L362" s="196"/>
      <c r="M362" s="196"/>
      <c r="N362" s="196"/>
      <c r="O362" s="196"/>
      <c r="P362" s="196"/>
      <c r="Q362" s="196"/>
      <c r="R362" s="196"/>
      <c r="S362" s="196"/>
      <c r="T362" s="196"/>
      <c r="U362" s="196"/>
      <c r="V362" s="196"/>
      <c r="W362" s="196"/>
      <c r="X362" s="196"/>
      <c r="Y362" s="196"/>
      <c r="Z362" s="196"/>
      <c r="AA362" s="196"/>
      <c r="AB362" s="196"/>
      <c r="AC362" s="196"/>
      <c r="AD362" s="196"/>
      <c r="AE362" s="196"/>
      <c r="AF362" s="196"/>
    </row>
    <row r="363" spans="1:32" ht="12" customHeight="1">
      <c r="A363" s="196"/>
      <c r="B363" s="196"/>
      <c r="C363" s="235"/>
      <c r="D363" s="235"/>
      <c r="E363" s="196"/>
      <c r="F363" s="196"/>
      <c r="G363" s="196"/>
      <c r="H363" s="196"/>
      <c r="I363" s="196"/>
      <c r="J363" s="196"/>
      <c r="K363" s="196"/>
      <c r="L363" s="196"/>
      <c r="M363" s="196"/>
      <c r="N363" s="196"/>
      <c r="O363" s="196"/>
      <c r="P363" s="196"/>
      <c r="Q363" s="196"/>
      <c r="R363" s="196"/>
      <c r="S363" s="196"/>
      <c r="T363" s="196"/>
      <c r="U363" s="196"/>
      <c r="V363" s="196"/>
      <c r="W363" s="196"/>
      <c r="X363" s="196"/>
      <c r="Y363" s="196"/>
      <c r="Z363" s="196"/>
      <c r="AA363" s="196"/>
      <c r="AB363" s="196"/>
      <c r="AC363" s="196"/>
      <c r="AD363" s="196"/>
      <c r="AE363" s="196"/>
      <c r="AF363" s="196"/>
    </row>
    <row r="364" spans="1:32" ht="12" customHeight="1">
      <c r="A364" s="196"/>
      <c r="B364" s="196"/>
      <c r="C364" s="235"/>
      <c r="D364" s="235"/>
      <c r="E364" s="196"/>
      <c r="F364" s="196"/>
      <c r="G364" s="196"/>
      <c r="H364" s="196"/>
      <c r="I364" s="196"/>
      <c r="J364" s="196"/>
      <c r="K364" s="196"/>
      <c r="L364" s="196"/>
      <c r="M364" s="196"/>
      <c r="N364" s="196"/>
      <c r="O364" s="196"/>
      <c r="P364" s="196"/>
      <c r="Q364" s="196"/>
      <c r="R364" s="196"/>
      <c r="S364" s="196"/>
      <c r="T364" s="196"/>
      <c r="U364" s="196"/>
      <c r="V364" s="196"/>
      <c r="W364" s="196"/>
      <c r="X364" s="196"/>
      <c r="Y364" s="196"/>
      <c r="Z364" s="196"/>
      <c r="AA364" s="196"/>
      <c r="AB364" s="196"/>
      <c r="AC364" s="196"/>
      <c r="AD364" s="196"/>
      <c r="AE364" s="196"/>
      <c r="AF364" s="196"/>
    </row>
    <row r="365" spans="1:32" ht="12" customHeight="1">
      <c r="A365" s="196"/>
      <c r="B365" s="196"/>
      <c r="C365" s="235"/>
      <c r="D365" s="235"/>
      <c r="E365" s="196"/>
      <c r="F365" s="196"/>
      <c r="G365" s="196"/>
      <c r="H365" s="196"/>
      <c r="I365" s="196"/>
      <c r="J365" s="196"/>
      <c r="K365" s="196"/>
      <c r="L365" s="196"/>
      <c r="M365" s="196"/>
      <c r="N365" s="196"/>
      <c r="O365" s="196"/>
      <c r="P365" s="196"/>
      <c r="Q365" s="196"/>
      <c r="R365" s="196"/>
      <c r="S365" s="196"/>
      <c r="T365" s="196"/>
      <c r="U365" s="196"/>
      <c r="V365" s="196"/>
      <c r="W365" s="196"/>
      <c r="X365" s="196"/>
      <c r="Y365" s="196"/>
      <c r="Z365" s="196"/>
      <c r="AA365" s="196"/>
      <c r="AB365" s="196"/>
      <c r="AC365" s="196"/>
      <c r="AD365" s="196"/>
      <c r="AE365" s="196"/>
      <c r="AF365" s="196"/>
    </row>
    <row r="366" spans="1:32" ht="12" customHeight="1">
      <c r="A366" s="196"/>
      <c r="B366" s="196"/>
      <c r="C366" s="235"/>
      <c r="D366" s="235"/>
      <c r="E366" s="196"/>
      <c r="F366" s="196"/>
      <c r="G366" s="196"/>
      <c r="H366" s="196"/>
      <c r="I366" s="196"/>
      <c r="J366" s="196"/>
      <c r="K366" s="196"/>
      <c r="L366" s="196"/>
      <c r="M366" s="196"/>
      <c r="N366" s="196"/>
      <c r="O366" s="196"/>
      <c r="P366" s="196"/>
      <c r="Q366" s="196"/>
      <c r="R366" s="196"/>
      <c r="S366" s="196"/>
      <c r="T366" s="196"/>
      <c r="U366" s="196"/>
      <c r="V366" s="196"/>
      <c r="W366" s="196"/>
      <c r="X366" s="196"/>
      <c r="Y366" s="196"/>
      <c r="Z366" s="196"/>
      <c r="AA366" s="196"/>
      <c r="AB366" s="196"/>
      <c r="AC366" s="196"/>
      <c r="AD366" s="196"/>
      <c r="AE366" s="196"/>
      <c r="AF366" s="196"/>
    </row>
    <row r="367" spans="1:32" ht="12" customHeight="1">
      <c r="A367" s="196"/>
      <c r="B367" s="196"/>
      <c r="C367" s="235"/>
      <c r="D367" s="235"/>
      <c r="E367" s="196"/>
      <c r="F367" s="196"/>
      <c r="G367" s="196"/>
      <c r="H367" s="196"/>
      <c r="I367" s="196"/>
      <c r="J367" s="196"/>
      <c r="K367" s="196"/>
      <c r="L367" s="196"/>
      <c r="M367" s="196"/>
      <c r="N367" s="196"/>
      <c r="O367" s="196"/>
      <c r="P367" s="196"/>
      <c r="Q367" s="196"/>
      <c r="R367" s="196"/>
      <c r="S367" s="196"/>
      <c r="T367" s="196"/>
      <c r="U367" s="196"/>
      <c r="V367" s="196"/>
      <c r="W367" s="196"/>
      <c r="X367" s="196"/>
      <c r="Y367" s="196"/>
      <c r="Z367" s="196"/>
      <c r="AA367" s="196"/>
      <c r="AB367" s="196"/>
      <c r="AC367" s="196"/>
      <c r="AD367" s="196"/>
      <c r="AE367" s="196"/>
      <c r="AF367" s="196"/>
    </row>
    <row r="368" spans="1:32" ht="12" customHeight="1">
      <c r="A368" s="196"/>
      <c r="B368" s="196"/>
      <c r="C368" s="235"/>
      <c r="D368" s="235"/>
      <c r="E368" s="196"/>
      <c r="F368" s="196"/>
      <c r="G368" s="196"/>
      <c r="H368" s="196"/>
      <c r="I368" s="196"/>
      <c r="J368" s="196"/>
      <c r="K368" s="196"/>
      <c r="L368" s="196"/>
      <c r="M368" s="196"/>
      <c r="N368" s="196"/>
      <c r="O368" s="196"/>
      <c r="P368" s="196"/>
      <c r="Q368" s="196"/>
      <c r="R368" s="196"/>
      <c r="S368" s="196"/>
      <c r="T368" s="196"/>
      <c r="U368" s="196"/>
      <c r="V368" s="196"/>
      <c r="W368" s="196"/>
      <c r="X368" s="196"/>
      <c r="Y368" s="196"/>
      <c r="Z368" s="196"/>
      <c r="AA368" s="196"/>
      <c r="AB368" s="196"/>
      <c r="AC368" s="196"/>
      <c r="AD368" s="196"/>
      <c r="AE368" s="196"/>
      <c r="AF368" s="196"/>
    </row>
    <row r="369" spans="1:32" ht="12" customHeight="1">
      <c r="A369" s="196"/>
      <c r="B369" s="196"/>
      <c r="C369" s="235"/>
      <c r="D369" s="235"/>
      <c r="E369" s="196"/>
      <c r="F369" s="196"/>
      <c r="G369" s="196"/>
      <c r="H369" s="196"/>
      <c r="I369" s="196"/>
      <c r="J369" s="196"/>
      <c r="K369" s="196"/>
      <c r="L369" s="196"/>
      <c r="M369" s="196"/>
      <c r="N369" s="196"/>
      <c r="O369" s="196"/>
      <c r="P369" s="196"/>
      <c r="Q369" s="196"/>
      <c r="R369" s="196"/>
      <c r="S369" s="196"/>
      <c r="T369" s="196"/>
      <c r="U369" s="196"/>
      <c r="V369" s="196"/>
      <c r="W369" s="196"/>
      <c r="X369" s="196"/>
      <c r="Y369" s="196"/>
      <c r="Z369" s="196"/>
      <c r="AA369" s="196"/>
      <c r="AB369" s="196"/>
      <c r="AC369" s="196"/>
      <c r="AD369" s="196"/>
      <c r="AE369" s="196"/>
      <c r="AF369" s="196"/>
    </row>
    <row r="370" spans="1:32" ht="12" customHeight="1">
      <c r="A370" s="196"/>
      <c r="B370" s="196"/>
      <c r="C370" s="235"/>
      <c r="D370" s="235"/>
      <c r="E370" s="196"/>
      <c r="F370" s="196"/>
      <c r="G370" s="196"/>
      <c r="H370" s="196"/>
      <c r="I370" s="196"/>
      <c r="J370" s="196"/>
      <c r="K370" s="196"/>
      <c r="L370" s="196"/>
      <c r="M370" s="196"/>
      <c r="N370" s="196"/>
      <c r="O370" s="196"/>
      <c r="P370" s="196"/>
      <c r="Q370" s="196"/>
      <c r="R370" s="196"/>
      <c r="S370" s="196"/>
      <c r="T370" s="196"/>
      <c r="U370" s="196"/>
      <c r="V370" s="196"/>
      <c r="W370" s="196"/>
      <c r="X370" s="196"/>
      <c r="Y370" s="196"/>
      <c r="Z370" s="196"/>
      <c r="AA370" s="196"/>
      <c r="AB370" s="196"/>
      <c r="AC370" s="196"/>
      <c r="AD370" s="196"/>
      <c r="AE370" s="196"/>
      <c r="AF370" s="196"/>
    </row>
    <row r="371" spans="1:32" ht="12" customHeight="1">
      <c r="A371" s="196"/>
      <c r="B371" s="196"/>
      <c r="C371" s="235"/>
      <c r="D371" s="235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  <c r="U371" s="196"/>
      <c r="V371" s="196"/>
      <c r="W371" s="196"/>
      <c r="X371" s="196"/>
      <c r="Y371" s="196"/>
      <c r="Z371" s="196"/>
      <c r="AA371" s="196"/>
      <c r="AB371" s="196"/>
      <c r="AC371" s="196"/>
      <c r="AD371" s="196"/>
      <c r="AE371" s="196"/>
      <c r="AF371" s="196"/>
    </row>
    <row r="372" spans="1:32" ht="12" customHeight="1">
      <c r="A372" s="196"/>
      <c r="B372" s="196"/>
      <c r="C372" s="235"/>
      <c r="D372" s="235"/>
      <c r="E372" s="196"/>
      <c r="F372" s="196"/>
      <c r="G372" s="196"/>
      <c r="H372" s="196"/>
      <c r="I372" s="196"/>
      <c r="J372" s="196"/>
      <c r="K372" s="196"/>
      <c r="L372" s="196"/>
      <c r="M372" s="196"/>
      <c r="N372" s="196"/>
      <c r="O372" s="196"/>
      <c r="P372" s="196"/>
      <c r="Q372" s="196"/>
      <c r="R372" s="196"/>
      <c r="S372" s="196"/>
      <c r="T372" s="196"/>
      <c r="U372" s="196"/>
      <c r="V372" s="196"/>
      <c r="W372" s="196"/>
      <c r="X372" s="196"/>
      <c r="Y372" s="196"/>
      <c r="Z372" s="196"/>
      <c r="AA372" s="196"/>
      <c r="AB372" s="196"/>
      <c r="AC372" s="196"/>
      <c r="AD372" s="196"/>
      <c r="AE372" s="196"/>
      <c r="AF372" s="196"/>
    </row>
    <row r="373" spans="1:32" ht="12" customHeight="1">
      <c r="A373" s="196"/>
      <c r="B373" s="196"/>
      <c r="C373" s="235"/>
      <c r="D373" s="235"/>
      <c r="E373" s="196"/>
      <c r="F373" s="196"/>
      <c r="G373" s="196"/>
      <c r="H373" s="196"/>
      <c r="I373" s="196"/>
      <c r="J373" s="196"/>
      <c r="K373" s="196"/>
      <c r="L373" s="196"/>
      <c r="M373" s="196"/>
      <c r="N373" s="196"/>
      <c r="O373" s="196"/>
      <c r="P373" s="196"/>
      <c r="Q373" s="196"/>
      <c r="R373" s="196"/>
      <c r="S373" s="196"/>
      <c r="T373" s="196"/>
      <c r="U373" s="196"/>
      <c r="V373" s="196"/>
      <c r="W373" s="196"/>
      <c r="X373" s="196"/>
      <c r="Y373" s="196"/>
      <c r="Z373" s="196"/>
      <c r="AA373" s="196"/>
      <c r="AB373" s="196"/>
      <c r="AC373" s="196"/>
      <c r="AD373" s="196"/>
      <c r="AE373" s="196"/>
      <c r="AF373" s="196"/>
    </row>
    <row r="374" spans="1:32" ht="12" customHeight="1">
      <c r="A374" s="196"/>
      <c r="B374" s="196"/>
      <c r="C374" s="235"/>
      <c r="D374" s="235"/>
      <c r="E374" s="196"/>
      <c r="F374" s="196"/>
      <c r="G374" s="196"/>
      <c r="H374" s="196"/>
      <c r="I374" s="196"/>
      <c r="J374" s="196"/>
      <c r="K374" s="196"/>
      <c r="L374" s="196"/>
      <c r="M374" s="196"/>
      <c r="N374" s="196"/>
      <c r="O374" s="196"/>
      <c r="P374" s="196"/>
      <c r="Q374" s="196"/>
      <c r="R374" s="196"/>
      <c r="S374" s="196"/>
      <c r="T374" s="196"/>
      <c r="U374" s="196"/>
      <c r="V374" s="196"/>
      <c r="W374" s="196"/>
      <c r="X374" s="196"/>
      <c r="Y374" s="196"/>
      <c r="Z374" s="196"/>
      <c r="AA374" s="196"/>
      <c r="AB374" s="196"/>
      <c r="AC374" s="196"/>
      <c r="AD374" s="196"/>
      <c r="AE374" s="196"/>
      <c r="AF374" s="196"/>
    </row>
    <row r="375" spans="1:32" ht="12" customHeight="1">
      <c r="A375" s="196"/>
      <c r="B375" s="196"/>
      <c r="C375" s="235"/>
      <c r="D375" s="235"/>
      <c r="E375" s="196"/>
      <c r="F375" s="196"/>
      <c r="G375" s="196"/>
      <c r="H375" s="196"/>
      <c r="I375" s="196"/>
      <c r="J375" s="196"/>
      <c r="K375" s="196"/>
      <c r="L375" s="196"/>
      <c r="M375" s="196"/>
      <c r="N375" s="196"/>
      <c r="O375" s="196"/>
      <c r="P375" s="196"/>
      <c r="Q375" s="196"/>
      <c r="R375" s="196"/>
      <c r="S375" s="196"/>
      <c r="T375" s="196"/>
      <c r="U375" s="196"/>
      <c r="V375" s="196"/>
      <c r="W375" s="196"/>
      <c r="X375" s="196"/>
      <c r="Y375" s="196"/>
      <c r="Z375" s="196"/>
      <c r="AA375" s="196"/>
      <c r="AB375" s="196"/>
      <c r="AC375" s="196"/>
      <c r="AD375" s="196"/>
      <c r="AE375" s="196"/>
      <c r="AF375" s="196"/>
    </row>
    <row r="376" spans="1:32" ht="12" customHeight="1">
      <c r="A376" s="196"/>
      <c r="B376" s="196"/>
      <c r="C376" s="235"/>
      <c r="D376" s="235"/>
      <c r="E376" s="196"/>
      <c r="F376" s="196"/>
      <c r="G376" s="196"/>
      <c r="H376" s="196"/>
      <c r="I376" s="196"/>
      <c r="J376" s="196"/>
      <c r="K376" s="196"/>
      <c r="L376" s="196"/>
      <c r="M376" s="196"/>
      <c r="N376" s="196"/>
      <c r="O376" s="196"/>
      <c r="P376" s="196"/>
      <c r="Q376" s="196"/>
      <c r="R376" s="196"/>
      <c r="S376" s="196"/>
      <c r="T376" s="196"/>
      <c r="U376" s="196"/>
      <c r="V376" s="196"/>
      <c r="W376" s="196"/>
      <c r="X376" s="196"/>
      <c r="Y376" s="196"/>
      <c r="Z376" s="196"/>
      <c r="AA376" s="196"/>
      <c r="AB376" s="196"/>
      <c r="AC376" s="196"/>
      <c r="AD376" s="196"/>
      <c r="AE376" s="196"/>
      <c r="AF376" s="196"/>
    </row>
    <row r="377" spans="1:32" ht="12" customHeight="1">
      <c r="A377" s="196"/>
      <c r="B377" s="196"/>
      <c r="C377" s="235"/>
      <c r="D377" s="235"/>
      <c r="E377" s="196"/>
      <c r="F377" s="196"/>
      <c r="G377" s="196"/>
      <c r="H377" s="196"/>
      <c r="I377" s="196"/>
      <c r="J377" s="196"/>
      <c r="K377" s="196"/>
      <c r="L377" s="196"/>
      <c r="M377" s="196"/>
      <c r="N377" s="196"/>
      <c r="O377" s="196"/>
      <c r="P377" s="196"/>
      <c r="Q377" s="196"/>
      <c r="R377" s="196"/>
      <c r="S377" s="196"/>
      <c r="T377" s="196"/>
      <c r="U377" s="196"/>
      <c r="V377" s="196"/>
      <c r="W377" s="196"/>
      <c r="X377" s="196"/>
      <c r="Y377" s="196"/>
      <c r="Z377" s="196"/>
      <c r="AA377" s="196"/>
      <c r="AB377" s="196"/>
      <c r="AC377" s="196"/>
      <c r="AD377" s="196"/>
      <c r="AE377" s="196"/>
      <c r="AF377" s="196"/>
    </row>
    <row r="378" spans="1:32" ht="12" customHeight="1">
      <c r="A378" s="196"/>
      <c r="B378" s="196"/>
      <c r="C378" s="235"/>
      <c r="D378" s="235"/>
      <c r="E378" s="196"/>
      <c r="F378" s="196"/>
      <c r="G378" s="196"/>
      <c r="H378" s="196"/>
      <c r="I378" s="196"/>
      <c r="J378" s="196"/>
      <c r="K378" s="196"/>
      <c r="L378" s="196"/>
      <c r="M378" s="196"/>
      <c r="N378" s="196"/>
      <c r="O378" s="196"/>
      <c r="P378" s="196"/>
      <c r="Q378" s="196"/>
      <c r="R378" s="196"/>
      <c r="S378" s="196"/>
      <c r="T378" s="196"/>
      <c r="U378" s="196"/>
      <c r="V378" s="196"/>
      <c r="W378" s="196"/>
      <c r="X378" s="196"/>
      <c r="Y378" s="196"/>
      <c r="Z378" s="196"/>
      <c r="AA378" s="196"/>
      <c r="AB378" s="196"/>
      <c r="AC378" s="196"/>
      <c r="AD378" s="196"/>
      <c r="AE378" s="196"/>
      <c r="AF378" s="196"/>
    </row>
    <row r="379" spans="1:32" ht="12" customHeight="1">
      <c r="A379" s="196"/>
      <c r="B379" s="196"/>
      <c r="C379" s="235"/>
      <c r="D379" s="235"/>
      <c r="E379" s="196"/>
      <c r="F379" s="196"/>
      <c r="G379" s="196"/>
      <c r="H379" s="196"/>
      <c r="I379" s="196"/>
      <c r="J379" s="196"/>
      <c r="K379" s="196"/>
      <c r="L379" s="196"/>
      <c r="M379" s="196"/>
      <c r="N379" s="196"/>
      <c r="O379" s="196"/>
      <c r="P379" s="196"/>
      <c r="Q379" s="196"/>
      <c r="R379" s="196"/>
      <c r="S379" s="196"/>
      <c r="T379" s="196"/>
      <c r="U379" s="196"/>
      <c r="V379" s="196"/>
      <c r="W379" s="196"/>
      <c r="X379" s="196"/>
      <c r="Y379" s="196"/>
      <c r="Z379" s="196"/>
      <c r="AA379" s="196"/>
      <c r="AB379" s="196"/>
      <c r="AC379" s="196"/>
      <c r="AD379" s="196"/>
      <c r="AE379" s="196"/>
      <c r="AF379" s="196"/>
    </row>
    <row r="380" spans="1:32" ht="12" customHeight="1">
      <c r="A380" s="196"/>
      <c r="B380" s="196"/>
      <c r="C380" s="235"/>
      <c r="D380" s="235"/>
      <c r="E380" s="196"/>
      <c r="F380" s="196"/>
      <c r="G380" s="196"/>
      <c r="H380" s="196"/>
      <c r="I380" s="196"/>
      <c r="J380" s="196"/>
      <c r="K380" s="196"/>
      <c r="L380" s="196"/>
      <c r="M380" s="196"/>
      <c r="N380" s="196"/>
      <c r="O380" s="196"/>
      <c r="P380" s="196"/>
      <c r="Q380" s="196"/>
      <c r="R380" s="196"/>
      <c r="S380" s="196"/>
      <c r="T380" s="196"/>
      <c r="U380" s="196"/>
      <c r="V380" s="196"/>
      <c r="W380" s="196"/>
      <c r="X380" s="196"/>
      <c r="Y380" s="196"/>
      <c r="Z380" s="196"/>
      <c r="AA380" s="196"/>
      <c r="AB380" s="196"/>
      <c r="AC380" s="196"/>
      <c r="AD380" s="196"/>
      <c r="AE380" s="196"/>
      <c r="AF380" s="196"/>
    </row>
    <row r="381" spans="1:32" ht="12" customHeight="1">
      <c r="A381" s="196"/>
      <c r="B381" s="196"/>
      <c r="C381" s="235"/>
      <c r="D381" s="235"/>
      <c r="E381" s="196"/>
      <c r="F381" s="196"/>
      <c r="G381" s="196"/>
      <c r="H381" s="196"/>
      <c r="I381" s="196"/>
      <c r="J381" s="196"/>
      <c r="K381" s="196"/>
      <c r="L381" s="196"/>
      <c r="M381" s="196"/>
      <c r="N381" s="196"/>
      <c r="O381" s="196"/>
      <c r="P381" s="196"/>
      <c r="Q381" s="196"/>
      <c r="R381" s="196"/>
      <c r="S381" s="196"/>
      <c r="T381" s="196"/>
      <c r="U381" s="196"/>
      <c r="V381" s="196"/>
      <c r="W381" s="196"/>
      <c r="X381" s="196"/>
      <c r="Y381" s="196"/>
      <c r="Z381" s="196"/>
      <c r="AA381" s="196"/>
      <c r="AB381" s="196"/>
      <c r="AC381" s="196"/>
      <c r="AD381" s="196"/>
      <c r="AE381" s="196"/>
      <c r="AF381" s="196"/>
    </row>
    <row r="382" spans="1:32" ht="12" customHeight="1">
      <c r="A382" s="196"/>
      <c r="B382" s="196"/>
      <c r="C382" s="235"/>
      <c r="D382" s="235"/>
      <c r="E382" s="196"/>
      <c r="F382" s="196"/>
      <c r="G382" s="196"/>
      <c r="H382" s="196"/>
      <c r="I382" s="196"/>
      <c r="J382" s="196"/>
      <c r="K382" s="196"/>
      <c r="L382" s="196"/>
      <c r="M382" s="196"/>
      <c r="N382" s="196"/>
      <c r="O382" s="196"/>
      <c r="P382" s="196"/>
      <c r="Q382" s="196"/>
      <c r="R382" s="196"/>
      <c r="S382" s="196"/>
      <c r="T382" s="196"/>
      <c r="U382" s="196"/>
      <c r="V382" s="196"/>
      <c r="W382" s="196"/>
      <c r="X382" s="196"/>
      <c r="Y382" s="196"/>
      <c r="Z382" s="196"/>
      <c r="AA382" s="196"/>
      <c r="AB382" s="196"/>
      <c r="AC382" s="196"/>
      <c r="AD382" s="196"/>
      <c r="AE382" s="196"/>
      <c r="AF382" s="196"/>
    </row>
    <row r="383" spans="1:32" ht="12" customHeight="1">
      <c r="A383" s="196"/>
      <c r="B383" s="196"/>
      <c r="C383" s="235"/>
      <c r="D383" s="235"/>
      <c r="E383" s="196"/>
      <c r="F383" s="196"/>
      <c r="G383" s="196"/>
      <c r="H383" s="196"/>
      <c r="I383" s="196"/>
      <c r="J383" s="196"/>
      <c r="K383" s="196"/>
      <c r="L383" s="196"/>
      <c r="M383" s="196"/>
      <c r="N383" s="196"/>
      <c r="O383" s="196"/>
      <c r="P383" s="196"/>
      <c r="Q383" s="196"/>
      <c r="R383" s="196"/>
      <c r="S383" s="196"/>
      <c r="T383" s="196"/>
      <c r="U383" s="196"/>
      <c r="V383" s="196"/>
      <c r="W383" s="196"/>
      <c r="X383" s="196"/>
      <c r="Y383" s="196"/>
      <c r="Z383" s="196"/>
      <c r="AA383" s="196"/>
      <c r="AB383" s="196"/>
      <c r="AC383" s="196"/>
      <c r="AD383" s="196"/>
      <c r="AE383" s="196"/>
      <c r="AF383" s="196"/>
    </row>
    <row r="384" spans="1:32" ht="12" customHeight="1">
      <c r="A384" s="196"/>
      <c r="B384" s="196"/>
      <c r="C384" s="235"/>
      <c r="D384" s="235"/>
      <c r="E384" s="196"/>
      <c r="F384" s="196"/>
      <c r="G384" s="196"/>
      <c r="H384" s="196"/>
      <c r="I384" s="196"/>
      <c r="J384" s="196"/>
      <c r="K384" s="196"/>
      <c r="L384" s="196"/>
      <c r="M384" s="196"/>
      <c r="N384" s="196"/>
      <c r="O384" s="196"/>
      <c r="P384" s="196"/>
      <c r="Q384" s="196"/>
      <c r="R384" s="196"/>
      <c r="S384" s="196"/>
      <c r="T384" s="196"/>
      <c r="U384" s="196"/>
      <c r="V384" s="196"/>
      <c r="W384" s="196"/>
      <c r="X384" s="196"/>
      <c r="Y384" s="196"/>
      <c r="Z384" s="196"/>
      <c r="AA384" s="196"/>
      <c r="AB384" s="196"/>
      <c r="AC384" s="196"/>
      <c r="AD384" s="196"/>
      <c r="AE384" s="196"/>
      <c r="AF384" s="196"/>
    </row>
    <row r="385" spans="1:32" ht="12" customHeight="1">
      <c r="A385" s="196"/>
      <c r="B385" s="196"/>
      <c r="C385" s="235"/>
      <c r="D385" s="235"/>
      <c r="E385" s="196"/>
      <c r="F385" s="196"/>
      <c r="G385" s="196"/>
      <c r="H385" s="196"/>
      <c r="I385" s="196"/>
      <c r="J385" s="196"/>
      <c r="K385" s="196"/>
      <c r="L385" s="196"/>
      <c r="M385" s="196"/>
      <c r="N385" s="196"/>
      <c r="O385" s="196"/>
      <c r="P385" s="196"/>
      <c r="Q385" s="196"/>
      <c r="R385" s="196"/>
      <c r="S385" s="196"/>
      <c r="T385" s="196"/>
      <c r="U385" s="196"/>
      <c r="V385" s="196"/>
      <c r="W385" s="196"/>
      <c r="X385" s="196"/>
      <c r="Y385" s="196"/>
      <c r="Z385" s="196"/>
      <c r="AA385" s="196"/>
      <c r="AB385" s="196"/>
      <c r="AC385" s="196"/>
      <c r="AD385" s="196"/>
      <c r="AE385" s="196"/>
      <c r="AF385" s="196"/>
    </row>
    <row r="386" spans="1:32" ht="12" customHeight="1">
      <c r="A386" s="196"/>
      <c r="B386" s="196"/>
      <c r="C386" s="235"/>
      <c r="D386" s="235"/>
      <c r="E386" s="196"/>
      <c r="F386" s="196"/>
      <c r="G386" s="196"/>
      <c r="H386" s="196"/>
      <c r="I386" s="196"/>
      <c r="J386" s="196"/>
      <c r="K386" s="196"/>
      <c r="L386" s="196"/>
      <c r="M386" s="196"/>
      <c r="N386" s="196"/>
      <c r="O386" s="196"/>
      <c r="P386" s="196"/>
      <c r="Q386" s="196"/>
      <c r="R386" s="196"/>
      <c r="S386" s="196"/>
      <c r="T386" s="196"/>
      <c r="U386" s="196"/>
      <c r="V386" s="196"/>
      <c r="W386" s="196"/>
      <c r="X386" s="196"/>
      <c r="Y386" s="196"/>
      <c r="Z386" s="196"/>
      <c r="AA386" s="196"/>
      <c r="AB386" s="196"/>
      <c r="AC386" s="196"/>
      <c r="AD386" s="196"/>
      <c r="AE386" s="196"/>
      <c r="AF386" s="196"/>
    </row>
    <row r="387" spans="1:32" ht="12" customHeight="1">
      <c r="A387" s="196"/>
      <c r="B387" s="196"/>
      <c r="C387" s="235"/>
      <c r="D387" s="235"/>
      <c r="E387" s="196"/>
      <c r="F387" s="196"/>
      <c r="G387" s="196"/>
      <c r="H387" s="196"/>
      <c r="I387" s="196"/>
      <c r="J387" s="196"/>
      <c r="K387" s="196"/>
      <c r="L387" s="196"/>
      <c r="M387" s="196"/>
      <c r="N387" s="196"/>
      <c r="O387" s="196"/>
      <c r="P387" s="196"/>
      <c r="Q387" s="196"/>
      <c r="R387" s="196"/>
      <c r="S387" s="196"/>
      <c r="T387" s="196"/>
      <c r="U387" s="196"/>
      <c r="V387" s="196"/>
      <c r="W387" s="196"/>
      <c r="X387" s="196"/>
      <c r="Y387" s="196"/>
      <c r="Z387" s="196"/>
      <c r="AA387" s="196"/>
      <c r="AB387" s="196"/>
      <c r="AC387" s="196"/>
      <c r="AD387" s="196"/>
      <c r="AE387" s="196"/>
      <c r="AF387" s="196"/>
    </row>
    <row r="388" spans="1:32" ht="12" customHeight="1">
      <c r="A388" s="196"/>
      <c r="B388" s="196"/>
      <c r="C388" s="235"/>
      <c r="D388" s="235"/>
      <c r="E388" s="196"/>
      <c r="F388" s="196"/>
      <c r="G388" s="196"/>
      <c r="H388" s="196"/>
      <c r="I388" s="196"/>
      <c r="J388" s="196"/>
      <c r="K388" s="196"/>
      <c r="L388" s="196"/>
      <c r="M388" s="196"/>
      <c r="N388" s="196"/>
      <c r="O388" s="196"/>
      <c r="P388" s="196"/>
      <c r="Q388" s="196"/>
      <c r="R388" s="196"/>
      <c r="S388" s="196"/>
      <c r="T388" s="196"/>
      <c r="U388" s="196"/>
      <c r="V388" s="196"/>
      <c r="W388" s="196"/>
      <c r="X388" s="196"/>
      <c r="Y388" s="196"/>
      <c r="Z388" s="196"/>
      <c r="AA388" s="196"/>
      <c r="AB388" s="196"/>
      <c r="AC388" s="196"/>
      <c r="AD388" s="196"/>
      <c r="AE388" s="196"/>
      <c r="AF388" s="196"/>
    </row>
    <row r="389" spans="1:32" ht="12" customHeight="1">
      <c r="A389" s="196"/>
      <c r="B389" s="196"/>
      <c r="C389" s="235"/>
      <c r="D389" s="235"/>
      <c r="E389" s="196"/>
      <c r="F389" s="196"/>
      <c r="G389" s="196"/>
      <c r="H389" s="196"/>
      <c r="I389" s="196"/>
      <c r="J389" s="196"/>
      <c r="K389" s="196"/>
      <c r="L389" s="196"/>
      <c r="M389" s="196"/>
      <c r="N389" s="196"/>
      <c r="O389" s="196"/>
      <c r="P389" s="196"/>
      <c r="Q389" s="196"/>
      <c r="R389" s="196"/>
      <c r="S389" s="196"/>
      <c r="T389" s="196"/>
      <c r="U389" s="196"/>
      <c r="V389" s="196"/>
      <c r="W389" s="196"/>
      <c r="X389" s="196"/>
      <c r="Y389" s="196"/>
      <c r="Z389" s="196"/>
      <c r="AA389" s="196"/>
      <c r="AB389" s="196"/>
      <c r="AC389" s="196"/>
      <c r="AD389" s="196"/>
      <c r="AE389" s="196"/>
      <c r="AF389" s="196"/>
    </row>
    <row r="390" spans="1:32" ht="12" customHeight="1">
      <c r="A390" s="196"/>
      <c r="B390" s="196"/>
      <c r="C390" s="235"/>
      <c r="D390" s="235"/>
      <c r="E390" s="196"/>
      <c r="F390" s="196"/>
      <c r="G390" s="196"/>
      <c r="H390" s="196"/>
      <c r="I390" s="196"/>
      <c r="J390" s="196"/>
      <c r="K390" s="196"/>
      <c r="L390" s="196"/>
      <c r="M390" s="196"/>
      <c r="N390" s="196"/>
      <c r="O390" s="196"/>
      <c r="P390" s="196"/>
      <c r="Q390" s="196"/>
      <c r="R390" s="196"/>
      <c r="S390" s="196"/>
      <c r="T390" s="196"/>
      <c r="U390" s="196"/>
      <c r="V390" s="196"/>
      <c r="W390" s="196"/>
      <c r="X390" s="196"/>
      <c r="Y390" s="196"/>
      <c r="Z390" s="196"/>
      <c r="AA390" s="196"/>
      <c r="AB390" s="196"/>
      <c r="AC390" s="196"/>
      <c r="AD390" s="196"/>
      <c r="AE390" s="196"/>
      <c r="AF390" s="196"/>
    </row>
    <row r="391" spans="1:32" ht="12" customHeight="1">
      <c r="A391" s="196"/>
      <c r="B391" s="196"/>
      <c r="C391" s="235"/>
      <c r="D391" s="235"/>
      <c r="E391" s="196"/>
      <c r="F391" s="196"/>
      <c r="G391" s="196"/>
      <c r="H391" s="196"/>
      <c r="I391" s="196"/>
      <c r="J391" s="196"/>
      <c r="K391" s="196"/>
      <c r="L391" s="196"/>
      <c r="M391" s="196"/>
      <c r="N391" s="196"/>
      <c r="O391" s="196"/>
      <c r="P391" s="196"/>
      <c r="Q391" s="196"/>
      <c r="R391" s="196"/>
      <c r="S391" s="196"/>
      <c r="T391" s="196"/>
      <c r="U391" s="196"/>
      <c r="V391" s="196"/>
      <c r="W391" s="196"/>
      <c r="X391" s="196"/>
      <c r="Y391" s="196"/>
      <c r="Z391" s="196"/>
      <c r="AA391" s="196"/>
      <c r="AB391" s="196"/>
      <c r="AC391" s="196"/>
      <c r="AD391" s="196"/>
      <c r="AE391" s="196"/>
      <c r="AF391" s="196"/>
    </row>
    <row r="392" spans="1:32" ht="12" customHeight="1">
      <c r="A392" s="196"/>
      <c r="B392" s="196"/>
      <c r="C392" s="235"/>
      <c r="D392" s="235"/>
      <c r="E392" s="196"/>
      <c r="F392" s="196"/>
      <c r="G392" s="196"/>
      <c r="H392" s="196"/>
      <c r="I392" s="196"/>
      <c r="J392" s="196"/>
      <c r="K392" s="196"/>
      <c r="L392" s="196"/>
      <c r="M392" s="196"/>
      <c r="N392" s="196"/>
      <c r="O392" s="196"/>
      <c r="P392" s="196"/>
      <c r="Q392" s="196"/>
      <c r="R392" s="196"/>
      <c r="S392" s="196"/>
      <c r="T392" s="196"/>
      <c r="U392" s="196"/>
      <c r="V392" s="196"/>
      <c r="W392" s="196"/>
      <c r="X392" s="196"/>
      <c r="Y392" s="196"/>
      <c r="Z392" s="196"/>
      <c r="AA392" s="196"/>
      <c r="AB392" s="196"/>
      <c r="AC392" s="196"/>
      <c r="AD392" s="196"/>
      <c r="AE392" s="196"/>
      <c r="AF392" s="196"/>
    </row>
    <row r="393" spans="1:32" ht="12" customHeight="1">
      <c r="A393" s="196"/>
      <c r="B393" s="196"/>
      <c r="C393" s="235"/>
      <c r="D393" s="235"/>
      <c r="E393" s="196"/>
      <c r="F393" s="196"/>
      <c r="G393" s="196"/>
      <c r="H393" s="196"/>
      <c r="I393" s="196"/>
      <c r="J393" s="196"/>
      <c r="K393" s="196"/>
      <c r="L393" s="196"/>
      <c r="M393" s="196"/>
      <c r="N393" s="196"/>
      <c r="O393" s="196"/>
      <c r="P393" s="196"/>
      <c r="Q393" s="196"/>
      <c r="R393" s="196"/>
      <c r="S393" s="196"/>
      <c r="T393" s="196"/>
      <c r="U393" s="196"/>
      <c r="V393" s="196"/>
      <c r="W393" s="196"/>
      <c r="X393" s="196"/>
      <c r="Y393" s="196"/>
      <c r="Z393" s="196"/>
      <c r="AA393" s="196"/>
      <c r="AB393" s="196"/>
      <c r="AC393" s="196"/>
      <c r="AD393" s="196"/>
      <c r="AE393" s="196"/>
      <c r="AF393" s="196"/>
    </row>
    <row r="394" spans="1:32" ht="12" customHeight="1">
      <c r="A394" s="196"/>
      <c r="B394" s="196"/>
      <c r="C394" s="235"/>
      <c r="D394" s="235"/>
      <c r="E394" s="196"/>
      <c r="F394" s="196"/>
      <c r="G394" s="196"/>
      <c r="H394" s="196"/>
      <c r="I394" s="196"/>
      <c r="J394" s="196"/>
      <c r="K394" s="196"/>
      <c r="L394" s="196"/>
      <c r="M394" s="196"/>
      <c r="N394" s="196"/>
      <c r="O394" s="196"/>
      <c r="P394" s="196"/>
      <c r="Q394" s="196"/>
      <c r="R394" s="196"/>
      <c r="S394" s="196"/>
      <c r="T394" s="196"/>
      <c r="U394" s="196"/>
      <c r="V394" s="196"/>
      <c r="W394" s="196"/>
      <c r="X394" s="196"/>
      <c r="Y394" s="196"/>
      <c r="Z394" s="196"/>
      <c r="AA394" s="196"/>
      <c r="AB394" s="196"/>
      <c r="AC394" s="196"/>
      <c r="AD394" s="196"/>
      <c r="AE394" s="196"/>
      <c r="AF394" s="196"/>
    </row>
    <row r="395" spans="1:32" ht="12" customHeight="1">
      <c r="A395" s="196"/>
      <c r="B395" s="196"/>
      <c r="C395" s="235"/>
      <c r="D395" s="235"/>
      <c r="E395" s="196"/>
      <c r="F395" s="196"/>
      <c r="G395" s="196"/>
      <c r="H395" s="196"/>
      <c r="I395" s="196"/>
      <c r="J395" s="196"/>
      <c r="K395" s="196"/>
      <c r="L395" s="196"/>
      <c r="M395" s="196"/>
      <c r="N395" s="196"/>
      <c r="O395" s="196"/>
      <c r="P395" s="196"/>
      <c r="Q395" s="196"/>
      <c r="R395" s="196"/>
      <c r="S395" s="196"/>
      <c r="T395" s="196"/>
      <c r="U395" s="196"/>
      <c r="V395" s="196"/>
      <c r="W395" s="196"/>
      <c r="X395" s="196"/>
      <c r="Y395" s="196"/>
      <c r="Z395" s="196"/>
      <c r="AA395" s="196"/>
      <c r="AB395" s="196"/>
      <c r="AC395" s="196"/>
      <c r="AD395" s="196"/>
      <c r="AE395" s="196"/>
      <c r="AF395" s="196"/>
    </row>
    <row r="396" spans="1:32" ht="12" customHeight="1">
      <c r="A396" s="196"/>
      <c r="B396" s="196"/>
      <c r="C396" s="235"/>
      <c r="D396" s="235"/>
      <c r="E396" s="196"/>
      <c r="F396" s="196"/>
      <c r="G396" s="196"/>
      <c r="H396" s="196"/>
      <c r="I396" s="196"/>
      <c r="J396" s="196"/>
      <c r="K396" s="196"/>
      <c r="L396" s="196"/>
      <c r="M396" s="196"/>
      <c r="N396" s="196"/>
      <c r="O396" s="196"/>
      <c r="P396" s="196"/>
      <c r="Q396" s="196"/>
      <c r="R396" s="196"/>
      <c r="S396" s="196"/>
      <c r="T396" s="196"/>
      <c r="U396" s="196"/>
      <c r="V396" s="196"/>
      <c r="W396" s="196"/>
      <c r="X396" s="196"/>
      <c r="Y396" s="196"/>
      <c r="Z396" s="196"/>
      <c r="AA396" s="196"/>
      <c r="AB396" s="196"/>
      <c r="AC396" s="196"/>
      <c r="AD396" s="196"/>
      <c r="AE396" s="196"/>
      <c r="AF396" s="196"/>
    </row>
    <row r="397" spans="1:32" ht="12" customHeight="1">
      <c r="A397" s="196"/>
      <c r="B397" s="196"/>
      <c r="C397" s="235"/>
      <c r="D397" s="235"/>
      <c r="E397" s="196"/>
      <c r="F397" s="196"/>
      <c r="G397" s="196"/>
      <c r="H397" s="196"/>
      <c r="I397" s="196"/>
      <c r="J397" s="196"/>
      <c r="K397" s="196"/>
      <c r="L397" s="196"/>
      <c r="M397" s="196"/>
      <c r="N397" s="196"/>
      <c r="O397" s="196"/>
      <c r="P397" s="196"/>
      <c r="Q397" s="196"/>
      <c r="R397" s="196"/>
      <c r="S397" s="196"/>
      <c r="T397" s="196"/>
      <c r="U397" s="196"/>
      <c r="V397" s="196"/>
      <c r="W397" s="196"/>
      <c r="X397" s="196"/>
      <c r="Y397" s="196"/>
      <c r="Z397" s="196"/>
      <c r="AA397" s="196"/>
      <c r="AB397" s="196"/>
      <c r="AC397" s="196"/>
      <c r="AD397" s="196"/>
      <c r="AE397" s="196"/>
      <c r="AF397" s="196"/>
    </row>
    <row r="398" spans="1:32" ht="12" customHeight="1">
      <c r="A398" s="196"/>
      <c r="B398" s="196"/>
      <c r="C398" s="235"/>
      <c r="D398" s="235"/>
      <c r="E398" s="196"/>
      <c r="F398" s="196"/>
      <c r="G398" s="196"/>
      <c r="H398" s="196"/>
      <c r="I398" s="196"/>
      <c r="J398" s="196"/>
      <c r="K398" s="196"/>
      <c r="L398" s="196"/>
      <c r="M398" s="196"/>
      <c r="N398" s="196"/>
      <c r="O398" s="196"/>
      <c r="P398" s="196"/>
      <c r="Q398" s="196"/>
      <c r="R398" s="196"/>
      <c r="S398" s="196"/>
      <c r="T398" s="196"/>
      <c r="U398" s="196"/>
      <c r="V398" s="196"/>
      <c r="W398" s="196"/>
      <c r="X398" s="196"/>
      <c r="Y398" s="196"/>
      <c r="Z398" s="196"/>
      <c r="AA398" s="196"/>
      <c r="AB398" s="196"/>
      <c r="AC398" s="196"/>
      <c r="AD398" s="196"/>
      <c r="AE398" s="196"/>
      <c r="AF398" s="196"/>
    </row>
    <row r="399" spans="1:32" ht="12" customHeight="1">
      <c r="A399" s="196"/>
      <c r="B399" s="196"/>
      <c r="C399" s="235"/>
      <c r="D399" s="235"/>
      <c r="E399" s="196"/>
      <c r="F399" s="196"/>
      <c r="G399" s="196"/>
      <c r="H399" s="196"/>
      <c r="I399" s="196"/>
      <c r="J399" s="196"/>
      <c r="K399" s="196"/>
      <c r="L399" s="196"/>
      <c r="M399" s="196"/>
      <c r="N399" s="196"/>
      <c r="O399" s="196"/>
      <c r="P399" s="196"/>
      <c r="Q399" s="196"/>
      <c r="R399" s="196"/>
      <c r="S399" s="196"/>
      <c r="T399" s="196"/>
      <c r="U399" s="196"/>
      <c r="V399" s="196"/>
      <c r="W399" s="196"/>
      <c r="X399" s="196"/>
      <c r="Y399" s="196"/>
      <c r="Z399" s="196"/>
      <c r="AA399" s="196"/>
      <c r="AB399" s="196"/>
      <c r="AC399" s="196"/>
      <c r="AD399" s="196"/>
      <c r="AE399" s="196"/>
      <c r="AF399" s="196"/>
    </row>
    <row r="400" spans="1:32" ht="12" customHeight="1">
      <c r="A400" s="196"/>
      <c r="B400" s="196"/>
      <c r="C400" s="235"/>
      <c r="D400" s="235"/>
      <c r="E400" s="196"/>
      <c r="F400" s="196"/>
      <c r="G400" s="196"/>
      <c r="H400" s="196"/>
      <c r="I400" s="196"/>
      <c r="J400" s="196"/>
      <c r="K400" s="196"/>
      <c r="L400" s="196"/>
      <c r="M400" s="196"/>
      <c r="N400" s="196"/>
      <c r="O400" s="196"/>
      <c r="P400" s="196"/>
      <c r="Q400" s="196"/>
      <c r="R400" s="196"/>
      <c r="S400" s="196"/>
      <c r="T400" s="196"/>
      <c r="U400" s="196"/>
      <c r="V400" s="196"/>
      <c r="W400" s="196"/>
      <c r="X400" s="196"/>
      <c r="Y400" s="196"/>
      <c r="Z400" s="196"/>
      <c r="AA400" s="196"/>
      <c r="AB400" s="196"/>
      <c r="AC400" s="196"/>
      <c r="AD400" s="196"/>
      <c r="AE400" s="196"/>
      <c r="AF400" s="196"/>
    </row>
    <row r="401" spans="1:32" ht="12" customHeight="1">
      <c r="A401" s="196"/>
      <c r="B401" s="196"/>
      <c r="C401" s="235"/>
      <c r="D401" s="235"/>
      <c r="E401" s="196"/>
      <c r="F401" s="196"/>
      <c r="G401" s="196"/>
      <c r="H401" s="196"/>
      <c r="I401" s="196"/>
      <c r="J401" s="196"/>
      <c r="K401" s="196"/>
      <c r="L401" s="196"/>
      <c r="M401" s="196"/>
      <c r="N401" s="196"/>
      <c r="O401" s="196"/>
      <c r="P401" s="196"/>
      <c r="Q401" s="196"/>
      <c r="R401" s="196"/>
      <c r="S401" s="196"/>
      <c r="T401" s="196"/>
      <c r="U401" s="196"/>
      <c r="V401" s="196"/>
      <c r="W401" s="196"/>
      <c r="X401" s="196"/>
      <c r="Y401" s="196"/>
      <c r="Z401" s="196"/>
      <c r="AA401" s="196"/>
      <c r="AB401" s="196"/>
      <c r="AC401" s="196"/>
      <c r="AD401" s="196"/>
      <c r="AE401" s="196"/>
      <c r="AF401" s="196"/>
    </row>
    <row r="402" spans="1:32" ht="12" customHeight="1">
      <c r="A402" s="196"/>
      <c r="B402" s="196"/>
      <c r="C402" s="235"/>
      <c r="D402" s="235"/>
      <c r="E402" s="196"/>
      <c r="F402" s="196"/>
      <c r="G402" s="196"/>
      <c r="H402" s="196"/>
      <c r="I402" s="196"/>
      <c r="J402" s="196"/>
      <c r="K402" s="196"/>
      <c r="L402" s="196"/>
      <c r="M402" s="196"/>
      <c r="N402" s="196"/>
      <c r="O402" s="196"/>
      <c r="P402" s="196"/>
      <c r="Q402" s="196"/>
      <c r="R402" s="196"/>
      <c r="S402" s="196"/>
      <c r="T402" s="196"/>
      <c r="U402" s="196"/>
      <c r="V402" s="196"/>
      <c r="W402" s="196"/>
      <c r="X402" s="196"/>
      <c r="Y402" s="196"/>
      <c r="Z402" s="196"/>
      <c r="AA402" s="196"/>
      <c r="AB402" s="196"/>
      <c r="AC402" s="196"/>
      <c r="AD402" s="196"/>
      <c r="AE402" s="196"/>
      <c r="AF402" s="196"/>
    </row>
    <row r="403" spans="1:32" ht="12" customHeight="1">
      <c r="A403" s="196"/>
      <c r="B403" s="196"/>
      <c r="C403" s="235"/>
      <c r="D403" s="235"/>
      <c r="E403" s="196"/>
      <c r="F403" s="196"/>
      <c r="G403" s="196"/>
      <c r="H403" s="196"/>
      <c r="I403" s="196"/>
      <c r="J403" s="196"/>
      <c r="K403" s="196"/>
      <c r="L403" s="196"/>
      <c r="M403" s="196"/>
      <c r="N403" s="196"/>
      <c r="O403" s="196"/>
      <c r="P403" s="196"/>
      <c r="Q403" s="196"/>
      <c r="R403" s="196"/>
      <c r="S403" s="196"/>
      <c r="T403" s="196"/>
      <c r="U403" s="196"/>
      <c r="V403" s="196"/>
      <c r="W403" s="196"/>
      <c r="X403" s="196"/>
      <c r="Y403" s="196"/>
      <c r="Z403" s="196"/>
      <c r="AA403" s="196"/>
      <c r="AB403" s="196"/>
      <c r="AC403" s="196"/>
      <c r="AD403" s="196"/>
      <c r="AE403" s="196"/>
      <c r="AF403" s="196"/>
    </row>
    <row r="404" spans="1:32" ht="12" customHeight="1">
      <c r="A404" s="196"/>
      <c r="B404" s="196"/>
      <c r="C404" s="235"/>
      <c r="D404" s="235"/>
      <c r="E404" s="196"/>
      <c r="F404" s="196"/>
      <c r="G404" s="196"/>
      <c r="H404" s="196"/>
      <c r="I404" s="196"/>
      <c r="J404" s="196"/>
      <c r="K404" s="196"/>
      <c r="L404" s="196"/>
      <c r="M404" s="196"/>
      <c r="N404" s="196"/>
      <c r="O404" s="196"/>
      <c r="P404" s="196"/>
      <c r="Q404" s="196"/>
      <c r="R404" s="196"/>
      <c r="S404" s="196"/>
      <c r="T404" s="196"/>
      <c r="U404" s="196"/>
      <c r="V404" s="196"/>
      <c r="W404" s="196"/>
      <c r="X404" s="196"/>
      <c r="Y404" s="196"/>
      <c r="Z404" s="196"/>
      <c r="AA404" s="196"/>
      <c r="AB404" s="196"/>
      <c r="AC404" s="196"/>
      <c r="AD404" s="196"/>
      <c r="AE404" s="196"/>
      <c r="AF404" s="196"/>
    </row>
    <row r="405" spans="1:32" ht="12" customHeight="1">
      <c r="A405" s="196"/>
      <c r="B405" s="196"/>
      <c r="C405" s="235"/>
      <c r="D405" s="235"/>
      <c r="E405" s="196"/>
      <c r="F405" s="196"/>
      <c r="G405" s="196"/>
      <c r="H405" s="196"/>
      <c r="I405" s="196"/>
      <c r="J405" s="196"/>
      <c r="K405" s="196"/>
      <c r="L405" s="196"/>
      <c r="M405" s="196"/>
      <c r="N405" s="196"/>
      <c r="O405" s="196"/>
      <c r="P405" s="196"/>
      <c r="Q405" s="196"/>
      <c r="R405" s="196"/>
      <c r="S405" s="196"/>
      <c r="T405" s="196"/>
      <c r="U405" s="196"/>
      <c r="V405" s="196"/>
      <c r="W405" s="196"/>
      <c r="X405" s="196"/>
      <c r="Y405" s="196"/>
      <c r="Z405" s="196"/>
      <c r="AA405" s="196"/>
      <c r="AB405" s="196"/>
      <c r="AC405" s="196"/>
      <c r="AD405" s="196"/>
      <c r="AE405" s="196"/>
      <c r="AF405" s="196"/>
    </row>
    <row r="406" spans="1:32" ht="12" customHeight="1">
      <c r="A406" s="196"/>
      <c r="B406" s="196"/>
      <c r="C406" s="235"/>
      <c r="D406" s="235"/>
      <c r="E406" s="196"/>
      <c r="F406" s="196"/>
      <c r="G406" s="196"/>
      <c r="H406" s="196"/>
      <c r="I406" s="196"/>
      <c r="J406" s="196"/>
      <c r="K406" s="196"/>
      <c r="L406" s="196"/>
      <c r="M406" s="196"/>
      <c r="N406" s="196"/>
      <c r="O406" s="196"/>
      <c r="P406" s="196"/>
      <c r="Q406" s="196"/>
      <c r="R406" s="196"/>
      <c r="S406" s="196"/>
      <c r="T406" s="196"/>
      <c r="U406" s="196"/>
      <c r="V406" s="196"/>
      <c r="W406" s="196"/>
      <c r="X406" s="196"/>
      <c r="Y406" s="196"/>
      <c r="Z406" s="196"/>
      <c r="AA406" s="196"/>
      <c r="AB406" s="196"/>
      <c r="AC406" s="196"/>
      <c r="AD406" s="196"/>
      <c r="AE406" s="196"/>
      <c r="AF406" s="196"/>
    </row>
    <row r="407" spans="1:32" ht="12" customHeight="1">
      <c r="A407" s="196"/>
      <c r="B407" s="196"/>
      <c r="C407" s="235"/>
      <c r="D407" s="235"/>
      <c r="E407" s="196"/>
      <c r="F407" s="196"/>
      <c r="G407" s="196"/>
      <c r="H407" s="196"/>
      <c r="I407" s="196"/>
      <c r="J407" s="196"/>
      <c r="K407" s="196"/>
      <c r="L407" s="196"/>
      <c r="M407" s="196"/>
      <c r="N407" s="196"/>
      <c r="O407" s="196"/>
      <c r="P407" s="196"/>
      <c r="Q407" s="196"/>
      <c r="R407" s="196"/>
      <c r="S407" s="196"/>
      <c r="T407" s="196"/>
      <c r="U407" s="196"/>
      <c r="V407" s="196"/>
      <c r="W407" s="196"/>
      <c r="X407" s="196"/>
      <c r="Y407" s="196"/>
      <c r="Z407" s="196"/>
      <c r="AA407" s="196"/>
      <c r="AB407" s="196"/>
      <c r="AC407" s="196"/>
      <c r="AD407" s="196"/>
      <c r="AE407" s="196"/>
      <c r="AF407" s="196"/>
    </row>
    <row r="408" spans="1:32" ht="12" customHeight="1">
      <c r="A408" s="196"/>
      <c r="B408" s="196"/>
      <c r="C408" s="235"/>
      <c r="D408" s="235"/>
      <c r="E408" s="196"/>
      <c r="F408" s="196"/>
      <c r="G408" s="196"/>
      <c r="H408" s="196"/>
      <c r="I408" s="196"/>
      <c r="J408" s="196"/>
      <c r="K408" s="196"/>
      <c r="L408" s="196"/>
      <c r="M408" s="196"/>
      <c r="N408" s="196"/>
      <c r="O408" s="196"/>
      <c r="P408" s="196"/>
      <c r="Q408" s="196"/>
      <c r="R408" s="196"/>
      <c r="S408" s="196"/>
      <c r="T408" s="196"/>
      <c r="U408" s="196"/>
      <c r="V408" s="196"/>
      <c r="W408" s="196"/>
      <c r="X408" s="196"/>
      <c r="Y408" s="196"/>
      <c r="Z408" s="196"/>
      <c r="AA408" s="196"/>
      <c r="AB408" s="196"/>
      <c r="AC408" s="196"/>
      <c r="AD408" s="196"/>
      <c r="AE408" s="196"/>
      <c r="AF408" s="196"/>
    </row>
    <row r="409" spans="1:32" ht="12" customHeight="1">
      <c r="A409" s="196"/>
      <c r="B409" s="196"/>
      <c r="C409" s="235"/>
      <c r="D409" s="235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  <c r="U409" s="196"/>
      <c r="V409" s="196"/>
      <c r="W409" s="196"/>
      <c r="X409" s="196"/>
      <c r="Y409" s="196"/>
      <c r="Z409" s="196"/>
      <c r="AA409" s="196"/>
      <c r="AB409" s="196"/>
      <c r="AC409" s="196"/>
      <c r="AD409" s="196"/>
      <c r="AE409" s="196"/>
      <c r="AF409" s="196"/>
    </row>
    <row r="410" spans="1:32" ht="12" customHeight="1">
      <c r="A410" s="196"/>
      <c r="B410" s="196"/>
      <c r="C410" s="235"/>
      <c r="D410" s="235"/>
      <c r="E410" s="196"/>
      <c r="F410" s="196"/>
      <c r="G410" s="196"/>
      <c r="H410" s="196"/>
      <c r="I410" s="196"/>
      <c r="J410" s="196"/>
      <c r="K410" s="196"/>
      <c r="L410" s="196"/>
      <c r="M410" s="196"/>
      <c r="N410" s="196"/>
      <c r="O410" s="196"/>
      <c r="P410" s="196"/>
      <c r="Q410" s="196"/>
      <c r="R410" s="196"/>
      <c r="S410" s="196"/>
      <c r="T410" s="196"/>
      <c r="U410" s="196"/>
      <c r="V410" s="196"/>
      <c r="W410" s="196"/>
      <c r="X410" s="196"/>
      <c r="Y410" s="196"/>
      <c r="Z410" s="196"/>
      <c r="AA410" s="196"/>
      <c r="AB410" s="196"/>
      <c r="AC410" s="196"/>
      <c r="AD410" s="196"/>
      <c r="AE410" s="196"/>
      <c r="AF410" s="196"/>
    </row>
    <row r="411" spans="1:32" ht="12" customHeight="1">
      <c r="A411" s="196"/>
      <c r="B411" s="196"/>
      <c r="C411" s="235"/>
      <c r="D411" s="235"/>
      <c r="E411" s="196"/>
      <c r="F411" s="196"/>
      <c r="G411" s="196"/>
      <c r="H411" s="196"/>
      <c r="I411" s="196"/>
      <c r="J411" s="196"/>
      <c r="K411" s="196"/>
      <c r="L411" s="196"/>
      <c r="M411" s="196"/>
      <c r="N411" s="196"/>
      <c r="O411" s="196"/>
      <c r="P411" s="196"/>
      <c r="Q411" s="196"/>
      <c r="R411" s="196"/>
      <c r="S411" s="196"/>
      <c r="T411" s="196"/>
      <c r="U411" s="196"/>
      <c r="V411" s="196"/>
      <c r="W411" s="196"/>
      <c r="X411" s="196"/>
      <c r="Y411" s="196"/>
      <c r="Z411" s="196"/>
      <c r="AA411" s="196"/>
      <c r="AB411" s="196"/>
      <c r="AC411" s="196"/>
      <c r="AD411" s="196"/>
      <c r="AE411" s="196"/>
      <c r="AF411" s="196"/>
    </row>
    <row r="412" spans="1:32" ht="12" customHeight="1">
      <c r="A412" s="196"/>
      <c r="B412" s="196"/>
      <c r="C412" s="235"/>
      <c r="D412" s="235"/>
      <c r="E412" s="196"/>
      <c r="F412" s="196"/>
      <c r="G412" s="196"/>
      <c r="H412" s="196"/>
      <c r="I412" s="196"/>
      <c r="J412" s="196"/>
      <c r="K412" s="196"/>
      <c r="L412" s="196"/>
      <c r="M412" s="196"/>
      <c r="N412" s="196"/>
      <c r="O412" s="196"/>
      <c r="P412" s="196"/>
      <c r="Q412" s="196"/>
      <c r="R412" s="196"/>
      <c r="S412" s="196"/>
      <c r="T412" s="196"/>
      <c r="U412" s="196"/>
      <c r="V412" s="196"/>
      <c r="W412" s="196"/>
      <c r="X412" s="196"/>
      <c r="Y412" s="196"/>
      <c r="Z412" s="196"/>
      <c r="AA412" s="196"/>
      <c r="AB412" s="196"/>
      <c r="AC412" s="196"/>
      <c r="AD412" s="196"/>
      <c r="AE412" s="196"/>
      <c r="AF412" s="196"/>
    </row>
    <row r="413" spans="1:32" ht="12" customHeight="1">
      <c r="A413" s="196"/>
      <c r="B413" s="196"/>
      <c r="C413" s="235"/>
      <c r="D413" s="235"/>
      <c r="E413" s="196"/>
      <c r="F413" s="196"/>
      <c r="G413" s="196"/>
      <c r="H413" s="196"/>
      <c r="I413" s="196"/>
      <c r="J413" s="196"/>
      <c r="K413" s="196"/>
      <c r="L413" s="196"/>
      <c r="M413" s="196"/>
      <c r="N413" s="196"/>
      <c r="O413" s="196"/>
      <c r="P413" s="196"/>
      <c r="Q413" s="196"/>
      <c r="R413" s="196"/>
      <c r="S413" s="196"/>
      <c r="T413" s="196"/>
      <c r="U413" s="196"/>
      <c r="V413" s="196"/>
      <c r="W413" s="196"/>
      <c r="X413" s="196"/>
      <c r="Y413" s="196"/>
      <c r="Z413" s="196"/>
      <c r="AA413" s="196"/>
      <c r="AB413" s="196"/>
      <c r="AC413" s="196"/>
      <c r="AD413" s="196"/>
      <c r="AE413" s="196"/>
      <c r="AF413" s="196"/>
    </row>
    <row r="414" spans="1:32" ht="12" customHeight="1">
      <c r="A414" s="196"/>
      <c r="B414" s="196"/>
      <c r="C414" s="235"/>
      <c r="D414" s="235"/>
      <c r="E414" s="196"/>
      <c r="F414" s="196"/>
      <c r="G414" s="196"/>
      <c r="H414" s="196"/>
      <c r="I414" s="196"/>
      <c r="J414" s="196"/>
      <c r="K414" s="196"/>
      <c r="L414" s="196"/>
      <c r="M414" s="196"/>
      <c r="N414" s="196"/>
      <c r="O414" s="196"/>
      <c r="P414" s="196"/>
      <c r="Q414" s="196"/>
      <c r="R414" s="196"/>
      <c r="S414" s="196"/>
      <c r="T414" s="196"/>
      <c r="U414" s="196"/>
      <c r="V414" s="196"/>
      <c r="W414" s="196"/>
      <c r="X414" s="196"/>
      <c r="Y414" s="196"/>
      <c r="Z414" s="196"/>
      <c r="AA414" s="196"/>
      <c r="AB414" s="196"/>
      <c r="AC414" s="196"/>
      <c r="AD414" s="196"/>
      <c r="AE414" s="196"/>
      <c r="AF414" s="196"/>
    </row>
    <row r="415" spans="1:32" ht="12" customHeight="1">
      <c r="A415" s="196"/>
      <c r="B415" s="196"/>
      <c r="C415" s="235"/>
      <c r="D415" s="235"/>
      <c r="E415" s="196"/>
      <c r="F415" s="196"/>
      <c r="G415" s="196"/>
      <c r="H415" s="196"/>
      <c r="I415" s="196"/>
      <c r="J415" s="196"/>
      <c r="K415" s="196"/>
      <c r="L415" s="196"/>
      <c r="M415" s="196"/>
      <c r="N415" s="196"/>
      <c r="O415" s="196"/>
      <c r="P415" s="196"/>
      <c r="Q415" s="196"/>
      <c r="R415" s="196"/>
      <c r="S415" s="196"/>
      <c r="T415" s="196"/>
      <c r="U415" s="196"/>
      <c r="V415" s="196"/>
      <c r="W415" s="196"/>
      <c r="X415" s="196"/>
      <c r="Y415" s="196"/>
      <c r="Z415" s="196"/>
      <c r="AA415" s="196"/>
      <c r="AB415" s="196"/>
      <c r="AC415" s="196"/>
      <c r="AD415" s="196"/>
      <c r="AE415" s="196"/>
      <c r="AF415" s="196"/>
    </row>
    <row r="416" spans="1:32" ht="12" customHeight="1">
      <c r="A416" s="196"/>
      <c r="B416" s="196"/>
      <c r="C416" s="235"/>
      <c r="D416" s="235"/>
      <c r="E416" s="196"/>
      <c r="F416" s="196"/>
      <c r="G416" s="196"/>
      <c r="H416" s="196"/>
      <c r="I416" s="196"/>
      <c r="J416" s="196"/>
      <c r="K416" s="196"/>
      <c r="L416" s="196"/>
      <c r="M416" s="196"/>
      <c r="N416" s="196"/>
      <c r="O416" s="196"/>
      <c r="P416" s="196"/>
      <c r="Q416" s="196"/>
      <c r="R416" s="196"/>
      <c r="S416" s="196"/>
      <c r="T416" s="196"/>
      <c r="U416" s="196"/>
      <c r="V416" s="196"/>
      <c r="W416" s="196"/>
      <c r="X416" s="196"/>
      <c r="Y416" s="196"/>
      <c r="Z416" s="196"/>
      <c r="AA416" s="196"/>
      <c r="AB416" s="196"/>
      <c r="AC416" s="196"/>
      <c r="AD416" s="196"/>
      <c r="AE416" s="196"/>
      <c r="AF416" s="196"/>
    </row>
    <row r="417" spans="1:32" ht="12" customHeight="1">
      <c r="A417" s="196"/>
      <c r="B417" s="196"/>
      <c r="C417" s="235"/>
      <c r="D417" s="235"/>
      <c r="E417" s="196"/>
      <c r="F417" s="196"/>
      <c r="G417" s="196"/>
      <c r="H417" s="196"/>
      <c r="I417" s="196"/>
      <c r="J417" s="196"/>
      <c r="K417" s="196"/>
      <c r="L417" s="196"/>
      <c r="M417" s="196"/>
      <c r="N417" s="196"/>
      <c r="O417" s="196"/>
      <c r="P417" s="196"/>
      <c r="Q417" s="196"/>
      <c r="R417" s="196"/>
      <c r="S417" s="196"/>
      <c r="T417" s="196"/>
      <c r="U417" s="196"/>
      <c r="V417" s="196"/>
      <c r="W417" s="196"/>
      <c r="X417" s="196"/>
      <c r="Y417" s="196"/>
      <c r="Z417" s="196"/>
      <c r="AA417" s="196"/>
      <c r="AB417" s="196"/>
      <c r="AC417" s="196"/>
      <c r="AD417" s="196"/>
      <c r="AE417" s="196"/>
      <c r="AF417" s="196"/>
    </row>
    <row r="418" spans="1:32" ht="12" customHeight="1">
      <c r="A418" s="196"/>
      <c r="B418" s="196"/>
      <c r="C418" s="235"/>
      <c r="D418" s="235"/>
      <c r="E418" s="196"/>
      <c r="F418" s="196"/>
      <c r="G418" s="196"/>
      <c r="H418" s="196"/>
      <c r="I418" s="196"/>
      <c r="J418" s="196"/>
      <c r="K418" s="196"/>
      <c r="L418" s="196"/>
      <c r="M418" s="196"/>
      <c r="N418" s="196"/>
      <c r="O418" s="196"/>
      <c r="P418" s="196"/>
      <c r="Q418" s="196"/>
      <c r="R418" s="196"/>
      <c r="S418" s="196"/>
      <c r="T418" s="196"/>
      <c r="U418" s="196"/>
      <c r="V418" s="196"/>
      <c r="W418" s="196"/>
      <c r="X418" s="196"/>
      <c r="Y418" s="196"/>
      <c r="Z418" s="196"/>
      <c r="AA418" s="196"/>
      <c r="AB418" s="196"/>
      <c r="AC418" s="196"/>
      <c r="AD418" s="196"/>
      <c r="AE418" s="196"/>
      <c r="AF418" s="196"/>
    </row>
    <row r="419" spans="1:32" ht="12" customHeight="1">
      <c r="A419" s="196"/>
      <c r="B419" s="196"/>
      <c r="C419" s="235"/>
      <c r="D419" s="235"/>
      <c r="E419" s="196"/>
      <c r="F419" s="196"/>
      <c r="G419" s="196"/>
      <c r="H419" s="196"/>
      <c r="I419" s="196"/>
      <c r="J419" s="196"/>
      <c r="K419" s="196"/>
      <c r="L419" s="196"/>
      <c r="M419" s="196"/>
      <c r="N419" s="196"/>
      <c r="O419" s="196"/>
      <c r="P419" s="196"/>
      <c r="Q419" s="196"/>
      <c r="R419" s="196"/>
      <c r="S419" s="196"/>
      <c r="T419" s="196"/>
      <c r="U419" s="196"/>
      <c r="V419" s="196"/>
      <c r="W419" s="196"/>
      <c r="X419" s="196"/>
      <c r="Y419" s="196"/>
      <c r="Z419" s="196"/>
      <c r="AA419" s="196"/>
      <c r="AB419" s="196"/>
      <c r="AC419" s="196"/>
      <c r="AD419" s="196"/>
      <c r="AE419" s="196"/>
      <c r="AF419" s="196"/>
    </row>
    <row r="420" spans="1:32" ht="12" customHeight="1">
      <c r="A420" s="196"/>
      <c r="B420" s="196"/>
      <c r="C420" s="235"/>
      <c r="D420" s="235"/>
      <c r="E420" s="196"/>
      <c r="F420" s="196"/>
      <c r="G420" s="196"/>
      <c r="H420" s="196"/>
      <c r="I420" s="196"/>
      <c r="J420" s="196"/>
      <c r="K420" s="196"/>
      <c r="L420" s="196"/>
      <c r="M420" s="196"/>
      <c r="N420" s="196"/>
      <c r="O420" s="196"/>
      <c r="P420" s="196"/>
      <c r="Q420" s="196"/>
      <c r="R420" s="196"/>
      <c r="S420" s="196"/>
      <c r="T420" s="196"/>
      <c r="U420" s="196"/>
      <c r="V420" s="196"/>
      <c r="W420" s="196"/>
      <c r="X420" s="196"/>
      <c r="Y420" s="196"/>
      <c r="Z420" s="196"/>
      <c r="AA420" s="196"/>
      <c r="AB420" s="196"/>
      <c r="AC420" s="196"/>
      <c r="AD420" s="196"/>
      <c r="AE420" s="196"/>
      <c r="AF420" s="196"/>
    </row>
    <row r="421" spans="1:32" ht="12" customHeight="1">
      <c r="A421" s="196"/>
      <c r="B421" s="196"/>
      <c r="C421" s="235"/>
      <c r="D421" s="235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196"/>
      <c r="S421" s="196"/>
      <c r="T421" s="196"/>
      <c r="U421" s="196"/>
      <c r="V421" s="196"/>
      <c r="W421" s="196"/>
      <c r="X421" s="196"/>
      <c r="Y421" s="196"/>
      <c r="Z421" s="196"/>
      <c r="AA421" s="196"/>
      <c r="AB421" s="196"/>
      <c r="AC421" s="196"/>
      <c r="AD421" s="196"/>
      <c r="AE421" s="196"/>
      <c r="AF421" s="196"/>
    </row>
    <row r="422" spans="1:32" ht="12" customHeight="1">
      <c r="A422" s="196"/>
      <c r="B422" s="196"/>
      <c r="C422" s="235"/>
      <c r="D422" s="235"/>
      <c r="E422" s="196"/>
      <c r="F422" s="196"/>
      <c r="G422" s="196"/>
      <c r="H422" s="196"/>
      <c r="I422" s="196"/>
      <c r="J422" s="196"/>
      <c r="K422" s="196"/>
      <c r="L422" s="196"/>
      <c r="M422" s="196"/>
      <c r="N422" s="196"/>
      <c r="O422" s="196"/>
      <c r="P422" s="196"/>
      <c r="Q422" s="196"/>
      <c r="R422" s="196"/>
      <c r="S422" s="196"/>
      <c r="T422" s="196"/>
      <c r="U422" s="196"/>
      <c r="V422" s="196"/>
      <c r="W422" s="196"/>
      <c r="X422" s="196"/>
      <c r="Y422" s="196"/>
      <c r="Z422" s="196"/>
      <c r="AA422" s="196"/>
      <c r="AB422" s="196"/>
      <c r="AC422" s="196"/>
      <c r="AD422" s="196"/>
      <c r="AE422" s="196"/>
      <c r="AF422" s="196"/>
    </row>
    <row r="423" spans="1:32" ht="12" customHeight="1">
      <c r="A423" s="196"/>
      <c r="B423" s="196"/>
      <c r="C423" s="235"/>
      <c r="D423" s="235"/>
      <c r="E423" s="196"/>
      <c r="F423" s="196"/>
      <c r="G423" s="196"/>
      <c r="H423" s="196"/>
      <c r="I423" s="196"/>
      <c r="J423" s="196"/>
      <c r="K423" s="196"/>
      <c r="L423" s="196"/>
      <c r="M423" s="196"/>
      <c r="N423" s="196"/>
      <c r="O423" s="196"/>
      <c r="P423" s="196"/>
      <c r="Q423" s="196"/>
      <c r="R423" s="196"/>
      <c r="S423" s="196"/>
      <c r="T423" s="196"/>
      <c r="U423" s="196"/>
      <c r="V423" s="196"/>
      <c r="W423" s="196"/>
      <c r="X423" s="196"/>
      <c r="Y423" s="196"/>
      <c r="Z423" s="196"/>
      <c r="AA423" s="196"/>
      <c r="AB423" s="196"/>
      <c r="AC423" s="196"/>
      <c r="AD423" s="196"/>
      <c r="AE423" s="196"/>
      <c r="AF423" s="196"/>
    </row>
    <row r="424" spans="1:32" ht="12" customHeight="1">
      <c r="A424" s="196"/>
      <c r="B424" s="196"/>
      <c r="C424" s="235"/>
      <c r="D424" s="235"/>
      <c r="E424" s="196"/>
      <c r="F424" s="196"/>
      <c r="G424" s="196"/>
      <c r="H424" s="196"/>
      <c r="I424" s="196"/>
      <c r="J424" s="196"/>
      <c r="K424" s="196"/>
      <c r="L424" s="196"/>
      <c r="M424" s="196"/>
      <c r="N424" s="196"/>
      <c r="O424" s="196"/>
      <c r="P424" s="196"/>
      <c r="Q424" s="196"/>
      <c r="R424" s="196"/>
      <c r="S424" s="196"/>
      <c r="T424" s="196"/>
      <c r="U424" s="196"/>
      <c r="V424" s="196"/>
      <c r="W424" s="196"/>
      <c r="X424" s="196"/>
      <c r="Y424" s="196"/>
      <c r="Z424" s="196"/>
      <c r="AA424" s="196"/>
      <c r="AB424" s="196"/>
      <c r="AC424" s="196"/>
      <c r="AD424" s="196"/>
      <c r="AE424" s="196"/>
      <c r="AF424" s="196"/>
    </row>
    <row r="425" spans="1:32" ht="12" customHeight="1">
      <c r="A425" s="196"/>
      <c r="B425" s="196"/>
      <c r="C425" s="235"/>
      <c r="D425" s="235"/>
      <c r="E425" s="196"/>
      <c r="F425" s="196"/>
      <c r="G425" s="196"/>
      <c r="H425" s="196"/>
      <c r="I425" s="196"/>
      <c r="J425" s="196"/>
      <c r="K425" s="196"/>
      <c r="L425" s="196"/>
      <c r="M425" s="196"/>
      <c r="N425" s="196"/>
      <c r="O425" s="196"/>
      <c r="P425" s="196"/>
      <c r="Q425" s="196"/>
      <c r="R425" s="196"/>
      <c r="S425" s="196"/>
      <c r="T425" s="196"/>
      <c r="U425" s="196"/>
      <c r="V425" s="196"/>
      <c r="W425" s="196"/>
      <c r="X425" s="196"/>
      <c r="Y425" s="196"/>
      <c r="Z425" s="196"/>
      <c r="AA425" s="196"/>
      <c r="AB425" s="196"/>
      <c r="AC425" s="196"/>
      <c r="AD425" s="196"/>
      <c r="AE425" s="196"/>
      <c r="AF425" s="196"/>
    </row>
    <row r="426" spans="1:32" ht="12" customHeight="1">
      <c r="A426" s="196"/>
      <c r="B426" s="196"/>
      <c r="C426" s="235"/>
      <c r="D426" s="235"/>
      <c r="E426" s="196"/>
      <c r="F426" s="196"/>
      <c r="G426" s="196"/>
      <c r="H426" s="196"/>
      <c r="I426" s="196"/>
      <c r="J426" s="196"/>
      <c r="K426" s="196"/>
      <c r="L426" s="196"/>
      <c r="M426" s="196"/>
      <c r="N426" s="196"/>
      <c r="O426" s="196"/>
      <c r="P426" s="196"/>
      <c r="Q426" s="196"/>
      <c r="R426" s="196"/>
      <c r="S426" s="196"/>
      <c r="T426" s="196"/>
      <c r="U426" s="196"/>
      <c r="V426" s="196"/>
      <c r="W426" s="196"/>
      <c r="X426" s="196"/>
      <c r="Y426" s="196"/>
      <c r="Z426" s="196"/>
      <c r="AA426" s="196"/>
      <c r="AB426" s="196"/>
      <c r="AC426" s="196"/>
      <c r="AD426" s="196"/>
      <c r="AE426" s="196"/>
      <c r="AF426" s="196"/>
    </row>
    <row r="427" spans="1:32" ht="12" customHeight="1">
      <c r="A427" s="196"/>
      <c r="B427" s="196"/>
      <c r="C427" s="235"/>
      <c r="D427" s="235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  <c r="Y427" s="196"/>
      <c r="Z427" s="196"/>
      <c r="AA427" s="196"/>
      <c r="AB427" s="196"/>
      <c r="AC427" s="196"/>
      <c r="AD427" s="196"/>
      <c r="AE427" s="196"/>
      <c r="AF427" s="196"/>
    </row>
    <row r="428" spans="1:32" ht="12" customHeight="1">
      <c r="A428" s="196"/>
      <c r="B428" s="196"/>
      <c r="C428" s="235"/>
      <c r="D428" s="235"/>
      <c r="E428" s="196"/>
      <c r="F428" s="196"/>
      <c r="G428" s="196"/>
      <c r="H428" s="196"/>
      <c r="I428" s="196"/>
      <c r="J428" s="196"/>
      <c r="K428" s="196"/>
      <c r="L428" s="196"/>
      <c r="M428" s="196"/>
      <c r="N428" s="196"/>
      <c r="O428" s="196"/>
      <c r="P428" s="196"/>
      <c r="Q428" s="196"/>
      <c r="R428" s="196"/>
      <c r="S428" s="196"/>
      <c r="T428" s="196"/>
      <c r="U428" s="196"/>
      <c r="V428" s="196"/>
      <c r="W428" s="196"/>
      <c r="X428" s="196"/>
      <c r="Y428" s="196"/>
      <c r="Z428" s="196"/>
      <c r="AA428" s="196"/>
      <c r="AB428" s="196"/>
      <c r="AC428" s="196"/>
      <c r="AD428" s="196"/>
      <c r="AE428" s="196"/>
      <c r="AF428" s="196"/>
    </row>
    <row r="429" spans="1:32" ht="12" customHeight="1">
      <c r="A429" s="196"/>
      <c r="B429" s="196"/>
      <c r="C429" s="235"/>
      <c r="D429" s="235"/>
      <c r="E429" s="196"/>
      <c r="F429" s="196"/>
      <c r="G429" s="196"/>
      <c r="H429" s="196"/>
      <c r="I429" s="196"/>
      <c r="J429" s="196"/>
      <c r="K429" s="196"/>
      <c r="L429" s="196"/>
      <c r="M429" s="196"/>
      <c r="N429" s="196"/>
      <c r="O429" s="196"/>
      <c r="P429" s="196"/>
      <c r="Q429" s="196"/>
      <c r="R429" s="196"/>
      <c r="S429" s="196"/>
      <c r="T429" s="196"/>
      <c r="U429" s="196"/>
      <c r="V429" s="196"/>
      <c r="W429" s="196"/>
      <c r="X429" s="196"/>
      <c r="Y429" s="196"/>
      <c r="Z429" s="196"/>
      <c r="AA429" s="196"/>
      <c r="AB429" s="196"/>
      <c r="AC429" s="196"/>
      <c r="AD429" s="196"/>
      <c r="AE429" s="196"/>
      <c r="AF429" s="196"/>
    </row>
    <row r="430" spans="1:32" ht="12" customHeight="1">
      <c r="A430" s="196"/>
      <c r="B430" s="196"/>
      <c r="C430" s="235"/>
      <c r="D430" s="235"/>
      <c r="E430" s="196"/>
      <c r="F430" s="196"/>
      <c r="G430" s="196"/>
      <c r="H430" s="196"/>
      <c r="I430" s="196"/>
      <c r="J430" s="196"/>
      <c r="K430" s="196"/>
      <c r="L430" s="196"/>
      <c r="M430" s="196"/>
      <c r="N430" s="196"/>
      <c r="O430" s="196"/>
      <c r="P430" s="196"/>
      <c r="Q430" s="196"/>
      <c r="R430" s="196"/>
      <c r="S430" s="196"/>
      <c r="T430" s="196"/>
      <c r="U430" s="196"/>
      <c r="V430" s="196"/>
      <c r="W430" s="196"/>
      <c r="X430" s="196"/>
      <c r="Y430" s="196"/>
      <c r="Z430" s="196"/>
      <c r="AA430" s="196"/>
      <c r="AB430" s="196"/>
      <c r="AC430" s="196"/>
      <c r="AD430" s="196"/>
      <c r="AE430" s="196"/>
      <c r="AF430" s="196"/>
    </row>
    <row r="431" spans="1:32" ht="12" customHeight="1">
      <c r="A431" s="196"/>
      <c r="B431" s="196"/>
      <c r="C431" s="235"/>
      <c r="D431" s="235"/>
      <c r="E431" s="196"/>
      <c r="F431" s="196"/>
      <c r="G431" s="196"/>
      <c r="H431" s="196"/>
      <c r="I431" s="196"/>
      <c r="J431" s="196"/>
      <c r="K431" s="196"/>
      <c r="L431" s="196"/>
      <c r="M431" s="196"/>
      <c r="N431" s="196"/>
      <c r="O431" s="196"/>
      <c r="P431" s="196"/>
      <c r="Q431" s="196"/>
      <c r="R431" s="196"/>
      <c r="S431" s="196"/>
      <c r="T431" s="196"/>
      <c r="U431" s="196"/>
      <c r="V431" s="196"/>
      <c r="W431" s="196"/>
      <c r="X431" s="196"/>
      <c r="Y431" s="196"/>
      <c r="Z431" s="196"/>
      <c r="AA431" s="196"/>
      <c r="AB431" s="196"/>
      <c r="AC431" s="196"/>
      <c r="AD431" s="196"/>
      <c r="AE431" s="196"/>
      <c r="AF431" s="196"/>
    </row>
    <row r="432" spans="1:32" ht="12" customHeight="1">
      <c r="A432" s="196"/>
      <c r="B432" s="196"/>
      <c r="C432" s="235"/>
      <c r="D432" s="235"/>
      <c r="E432" s="196"/>
      <c r="F432" s="196"/>
      <c r="G432" s="196"/>
      <c r="H432" s="196"/>
      <c r="I432" s="196"/>
      <c r="J432" s="196"/>
      <c r="K432" s="196"/>
      <c r="L432" s="196"/>
      <c r="M432" s="196"/>
      <c r="N432" s="196"/>
      <c r="O432" s="196"/>
      <c r="P432" s="196"/>
      <c r="Q432" s="196"/>
      <c r="R432" s="196"/>
      <c r="S432" s="196"/>
      <c r="T432" s="196"/>
      <c r="U432" s="196"/>
      <c r="V432" s="196"/>
      <c r="W432" s="196"/>
      <c r="X432" s="196"/>
      <c r="Y432" s="196"/>
      <c r="Z432" s="196"/>
      <c r="AA432" s="196"/>
      <c r="AB432" s="196"/>
      <c r="AC432" s="196"/>
      <c r="AD432" s="196"/>
      <c r="AE432" s="196"/>
      <c r="AF432" s="196"/>
    </row>
    <row r="433" spans="1:32" ht="12" customHeight="1">
      <c r="A433" s="196"/>
      <c r="B433" s="196"/>
      <c r="C433" s="235"/>
      <c r="D433" s="235"/>
      <c r="E433" s="196"/>
      <c r="F433" s="196"/>
      <c r="G433" s="196"/>
      <c r="H433" s="196"/>
      <c r="I433" s="196"/>
      <c r="J433" s="196"/>
      <c r="K433" s="196"/>
      <c r="L433" s="196"/>
      <c r="M433" s="196"/>
      <c r="N433" s="196"/>
      <c r="O433" s="196"/>
      <c r="P433" s="196"/>
      <c r="Q433" s="196"/>
      <c r="R433" s="196"/>
      <c r="S433" s="196"/>
      <c r="T433" s="196"/>
      <c r="U433" s="196"/>
      <c r="V433" s="196"/>
      <c r="W433" s="196"/>
      <c r="X433" s="196"/>
      <c r="Y433" s="196"/>
      <c r="Z433" s="196"/>
      <c r="AA433" s="196"/>
      <c r="AB433" s="196"/>
      <c r="AC433" s="196"/>
      <c r="AD433" s="196"/>
      <c r="AE433" s="196"/>
      <c r="AF433" s="196"/>
    </row>
    <row r="434" spans="1:32" ht="12" customHeight="1">
      <c r="A434" s="196"/>
      <c r="B434" s="196"/>
      <c r="C434" s="235"/>
      <c r="D434" s="235"/>
      <c r="E434" s="196"/>
      <c r="F434" s="196"/>
      <c r="G434" s="196"/>
      <c r="H434" s="196"/>
      <c r="I434" s="196"/>
      <c r="J434" s="196"/>
      <c r="K434" s="196"/>
      <c r="L434" s="196"/>
      <c r="M434" s="196"/>
      <c r="N434" s="196"/>
      <c r="O434" s="196"/>
      <c r="P434" s="196"/>
      <c r="Q434" s="196"/>
      <c r="R434" s="196"/>
      <c r="S434" s="196"/>
      <c r="T434" s="196"/>
      <c r="U434" s="196"/>
      <c r="V434" s="196"/>
      <c r="W434" s="196"/>
      <c r="X434" s="196"/>
      <c r="Y434" s="196"/>
      <c r="Z434" s="196"/>
      <c r="AA434" s="196"/>
      <c r="AB434" s="196"/>
      <c r="AC434" s="196"/>
      <c r="AD434" s="196"/>
      <c r="AE434" s="196"/>
      <c r="AF434" s="196"/>
    </row>
    <row r="435" spans="1:32" ht="12" customHeight="1">
      <c r="A435" s="196"/>
      <c r="B435" s="196"/>
      <c r="C435" s="235"/>
      <c r="D435" s="235"/>
      <c r="E435" s="196"/>
      <c r="F435" s="196"/>
      <c r="G435" s="196"/>
      <c r="H435" s="196"/>
      <c r="I435" s="196"/>
      <c r="J435" s="196"/>
      <c r="K435" s="196"/>
      <c r="L435" s="196"/>
      <c r="M435" s="196"/>
      <c r="N435" s="196"/>
      <c r="O435" s="196"/>
      <c r="P435" s="196"/>
      <c r="Q435" s="196"/>
      <c r="R435" s="196"/>
      <c r="S435" s="196"/>
      <c r="T435" s="196"/>
      <c r="U435" s="196"/>
      <c r="V435" s="196"/>
      <c r="W435" s="196"/>
      <c r="X435" s="196"/>
      <c r="Y435" s="196"/>
      <c r="Z435" s="196"/>
      <c r="AA435" s="196"/>
      <c r="AB435" s="196"/>
      <c r="AC435" s="196"/>
      <c r="AD435" s="196"/>
      <c r="AE435" s="196"/>
      <c r="AF435" s="196"/>
    </row>
    <row r="436" spans="1:32" ht="12" customHeight="1">
      <c r="A436" s="196"/>
      <c r="B436" s="196"/>
      <c r="C436" s="235"/>
      <c r="D436" s="235"/>
      <c r="E436" s="196"/>
      <c r="F436" s="196"/>
      <c r="G436" s="196"/>
      <c r="H436" s="196"/>
      <c r="I436" s="196"/>
      <c r="J436" s="196"/>
      <c r="K436" s="196"/>
      <c r="L436" s="196"/>
      <c r="M436" s="196"/>
      <c r="N436" s="196"/>
      <c r="O436" s="196"/>
      <c r="P436" s="196"/>
      <c r="Q436" s="196"/>
      <c r="R436" s="196"/>
      <c r="S436" s="196"/>
      <c r="T436" s="196"/>
      <c r="U436" s="196"/>
      <c r="V436" s="196"/>
      <c r="W436" s="196"/>
      <c r="X436" s="196"/>
      <c r="Y436" s="196"/>
      <c r="Z436" s="196"/>
      <c r="AA436" s="196"/>
      <c r="AB436" s="196"/>
      <c r="AC436" s="196"/>
      <c r="AD436" s="196"/>
      <c r="AE436" s="196"/>
      <c r="AF436" s="196"/>
    </row>
    <row r="437" spans="1:32" ht="12" customHeight="1">
      <c r="A437" s="196"/>
      <c r="B437" s="196"/>
      <c r="C437" s="235"/>
      <c r="D437" s="235"/>
      <c r="E437" s="196"/>
      <c r="F437" s="196"/>
      <c r="G437" s="196"/>
      <c r="H437" s="196"/>
      <c r="I437" s="196"/>
      <c r="J437" s="196"/>
      <c r="K437" s="196"/>
      <c r="L437" s="196"/>
      <c r="M437" s="196"/>
      <c r="N437" s="196"/>
      <c r="O437" s="196"/>
      <c r="P437" s="196"/>
      <c r="Q437" s="196"/>
      <c r="R437" s="196"/>
      <c r="S437" s="196"/>
      <c r="T437" s="196"/>
      <c r="U437" s="196"/>
      <c r="V437" s="196"/>
      <c r="W437" s="196"/>
      <c r="X437" s="196"/>
      <c r="Y437" s="196"/>
      <c r="Z437" s="196"/>
      <c r="AA437" s="196"/>
      <c r="AB437" s="196"/>
      <c r="AC437" s="196"/>
      <c r="AD437" s="196"/>
      <c r="AE437" s="196"/>
      <c r="AF437" s="196"/>
    </row>
    <row r="438" spans="1:32" ht="12" customHeight="1">
      <c r="A438" s="196"/>
      <c r="B438" s="196"/>
      <c r="C438" s="235"/>
      <c r="D438" s="235"/>
      <c r="E438" s="196"/>
      <c r="F438" s="196"/>
      <c r="G438" s="196"/>
      <c r="H438" s="196"/>
      <c r="I438" s="196"/>
      <c r="J438" s="196"/>
      <c r="K438" s="196"/>
      <c r="L438" s="196"/>
      <c r="M438" s="196"/>
      <c r="N438" s="196"/>
      <c r="O438" s="196"/>
      <c r="P438" s="196"/>
      <c r="Q438" s="196"/>
      <c r="R438" s="196"/>
      <c r="S438" s="196"/>
      <c r="T438" s="196"/>
      <c r="U438" s="196"/>
      <c r="V438" s="196"/>
      <c r="W438" s="196"/>
      <c r="X438" s="196"/>
      <c r="Y438" s="196"/>
      <c r="Z438" s="196"/>
      <c r="AA438" s="196"/>
      <c r="AB438" s="196"/>
      <c r="AC438" s="196"/>
      <c r="AD438" s="196"/>
      <c r="AE438" s="196"/>
      <c r="AF438" s="196"/>
    </row>
    <row r="439" spans="1:32" ht="12" customHeight="1">
      <c r="A439" s="196"/>
      <c r="B439" s="196"/>
      <c r="C439" s="235"/>
      <c r="D439" s="235"/>
      <c r="E439" s="196"/>
      <c r="F439" s="196"/>
      <c r="G439" s="196"/>
      <c r="H439" s="196"/>
      <c r="I439" s="196"/>
      <c r="J439" s="196"/>
      <c r="K439" s="196"/>
      <c r="L439" s="196"/>
      <c r="M439" s="196"/>
      <c r="N439" s="196"/>
      <c r="O439" s="196"/>
      <c r="P439" s="196"/>
      <c r="Q439" s="196"/>
      <c r="R439" s="196"/>
      <c r="S439" s="196"/>
      <c r="T439" s="196"/>
      <c r="U439" s="196"/>
      <c r="V439" s="196"/>
      <c r="W439" s="196"/>
      <c r="X439" s="196"/>
      <c r="Y439" s="196"/>
      <c r="Z439" s="196"/>
      <c r="AA439" s="196"/>
      <c r="AB439" s="196"/>
      <c r="AC439" s="196"/>
      <c r="AD439" s="196"/>
      <c r="AE439" s="196"/>
      <c r="AF439" s="196"/>
    </row>
    <row r="440" spans="1:32" ht="12" customHeight="1">
      <c r="A440" s="196"/>
      <c r="B440" s="196"/>
      <c r="C440" s="235"/>
      <c r="D440" s="235"/>
      <c r="E440" s="196"/>
      <c r="F440" s="196"/>
      <c r="G440" s="196"/>
      <c r="H440" s="196"/>
      <c r="I440" s="196"/>
      <c r="J440" s="196"/>
      <c r="K440" s="196"/>
      <c r="L440" s="196"/>
      <c r="M440" s="196"/>
      <c r="N440" s="196"/>
      <c r="O440" s="196"/>
      <c r="P440" s="196"/>
      <c r="Q440" s="196"/>
      <c r="R440" s="196"/>
      <c r="S440" s="196"/>
      <c r="T440" s="196"/>
      <c r="U440" s="196"/>
      <c r="V440" s="196"/>
      <c r="W440" s="196"/>
      <c r="X440" s="196"/>
      <c r="Y440" s="196"/>
      <c r="Z440" s="196"/>
      <c r="AA440" s="196"/>
      <c r="AB440" s="196"/>
      <c r="AC440" s="196"/>
      <c r="AD440" s="196"/>
      <c r="AE440" s="196"/>
      <c r="AF440" s="196"/>
    </row>
    <row r="441" spans="1:32" ht="12" customHeight="1">
      <c r="A441" s="196"/>
      <c r="B441" s="196"/>
      <c r="C441" s="235"/>
      <c r="D441" s="235"/>
      <c r="E441" s="196"/>
      <c r="F441" s="196"/>
      <c r="G441" s="196"/>
      <c r="H441" s="196"/>
      <c r="I441" s="196"/>
      <c r="J441" s="196"/>
      <c r="K441" s="196"/>
      <c r="L441" s="196"/>
      <c r="M441" s="196"/>
      <c r="N441" s="196"/>
      <c r="O441" s="196"/>
      <c r="P441" s="196"/>
      <c r="Q441" s="196"/>
      <c r="R441" s="196"/>
      <c r="S441" s="196"/>
      <c r="T441" s="196"/>
      <c r="U441" s="196"/>
      <c r="V441" s="196"/>
      <c r="W441" s="196"/>
      <c r="X441" s="196"/>
      <c r="Y441" s="196"/>
      <c r="Z441" s="196"/>
      <c r="AA441" s="196"/>
      <c r="AB441" s="196"/>
      <c r="AC441" s="196"/>
      <c r="AD441" s="196"/>
      <c r="AE441" s="196"/>
      <c r="AF441" s="196"/>
    </row>
    <row r="442" spans="1:32" ht="12" customHeight="1">
      <c r="A442" s="196"/>
      <c r="B442" s="196"/>
      <c r="C442" s="235"/>
      <c r="D442" s="235"/>
      <c r="E442" s="196"/>
      <c r="F442" s="196"/>
      <c r="G442" s="196"/>
      <c r="H442" s="196"/>
      <c r="I442" s="196"/>
      <c r="J442" s="196"/>
      <c r="K442" s="196"/>
      <c r="L442" s="196"/>
      <c r="M442" s="196"/>
      <c r="N442" s="196"/>
      <c r="O442" s="196"/>
      <c r="P442" s="196"/>
      <c r="Q442" s="196"/>
      <c r="R442" s="196"/>
      <c r="S442" s="196"/>
      <c r="T442" s="196"/>
      <c r="U442" s="196"/>
      <c r="V442" s="196"/>
      <c r="W442" s="196"/>
      <c r="X442" s="196"/>
      <c r="Y442" s="196"/>
      <c r="Z442" s="196"/>
      <c r="AA442" s="196"/>
      <c r="AB442" s="196"/>
      <c r="AC442" s="196"/>
      <c r="AD442" s="196"/>
      <c r="AE442" s="196"/>
      <c r="AF442" s="196"/>
    </row>
    <row r="443" spans="1:32" ht="12" customHeight="1">
      <c r="A443" s="196"/>
      <c r="B443" s="196"/>
      <c r="C443" s="235"/>
      <c r="D443" s="235"/>
      <c r="E443" s="196"/>
      <c r="F443" s="196"/>
      <c r="G443" s="196"/>
      <c r="H443" s="196"/>
      <c r="I443" s="196"/>
      <c r="J443" s="196"/>
      <c r="K443" s="196"/>
      <c r="L443" s="196"/>
      <c r="M443" s="196"/>
      <c r="N443" s="196"/>
      <c r="O443" s="196"/>
      <c r="P443" s="196"/>
      <c r="Q443" s="196"/>
      <c r="R443" s="196"/>
      <c r="S443" s="196"/>
      <c r="T443" s="196"/>
      <c r="U443" s="196"/>
      <c r="V443" s="196"/>
      <c r="W443" s="196"/>
      <c r="X443" s="196"/>
      <c r="Y443" s="196"/>
      <c r="Z443" s="196"/>
      <c r="AA443" s="196"/>
      <c r="AB443" s="196"/>
      <c r="AC443" s="196"/>
      <c r="AD443" s="196"/>
      <c r="AE443" s="196"/>
      <c r="AF443" s="196"/>
    </row>
    <row r="444" spans="1:32" ht="12" customHeight="1">
      <c r="A444" s="196"/>
      <c r="B444" s="196"/>
      <c r="C444" s="235"/>
      <c r="D444" s="235"/>
      <c r="E444" s="196"/>
      <c r="F444" s="196"/>
      <c r="G444" s="196"/>
      <c r="H444" s="196"/>
      <c r="I444" s="196"/>
      <c r="J444" s="196"/>
      <c r="K444" s="196"/>
      <c r="L444" s="196"/>
      <c r="M444" s="196"/>
      <c r="N444" s="196"/>
      <c r="O444" s="196"/>
      <c r="P444" s="196"/>
      <c r="Q444" s="196"/>
      <c r="R444" s="196"/>
      <c r="S444" s="196"/>
      <c r="T444" s="196"/>
      <c r="U444" s="196"/>
      <c r="V444" s="196"/>
      <c r="W444" s="196"/>
      <c r="X444" s="196"/>
      <c r="Y444" s="196"/>
      <c r="Z444" s="196"/>
      <c r="AA444" s="196"/>
      <c r="AB444" s="196"/>
      <c r="AC444" s="196"/>
      <c r="AD444" s="196"/>
      <c r="AE444" s="196"/>
      <c r="AF444" s="196"/>
    </row>
    <row r="445" spans="1:32" ht="12" customHeight="1">
      <c r="A445" s="196"/>
      <c r="B445" s="196"/>
      <c r="C445" s="235"/>
      <c r="D445" s="235"/>
      <c r="E445" s="196"/>
      <c r="F445" s="196"/>
      <c r="G445" s="196"/>
      <c r="H445" s="196"/>
      <c r="I445" s="196"/>
      <c r="J445" s="196"/>
      <c r="K445" s="196"/>
      <c r="L445" s="196"/>
      <c r="M445" s="196"/>
      <c r="N445" s="196"/>
      <c r="O445" s="196"/>
      <c r="P445" s="196"/>
      <c r="Q445" s="196"/>
      <c r="R445" s="196"/>
      <c r="S445" s="196"/>
      <c r="T445" s="196"/>
      <c r="U445" s="196"/>
      <c r="V445" s="196"/>
      <c r="W445" s="196"/>
      <c r="X445" s="196"/>
      <c r="Y445" s="196"/>
      <c r="Z445" s="196"/>
      <c r="AA445" s="196"/>
      <c r="AB445" s="196"/>
      <c r="AC445" s="196"/>
      <c r="AD445" s="196"/>
      <c r="AE445" s="196"/>
      <c r="AF445" s="196"/>
    </row>
    <row r="446" spans="1:32" ht="12" customHeight="1">
      <c r="A446" s="196"/>
      <c r="B446" s="196"/>
      <c r="C446" s="235"/>
      <c r="D446" s="235"/>
      <c r="E446" s="196"/>
      <c r="F446" s="196"/>
      <c r="G446" s="196"/>
      <c r="H446" s="196"/>
      <c r="I446" s="196"/>
      <c r="J446" s="196"/>
      <c r="K446" s="196"/>
      <c r="L446" s="196"/>
      <c r="M446" s="196"/>
      <c r="N446" s="196"/>
      <c r="O446" s="196"/>
      <c r="P446" s="196"/>
      <c r="Q446" s="196"/>
      <c r="R446" s="196"/>
      <c r="S446" s="196"/>
      <c r="T446" s="196"/>
      <c r="U446" s="196"/>
      <c r="V446" s="196"/>
      <c r="W446" s="196"/>
      <c r="X446" s="196"/>
      <c r="Y446" s="196"/>
      <c r="Z446" s="196"/>
      <c r="AA446" s="196"/>
      <c r="AB446" s="196"/>
      <c r="AC446" s="196"/>
      <c r="AD446" s="196"/>
      <c r="AE446" s="196"/>
      <c r="AF446" s="196"/>
    </row>
    <row r="447" spans="1:32" ht="12" customHeight="1">
      <c r="A447" s="196"/>
      <c r="B447" s="196"/>
      <c r="C447" s="235"/>
      <c r="D447" s="235"/>
      <c r="E447" s="196"/>
      <c r="F447" s="196"/>
      <c r="G447" s="196"/>
      <c r="H447" s="196"/>
      <c r="I447" s="196"/>
      <c r="J447" s="196"/>
      <c r="K447" s="196"/>
      <c r="L447" s="196"/>
      <c r="M447" s="196"/>
      <c r="N447" s="196"/>
      <c r="O447" s="196"/>
      <c r="P447" s="196"/>
      <c r="Q447" s="196"/>
      <c r="R447" s="196"/>
      <c r="S447" s="196"/>
      <c r="T447" s="196"/>
      <c r="U447" s="196"/>
      <c r="V447" s="196"/>
      <c r="W447" s="196"/>
      <c r="X447" s="196"/>
      <c r="Y447" s="196"/>
      <c r="Z447" s="196"/>
      <c r="AA447" s="196"/>
      <c r="AB447" s="196"/>
      <c r="AC447" s="196"/>
      <c r="AD447" s="196"/>
      <c r="AE447" s="196"/>
      <c r="AF447" s="196"/>
    </row>
    <row r="448" spans="1:32" ht="12" customHeight="1">
      <c r="A448" s="196"/>
      <c r="B448" s="196"/>
      <c r="C448" s="235"/>
      <c r="D448" s="235"/>
      <c r="E448" s="196"/>
      <c r="F448" s="196"/>
      <c r="G448" s="196"/>
      <c r="H448" s="196"/>
      <c r="I448" s="196"/>
      <c r="J448" s="196"/>
      <c r="K448" s="196"/>
      <c r="L448" s="196"/>
      <c r="M448" s="196"/>
      <c r="N448" s="196"/>
      <c r="O448" s="196"/>
      <c r="P448" s="196"/>
      <c r="Q448" s="196"/>
      <c r="R448" s="196"/>
      <c r="S448" s="196"/>
      <c r="T448" s="196"/>
      <c r="U448" s="196"/>
      <c r="V448" s="196"/>
      <c r="W448" s="196"/>
      <c r="X448" s="196"/>
      <c r="Y448" s="196"/>
      <c r="Z448" s="196"/>
      <c r="AA448" s="196"/>
      <c r="AB448" s="196"/>
      <c r="AC448" s="196"/>
      <c r="AD448" s="196"/>
      <c r="AE448" s="196"/>
      <c r="AF448" s="196"/>
    </row>
    <row r="449" spans="1:32" ht="12" customHeight="1">
      <c r="A449" s="196"/>
      <c r="B449" s="196"/>
      <c r="C449" s="235"/>
      <c r="D449" s="235"/>
      <c r="E449" s="196"/>
      <c r="F449" s="196"/>
      <c r="G449" s="196"/>
      <c r="H449" s="196"/>
      <c r="I449" s="196"/>
      <c r="J449" s="196"/>
      <c r="K449" s="196"/>
      <c r="L449" s="196"/>
      <c r="M449" s="196"/>
      <c r="N449" s="196"/>
      <c r="O449" s="196"/>
      <c r="P449" s="196"/>
      <c r="Q449" s="196"/>
      <c r="R449" s="196"/>
      <c r="S449" s="196"/>
      <c r="T449" s="196"/>
      <c r="U449" s="196"/>
      <c r="V449" s="196"/>
      <c r="W449" s="196"/>
      <c r="X449" s="196"/>
      <c r="Y449" s="196"/>
      <c r="Z449" s="196"/>
      <c r="AA449" s="196"/>
      <c r="AB449" s="196"/>
      <c r="AC449" s="196"/>
      <c r="AD449" s="196"/>
      <c r="AE449" s="196"/>
      <c r="AF449" s="196"/>
    </row>
    <row r="450" spans="1:32" ht="12" customHeight="1">
      <c r="A450" s="196"/>
      <c r="B450" s="196"/>
      <c r="C450" s="235"/>
      <c r="D450" s="235"/>
      <c r="E450" s="196"/>
      <c r="F450" s="196"/>
      <c r="G450" s="196"/>
      <c r="H450" s="196"/>
      <c r="I450" s="196"/>
      <c r="J450" s="196"/>
      <c r="K450" s="196"/>
      <c r="L450" s="196"/>
      <c r="M450" s="196"/>
      <c r="N450" s="196"/>
      <c r="O450" s="196"/>
      <c r="P450" s="196"/>
      <c r="Q450" s="196"/>
      <c r="R450" s="196"/>
      <c r="S450" s="196"/>
      <c r="T450" s="196"/>
      <c r="U450" s="196"/>
      <c r="V450" s="196"/>
      <c r="W450" s="196"/>
      <c r="X450" s="196"/>
      <c r="Y450" s="196"/>
      <c r="Z450" s="196"/>
      <c r="AA450" s="196"/>
      <c r="AB450" s="196"/>
      <c r="AC450" s="196"/>
      <c r="AD450" s="196"/>
      <c r="AE450" s="196"/>
      <c r="AF450" s="196"/>
    </row>
    <row r="451" spans="1:32" ht="12" customHeight="1">
      <c r="A451" s="196"/>
      <c r="B451" s="196"/>
      <c r="C451" s="235"/>
      <c r="D451" s="235"/>
      <c r="E451" s="196"/>
      <c r="F451" s="196"/>
      <c r="G451" s="196"/>
      <c r="H451" s="196"/>
      <c r="I451" s="196"/>
      <c r="J451" s="196"/>
      <c r="K451" s="196"/>
      <c r="L451" s="196"/>
      <c r="M451" s="196"/>
      <c r="N451" s="196"/>
      <c r="O451" s="196"/>
      <c r="P451" s="196"/>
      <c r="Q451" s="196"/>
      <c r="R451" s="196"/>
      <c r="S451" s="196"/>
      <c r="T451" s="196"/>
      <c r="U451" s="196"/>
      <c r="V451" s="196"/>
      <c r="W451" s="196"/>
      <c r="X451" s="196"/>
      <c r="Y451" s="196"/>
      <c r="Z451" s="196"/>
      <c r="AA451" s="196"/>
      <c r="AB451" s="196"/>
      <c r="AC451" s="196"/>
      <c r="AD451" s="196"/>
      <c r="AE451" s="196"/>
      <c r="AF451" s="196"/>
    </row>
    <row r="452" spans="1:32" ht="12" customHeight="1">
      <c r="A452" s="196"/>
      <c r="B452" s="196"/>
      <c r="C452" s="235"/>
      <c r="D452" s="235"/>
      <c r="E452" s="196"/>
      <c r="F452" s="196"/>
      <c r="G452" s="196"/>
      <c r="H452" s="196"/>
      <c r="I452" s="196"/>
      <c r="J452" s="196"/>
      <c r="K452" s="196"/>
      <c r="L452" s="196"/>
      <c r="M452" s="196"/>
      <c r="N452" s="196"/>
      <c r="O452" s="196"/>
      <c r="P452" s="196"/>
      <c r="Q452" s="196"/>
      <c r="R452" s="196"/>
      <c r="S452" s="196"/>
      <c r="T452" s="196"/>
      <c r="U452" s="196"/>
      <c r="V452" s="196"/>
      <c r="W452" s="196"/>
      <c r="X452" s="196"/>
      <c r="Y452" s="196"/>
      <c r="Z452" s="196"/>
      <c r="AA452" s="196"/>
      <c r="AB452" s="196"/>
      <c r="AC452" s="196"/>
      <c r="AD452" s="196"/>
      <c r="AE452" s="196"/>
      <c r="AF452" s="196"/>
    </row>
    <row r="453" spans="1:32" ht="12" customHeight="1">
      <c r="A453" s="196"/>
      <c r="B453" s="196"/>
      <c r="C453" s="235"/>
      <c r="D453" s="235"/>
      <c r="E453" s="196"/>
      <c r="F453" s="196"/>
      <c r="G453" s="196"/>
      <c r="H453" s="196"/>
      <c r="I453" s="196"/>
      <c r="J453" s="196"/>
      <c r="K453" s="196"/>
      <c r="L453" s="196"/>
      <c r="M453" s="196"/>
      <c r="N453" s="196"/>
      <c r="O453" s="196"/>
      <c r="P453" s="196"/>
      <c r="Q453" s="196"/>
      <c r="R453" s="196"/>
      <c r="S453" s="196"/>
      <c r="T453" s="196"/>
      <c r="U453" s="196"/>
      <c r="V453" s="196"/>
      <c r="W453" s="196"/>
      <c r="X453" s="196"/>
      <c r="Y453" s="196"/>
      <c r="Z453" s="196"/>
      <c r="AA453" s="196"/>
      <c r="AB453" s="196"/>
      <c r="AC453" s="196"/>
      <c r="AD453" s="196"/>
      <c r="AE453" s="196"/>
      <c r="AF453" s="196"/>
    </row>
    <row r="454" spans="1:32" ht="12" customHeight="1">
      <c r="A454" s="196"/>
      <c r="B454" s="196"/>
      <c r="C454" s="235"/>
      <c r="D454" s="235"/>
      <c r="E454" s="196"/>
      <c r="F454" s="196"/>
      <c r="G454" s="196"/>
      <c r="H454" s="196"/>
      <c r="I454" s="196"/>
      <c r="J454" s="196"/>
      <c r="K454" s="196"/>
      <c r="L454" s="196"/>
      <c r="M454" s="196"/>
      <c r="N454" s="196"/>
      <c r="O454" s="196"/>
      <c r="P454" s="196"/>
      <c r="Q454" s="196"/>
      <c r="R454" s="196"/>
      <c r="S454" s="196"/>
      <c r="T454" s="196"/>
      <c r="U454" s="196"/>
      <c r="V454" s="196"/>
      <c r="W454" s="196"/>
      <c r="X454" s="196"/>
      <c r="Y454" s="196"/>
      <c r="Z454" s="196"/>
      <c r="AA454" s="196"/>
      <c r="AB454" s="196"/>
      <c r="AC454" s="196"/>
      <c r="AD454" s="196"/>
      <c r="AE454" s="196"/>
      <c r="AF454" s="196"/>
    </row>
    <row r="455" spans="1:32" ht="12" customHeight="1">
      <c r="A455" s="196"/>
      <c r="B455" s="196"/>
      <c r="C455" s="235"/>
      <c r="D455" s="235"/>
      <c r="E455" s="196"/>
      <c r="F455" s="196"/>
      <c r="G455" s="196"/>
      <c r="H455" s="196"/>
      <c r="I455" s="196"/>
      <c r="J455" s="196"/>
      <c r="K455" s="196"/>
      <c r="L455" s="196"/>
      <c r="M455" s="196"/>
      <c r="N455" s="196"/>
      <c r="O455" s="196"/>
      <c r="P455" s="196"/>
      <c r="Q455" s="196"/>
      <c r="R455" s="196"/>
      <c r="S455" s="196"/>
      <c r="T455" s="196"/>
      <c r="U455" s="196"/>
      <c r="V455" s="196"/>
      <c r="W455" s="196"/>
      <c r="X455" s="196"/>
      <c r="Y455" s="196"/>
      <c r="Z455" s="196"/>
      <c r="AA455" s="196"/>
      <c r="AB455" s="196"/>
      <c r="AC455" s="196"/>
      <c r="AD455" s="196"/>
      <c r="AE455" s="196"/>
      <c r="AF455" s="196"/>
    </row>
    <row r="456" spans="1:32" ht="12" customHeight="1">
      <c r="A456" s="196"/>
      <c r="B456" s="196"/>
      <c r="C456" s="235"/>
      <c r="D456" s="235"/>
      <c r="E456" s="196"/>
      <c r="F456" s="196"/>
      <c r="G456" s="196"/>
      <c r="H456" s="196"/>
      <c r="I456" s="196"/>
      <c r="J456" s="196"/>
      <c r="K456" s="196"/>
      <c r="L456" s="196"/>
      <c r="M456" s="196"/>
      <c r="N456" s="196"/>
      <c r="O456" s="196"/>
      <c r="P456" s="196"/>
      <c r="Q456" s="196"/>
      <c r="R456" s="196"/>
      <c r="S456" s="196"/>
      <c r="T456" s="196"/>
      <c r="U456" s="196"/>
      <c r="V456" s="196"/>
      <c r="W456" s="196"/>
      <c r="X456" s="196"/>
      <c r="Y456" s="196"/>
      <c r="Z456" s="196"/>
      <c r="AA456" s="196"/>
      <c r="AB456" s="196"/>
      <c r="AC456" s="196"/>
      <c r="AD456" s="196"/>
      <c r="AE456" s="196"/>
      <c r="AF456" s="196"/>
    </row>
    <row r="457" spans="1:32" ht="12" customHeight="1">
      <c r="A457" s="196"/>
      <c r="B457" s="196"/>
      <c r="C457" s="235"/>
      <c r="D457" s="235"/>
      <c r="E457" s="196"/>
      <c r="F457" s="196"/>
      <c r="G457" s="196"/>
      <c r="H457" s="196"/>
      <c r="I457" s="196"/>
      <c r="J457" s="196"/>
      <c r="K457" s="196"/>
      <c r="L457" s="196"/>
      <c r="M457" s="196"/>
      <c r="N457" s="196"/>
      <c r="O457" s="196"/>
      <c r="P457" s="196"/>
      <c r="Q457" s="196"/>
      <c r="R457" s="196"/>
      <c r="S457" s="196"/>
      <c r="T457" s="196"/>
      <c r="U457" s="196"/>
      <c r="V457" s="196"/>
      <c r="W457" s="196"/>
      <c r="X457" s="196"/>
      <c r="Y457" s="196"/>
      <c r="Z457" s="196"/>
      <c r="AA457" s="196"/>
      <c r="AB457" s="196"/>
      <c r="AC457" s="196"/>
      <c r="AD457" s="196"/>
      <c r="AE457" s="196"/>
      <c r="AF457" s="196"/>
    </row>
    <row r="458" spans="1:32" ht="12" customHeight="1">
      <c r="A458" s="196"/>
      <c r="B458" s="196"/>
      <c r="C458" s="235"/>
      <c r="D458" s="235"/>
      <c r="E458" s="196"/>
      <c r="F458" s="196"/>
      <c r="G458" s="196"/>
      <c r="H458" s="196"/>
      <c r="I458" s="196"/>
      <c r="J458" s="196"/>
      <c r="K458" s="196"/>
      <c r="L458" s="196"/>
      <c r="M458" s="196"/>
      <c r="N458" s="196"/>
      <c r="O458" s="196"/>
      <c r="P458" s="196"/>
      <c r="Q458" s="196"/>
      <c r="R458" s="196"/>
      <c r="S458" s="196"/>
      <c r="T458" s="196"/>
      <c r="U458" s="196"/>
      <c r="V458" s="196"/>
      <c r="W458" s="196"/>
      <c r="X458" s="196"/>
      <c r="Y458" s="196"/>
      <c r="Z458" s="196"/>
      <c r="AA458" s="196"/>
      <c r="AB458" s="196"/>
      <c r="AC458" s="196"/>
      <c r="AD458" s="196"/>
      <c r="AE458" s="196"/>
      <c r="AF458" s="196"/>
    </row>
    <row r="459" spans="1:32" ht="12" customHeight="1">
      <c r="A459" s="196"/>
      <c r="B459" s="196"/>
      <c r="C459" s="235"/>
      <c r="D459" s="235"/>
      <c r="E459" s="196"/>
      <c r="F459" s="196"/>
      <c r="G459" s="196"/>
      <c r="H459" s="196"/>
      <c r="I459" s="196"/>
      <c r="J459" s="196"/>
      <c r="K459" s="196"/>
      <c r="L459" s="196"/>
      <c r="M459" s="196"/>
      <c r="N459" s="196"/>
      <c r="O459" s="196"/>
      <c r="P459" s="196"/>
      <c r="Q459" s="196"/>
      <c r="R459" s="196"/>
      <c r="S459" s="196"/>
      <c r="T459" s="196"/>
      <c r="U459" s="196"/>
      <c r="V459" s="196"/>
      <c r="W459" s="196"/>
      <c r="X459" s="196"/>
      <c r="Y459" s="196"/>
      <c r="Z459" s="196"/>
      <c r="AA459" s="196"/>
      <c r="AB459" s="196"/>
      <c r="AC459" s="196"/>
      <c r="AD459" s="196"/>
      <c r="AE459" s="196"/>
      <c r="AF459" s="196"/>
    </row>
    <row r="460" spans="1:32" ht="12" customHeight="1">
      <c r="A460" s="196"/>
      <c r="B460" s="196"/>
      <c r="C460" s="235"/>
      <c r="D460" s="235"/>
      <c r="E460" s="196"/>
      <c r="F460" s="196"/>
      <c r="G460" s="196"/>
      <c r="H460" s="196"/>
      <c r="I460" s="196"/>
      <c r="J460" s="196"/>
      <c r="K460" s="196"/>
      <c r="L460" s="196"/>
      <c r="M460" s="196"/>
      <c r="N460" s="196"/>
      <c r="O460" s="196"/>
      <c r="P460" s="196"/>
      <c r="Q460" s="196"/>
      <c r="R460" s="196"/>
      <c r="S460" s="196"/>
      <c r="T460" s="196"/>
      <c r="U460" s="196"/>
      <c r="V460" s="196"/>
      <c r="W460" s="196"/>
      <c r="X460" s="196"/>
      <c r="Y460" s="196"/>
      <c r="Z460" s="196"/>
      <c r="AA460" s="196"/>
      <c r="AB460" s="196"/>
      <c r="AC460" s="196"/>
      <c r="AD460" s="196"/>
      <c r="AE460" s="196"/>
      <c r="AF460" s="196"/>
    </row>
    <row r="461" spans="1:32" ht="12" customHeight="1">
      <c r="A461" s="196"/>
      <c r="B461" s="196"/>
      <c r="C461" s="235"/>
      <c r="D461" s="235"/>
      <c r="E461" s="196"/>
      <c r="F461" s="196"/>
      <c r="G461" s="196"/>
      <c r="H461" s="196"/>
      <c r="I461" s="196"/>
      <c r="J461" s="196"/>
      <c r="K461" s="196"/>
      <c r="L461" s="196"/>
      <c r="M461" s="196"/>
      <c r="N461" s="196"/>
      <c r="O461" s="196"/>
      <c r="P461" s="196"/>
      <c r="Q461" s="196"/>
      <c r="R461" s="196"/>
      <c r="S461" s="196"/>
      <c r="T461" s="196"/>
      <c r="U461" s="196"/>
      <c r="V461" s="196"/>
      <c r="W461" s="196"/>
      <c r="X461" s="196"/>
      <c r="Y461" s="196"/>
      <c r="Z461" s="196"/>
      <c r="AA461" s="196"/>
      <c r="AB461" s="196"/>
      <c r="AC461" s="196"/>
      <c r="AD461" s="196"/>
      <c r="AE461" s="196"/>
      <c r="AF461" s="196"/>
    </row>
    <row r="462" spans="1:32" ht="12" customHeight="1">
      <c r="A462" s="196"/>
      <c r="B462" s="196"/>
      <c r="C462" s="235"/>
      <c r="D462" s="235"/>
      <c r="E462" s="196"/>
      <c r="F462" s="196"/>
      <c r="G462" s="196"/>
      <c r="H462" s="196"/>
      <c r="I462" s="196"/>
      <c r="J462" s="196"/>
      <c r="K462" s="196"/>
      <c r="L462" s="196"/>
      <c r="M462" s="196"/>
      <c r="N462" s="196"/>
      <c r="O462" s="196"/>
      <c r="P462" s="196"/>
      <c r="Q462" s="196"/>
      <c r="R462" s="196"/>
      <c r="S462" s="196"/>
      <c r="T462" s="196"/>
      <c r="U462" s="196"/>
      <c r="V462" s="196"/>
      <c r="W462" s="196"/>
      <c r="X462" s="196"/>
      <c r="Y462" s="196"/>
      <c r="Z462" s="196"/>
      <c r="AA462" s="196"/>
      <c r="AB462" s="196"/>
      <c r="AC462" s="196"/>
      <c r="AD462" s="196"/>
      <c r="AE462" s="196"/>
      <c r="AF462" s="196"/>
    </row>
    <row r="463" spans="1:32" ht="12" customHeight="1">
      <c r="A463" s="196"/>
      <c r="B463" s="196"/>
      <c r="C463" s="235"/>
      <c r="D463" s="235"/>
      <c r="E463" s="196"/>
      <c r="F463" s="196"/>
      <c r="G463" s="196"/>
      <c r="H463" s="196"/>
      <c r="I463" s="196"/>
      <c r="J463" s="196"/>
      <c r="K463" s="196"/>
      <c r="L463" s="196"/>
      <c r="M463" s="196"/>
      <c r="N463" s="196"/>
      <c r="O463" s="196"/>
      <c r="P463" s="196"/>
      <c r="Q463" s="196"/>
      <c r="R463" s="196"/>
      <c r="S463" s="196"/>
      <c r="T463" s="196"/>
      <c r="U463" s="196"/>
      <c r="V463" s="196"/>
      <c r="W463" s="196"/>
      <c r="X463" s="196"/>
      <c r="Y463" s="196"/>
      <c r="Z463" s="196"/>
      <c r="AA463" s="196"/>
      <c r="AB463" s="196"/>
      <c r="AC463" s="196"/>
      <c r="AD463" s="196"/>
      <c r="AE463" s="196"/>
      <c r="AF463" s="196"/>
    </row>
    <row r="464" spans="1:32" ht="12" customHeight="1">
      <c r="A464" s="196"/>
      <c r="B464" s="196"/>
      <c r="C464" s="235"/>
      <c r="D464" s="235"/>
      <c r="E464" s="196"/>
      <c r="F464" s="196"/>
      <c r="G464" s="196"/>
      <c r="H464" s="196"/>
      <c r="I464" s="196"/>
      <c r="J464" s="196"/>
      <c r="K464" s="196"/>
      <c r="L464" s="196"/>
      <c r="M464" s="196"/>
      <c r="N464" s="196"/>
      <c r="O464" s="196"/>
      <c r="P464" s="196"/>
      <c r="Q464" s="196"/>
      <c r="R464" s="196"/>
      <c r="S464" s="196"/>
      <c r="T464" s="196"/>
      <c r="U464" s="196"/>
      <c r="V464" s="196"/>
      <c r="W464" s="196"/>
      <c r="X464" s="196"/>
      <c r="Y464" s="196"/>
      <c r="Z464" s="196"/>
      <c r="AA464" s="196"/>
      <c r="AB464" s="196"/>
      <c r="AC464" s="196"/>
      <c r="AD464" s="196"/>
      <c r="AE464" s="196"/>
      <c r="AF464" s="196"/>
    </row>
    <row r="465" spans="1:32" ht="12" customHeight="1">
      <c r="A465" s="196"/>
      <c r="B465" s="196"/>
      <c r="C465" s="235"/>
      <c r="D465" s="235"/>
      <c r="E465" s="196"/>
      <c r="F465" s="196"/>
      <c r="G465" s="196"/>
      <c r="H465" s="196"/>
      <c r="I465" s="196"/>
      <c r="J465" s="196"/>
      <c r="K465" s="196"/>
      <c r="L465" s="196"/>
      <c r="M465" s="196"/>
      <c r="N465" s="196"/>
      <c r="O465" s="196"/>
      <c r="P465" s="196"/>
      <c r="Q465" s="196"/>
      <c r="R465" s="196"/>
      <c r="S465" s="196"/>
      <c r="T465" s="196"/>
      <c r="U465" s="196"/>
      <c r="V465" s="196"/>
      <c r="W465" s="196"/>
      <c r="X465" s="196"/>
      <c r="Y465" s="196"/>
      <c r="Z465" s="196"/>
      <c r="AA465" s="196"/>
      <c r="AB465" s="196"/>
      <c r="AC465" s="196"/>
      <c r="AD465" s="196"/>
      <c r="AE465" s="196"/>
      <c r="AF465" s="196"/>
    </row>
    <row r="466" spans="1:32" ht="12" customHeight="1">
      <c r="A466" s="196"/>
      <c r="B466" s="196"/>
      <c r="C466" s="235"/>
      <c r="D466" s="235"/>
      <c r="E466" s="196"/>
      <c r="F466" s="196"/>
      <c r="G466" s="196"/>
      <c r="H466" s="196"/>
      <c r="I466" s="196"/>
      <c r="J466" s="196"/>
      <c r="K466" s="196"/>
      <c r="L466" s="196"/>
      <c r="M466" s="196"/>
      <c r="N466" s="196"/>
      <c r="O466" s="196"/>
      <c r="P466" s="196"/>
      <c r="Q466" s="196"/>
      <c r="R466" s="196"/>
      <c r="S466" s="196"/>
      <c r="T466" s="196"/>
      <c r="U466" s="196"/>
      <c r="V466" s="196"/>
      <c r="W466" s="196"/>
      <c r="X466" s="196"/>
      <c r="Y466" s="196"/>
      <c r="Z466" s="196"/>
      <c r="AA466" s="196"/>
      <c r="AB466" s="196"/>
      <c r="AC466" s="196"/>
      <c r="AD466" s="196"/>
      <c r="AE466" s="196"/>
      <c r="AF466" s="196"/>
    </row>
    <row r="467" spans="1:32" ht="12" customHeight="1">
      <c r="A467" s="196"/>
      <c r="B467" s="196"/>
      <c r="C467" s="235"/>
      <c r="D467" s="235"/>
      <c r="E467" s="196"/>
      <c r="F467" s="196"/>
      <c r="G467" s="196"/>
      <c r="H467" s="196"/>
      <c r="I467" s="196"/>
      <c r="J467" s="196"/>
      <c r="K467" s="196"/>
      <c r="L467" s="196"/>
      <c r="M467" s="196"/>
      <c r="N467" s="196"/>
      <c r="O467" s="196"/>
      <c r="P467" s="196"/>
      <c r="Q467" s="196"/>
      <c r="R467" s="196"/>
      <c r="S467" s="196"/>
      <c r="T467" s="196"/>
      <c r="U467" s="196"/>
      <c r="V467" s="196"/>
      <c r="W467" s="196"/>
      <c r="X467" s="196"/>
      <c r="Y467" s="196"/>
      <c r="Z467" s="196"/>
      <c r="AA467" s="196"/>
      <c r="AB467" s="196"/>
      <c r="AC467" s="196"/>
      <c r="AD467" s="196"/>
      <c r="AE467" s="196"/>
      <c r="AF467" s="196"/>
    </row>
    <row r="468" spans="1:32" ht="12" customHeight="1">
      <c r="A468" s="196"/>
      <c r="B468" s="196"/>
      <c r="C468" s="235"/>
      <c r="D468" s="235"/>
      <c r="E468" s="196"/>
      <c r="F468" s="196"/>
      <c r="G468" s="196"/>
      <c r="H468" s="196"/>
      <c r="I468" s="196"/>
      <c r="J468" s="196"/>
      <c r="K468" s="196"/>
      <c r="L468" s="196"/>
      <c r="M468" s="196"/>
      <c r="N468" s="196"/>
      <c r="O468" s="196"/>
      <c r="P468" s="196"/>
      <c r="Q468" s="196"/>
      <c r="R468" s="196"/>
      <c r="S468" s="196"/>
      <c r="T468" s="196"/>
      <c r="U468" s="196"/>
      <c r="V468" s="196"/>
      <c r="W468" s="196"/>
      <c r="X468" s="196"/>
      <c r="Y468" s="196"/>
      <c r="Z468" s="196"/>
      <c r="AA468" s="196"/>
      <c r="AB468" s="196"/>
      <c r="AC468" s="196"/>
      <c r="AD468" s="196"/>
      <c r="AE468" s="196"/>
      <c r="AF468" s="196"/>
    </row>
    <row r="469" spans="1:32" ht="12" customHeight="1">
      <c r="A469" s="196"/>
      <c r="B469" s="196"/>
      <c r="C469" s="235"/>
      <c r="D469" s="235"/>
      <c r="E469" s="196"/>
      <c r="F469" s="196"/>
      <c r="G469" s="196"/>
      <c r="H469" s="196"/>
      <c r="I469" s="196"/>
      <c r="J469" s="196"/>
      <c r="K469" s="196"/>
      <c r="L469" s="196"/>
      <c r="M469" s="196"/>
      <c r="N469" s="196"/>
      <c r="O469" s="196"/>
      <c r="P469" s="196"/>
      <c r="Q469" s="196"/>
      <c r="R469" s="196"/>
      <c r="S469" s="196"/>
      <c r="T469" s="196"/>
      <c r="U469" s="196"/>
      <c r="V469" s="196"/>
      <c r="W469" s="196"/>
      <c r="X469" s="196"/>
      <c r="Y469" s="196"/>
      <c r="Z469" s="196"/>
      <c r="AA469" s="196"/>
      <c r="AB469" s="196"/>
      <c r="AC469" s="196"/>
      <c r="AD469" s="196"/>
      <c r="AE469" s="196"/>
      <c r="AF469" s="196"/>
    </row>
    <row r="470" spans="1:32" ht="12" customHeight="1">
      <c r="A470" s="196"/>
      <c r="B470" s="196"/>
      <c r="C470" s="235"/>
      <c r="D470" s="235"/>
      <c r="E470" s="196"/>
      <c r="F470" s="196"/>
      <c r="G470" s="196"/>
      <c r="H470" s="196"/>
      <c r="I470" s="196"/>
      <c r="J470" s="196"/>
      <c r="K470" s="196"/>
      <c r="L470" s="196"/>
      <c r="M470" s="196"/>
      <c r="N470" s="196"/>
      <c r="O470" s="196"/>
      <c r="P470" s="196"/>
      <c r="Q470" s="196"/>
      <c r="R470" s="196"/>
      <c r="S470" s="196"/>
      <c r="T470" s="196"/>
      <c r="U470" s="196"/>
      <c r="V470" s="196"/>
      <c r="W470" s="196"/>
      <c r="X470" s="196"/>
      <c r="Y470" s="196"/>
      <c r="Z470" s="196"/>
      <c r="AA470" s="196"/>
      <c r="AB470" s="196"/>
      <c r="AC470" s="196"/>
      <c r="AD470" s="196"/>
      <c r="AE470" s="196"/>
      <c r="AF470" s="196"/>
    </row>
    <row r="471" spans="1:32" ht="12" customHeight="1">
      <c r="A471" s="196"/>
      <c r="B471" s="196"/>
      <c r="C471" s="235"/>
      <c r="D471" s="235"/>
      <c r="E471" s="196"/>
      <c r="F471" s="196"/>
      <c r="G471" s="196"/>
      <c r="H471" s="196"/>
      <c r="I471" s="196"/>
      <c r="J471" s="196"/>
      <c r="K471" s="196"/>
      <c r="L471" s="196"/>
      <c r="M471" s="196"/>
      <c r="N471" s="196"/>
      <c r="O471" s="196"/>
      <c r="P471" s="196"/>
      <c r="Q471" s="196"/>
      <c r="R471" s="196"/>
      <c r="S471" s="196"/>
      <c r="T471" s="196"/>
      <c r="U471" s="196"/>
      <c r="V471" s="196"/>
      <c r="W471" s="196"/>
      <c r="X471" s="196"/>
      <c r="Y471" s="196"/>
      <c r="Z471" s="196"/>
      <c r="AA471" s="196"/>
      <c r="AB471" s="196"/>
      <c r="AC471" s="196"/>
      <c r="AD471" s="196"/>
      <c r="AE471" s="196"/>
      <c r="AF471" s="196"/>
    </row>
    <row r="472" spans="1:32" ht="12" customHeight="1">
      <c r="A472" s="196"/>
      <c r="B472" s="196"/>
      <c r="C472" s="235"/>
      <c r="D472" s="235"/>
      <c r="E472" s="196"/>
      <c r="F472" s="196"/>
      <c r="G472" s="196"/>
      <c r="H472" s="196"/>
      <c r="I472" s="196"/>
      <c r="J472" s="196"/>
      <c r="K472" s="196"/>
      <c r="L472" s="196"/>
      <c r="M472" s="196"/>
      <c r="N472" s="196"/>
      <c r="O472" s="196"/>
      <c r="P472" s="196"/>
      <c r="Q472" s="196"/>
      <c r="R472" s="196"/>
      <c r="S472" s="196"/>
      <c r="T472" s="196"/>
      <c r="U472" s="196"/>
      <c r="V472" s="196"/>
      <c r="W472" s="196"/>
      <c r="X472" s="196"/>
      <c r="Y472" s="196"/>
      <c r="Z472" s="196"/>
      <c r="AA472" s="196"/>
      <c r="AB472" s="196"/>
      <c r="AC472" s="196"/>
      <c r="AD472" s="196"/>
      <c r="AE472" s="196"/>
      <c r="AF472" s="196"/>
    </row>
    <row r="473" spans="1:32" ht="12" customHeight="1">
      <c r="A473" s="196"/>
      <c r="B473" s="196"/>
      <c r="C473" s="235"/>
      <c r="D473" s="235"/>
      <c r="E473" s="196"/>
      <c r="F473" s="196"/>
      <c r="G473" s="196"/>
      <c r="H473" s="196"/>
      <c r="I473" s="196"/>
      <c r="J473" s="196"/>
      <c r="K473" s="196"/>
      <c r="L473" s="196"/>
      <c r="M473" s="196"/>
      <c r="N473" s="196"/>
      <c r="O473" s="196"/>
      <c r="P473" s="196"/>
      <c r="Q473" s="196"/>
      <c r="R473" s="196"/>
      <c r="S473" s="196"/>
      <c r="T473" s="196"/>
      <c r="U473" s="196"/>
      <c r="V473" s="196"/>
      <c r="W473" s="196"/>
      <c r="X473" s="196"/>
      <c r="Y473" s="196"/>
      <c r="Z473" s="196"/>
      <c r="AA473" s="196"/>
      <c r="AB473" s="196"/>
      <c r="AC473" s="196"/>
      <c r="AD473" s="196"/>
      <c r="AE473" s="196"/>
      <c r="AF473" s="196"/>
    </row>
    <row r="474" spans="1:32" ht="12" customHeight="1">
      <c r="A474" s="196"/>
      <c r="B474" s="196"/>
      <c r="C474" s="235"/>
      <c r="D474" s="235"/>
      <c r="E474" s="196"/>
      <c r="F474" s="196"/>
      <c r="G474" s="196"/>
      <c r="H474" s="196"/>
      <c r="I474" s="196"/>
      <c r="J474" s="196"/>
      <c r="K474" s="196"/>
      <c r="L474" s="196"/>
      <c r="M474" s="196"/>
      <c r="N474" s="196"/>
      <c r="O474" s="196"/>
      <c r="P474" s="196"/>
      <c r="Q474" s="196"/>
      <c r="R474" s="196"/>
      <c r="S474" s="196"/>
      <c r="T474" s="196"/>
      <c r="U474" s="196"/>
      <c r="V474" s="196"/>
      <c r="W474" s="196"/>
      <c r="X474" s="196"/>
      <c r="Y474" s="196"/>
      <c r="Z474" s="196"/>
      <c r="AA474" s="196"/>
      <c r="AB474" s="196"/>
      <c r="AC474" s="196"/>
      <c r="AD474" s="196"/>
      <c r="AE474" s="196"/>
      <c r="AF474" s="196"/>
    </row>
    <row r="475" spans="1:32" ht="12" customHeight="1">
      <c r="A475" s="196"/>
      <c r="B475" s="196"/>
      <c r="C475" s="235"/>
      <c r="D475" s="235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  <c r="Y475" s="196"/>
      <c r="Z475" s="196"/>
      <c r="AA475" s="196"/>
      <c r="AB475" s="196"/>
      <c r="AC475" s="196"/>
      <c r="AD475" s="196"/>
      <c r="AE475" s="196"/>
      <c r="AF475" s="196"/>
    </row>
    <row r="476" spans="1:32" ht="12" customHeight="1">
      <c r="A476" s="196"/>
      <c r="B476" s="196"/>
      <c r="C476" s="235"/>
      <c r="D476" s="235"/>
      <c r="E476" s="196"/>
      <c r="F476" s="196"/>
      <c r="G476" s="196"/>
      <c r="H476" s="196"/>
      <c r="I476" s="196"/>
      <c r="J476" s="196"/>
      <c r="K476" s="196"/>
      <c r="L476" s="196"/>
      <c r="M476" s="196"/>
      <c r="N476" s="196"/>
      <c r="O476" s="196"/>
      <c r="P476" s="196"/>
      <c r="Q476" s="196"/>
      <c r="R476" s="196"/>
      <c r="S476" s="196"/>
      <c r="T476" s="196"/>
      <c r="U476" s="196"/>
      <c r="V476" s="196"/>
      <c r="W476" s="196"/>
      <c r="X476" s="196"/>
      <c r="Y476" s="196"/>
      <c r="Z476" s="196"/>
      <c r="AA476" s="196"/>
      <c r="AB476" s="196"/>
      <c r="AC476" s="196"/>
      <c r="AD476" s="196"/>
      <c r="AE476" s="196"/>
      <c r="AF476" s="196"/>
    </row>
    <row r="477" spans="1:32" ht="12" customHeight="1">
      <c r="A477" s="196"/>
      <c r="B477" s="196"/>
      <c r="C477" s="235"/>
      <c r="D477" s="235"/>
      <c r="E477" s="196"/>
      <c r="F477" s="196"/>
      <c r="G477" s="196"/>
      <c r="H477" s="196"/>
      <c r="I477" s="196"/>
      <c r="J477" s="196"/>
      <c r="K477" s="196"/>
      <c r="L477" s="196"/>
      <c r="M477" s="196"/>
      <c r="N477" s="196"/>
      <c r="O477" s="196"/>
      <c r="P477" s="196"/>
      <c r="Q477" s="196"/>
      <c r="R477" s="196"/>
      <c r="S477" s="196"/>
      <c r="T477" s="196"/>
      <c r="U477" s="196"/>
      <c r="V477" s="196"/>
      <c r="W477" s="196"/>
      <c r="X477" s="196"/>
      <c r="Y477" s="196"/>
      <c r="Z477" s="196"/>
      <c r="AA477" s="196"/>
      <c r="AB477" s="196"/>
      <c r="AC477" s="196"/>
      <c r="AD477" s="196"/>
      <c r="AE477" s="196"/>
      <c r="AF477" s="196"/>
    </row>
    <row r="478" spans="1:32" ht="12" customHeight="1">
      <c r="A478" s="196"/>
      <c r="B478" s="196"/>
      <c r="C478" s="235"/>
      <c r="D478" s="235"/>
      <c r="E478" s="196"/>
      <c r="F478" s="196"/>
      <c r="G478" s="196"/>
      <c r="H478" s="196"/>
      <c r="I478" s="196"/>
      <c r="J478" s="196"/>
      <c r="K478" s="196"/>
      <c r="L478" s="196"/>
      <c r="M478" s="196"/>
      <c r="N478" s="196"/>
      <c r="O478" s="196"/>
      <c r="P478" s="196"/>
      <c r="Q478" s="196"/>
      <c r="R478" s="196"/>
      <c r="S478" s="196"/>
      <c r="T478" s="196"/>
      <c r="U478" s="196"/>
      <c r="V478" s="196"/>
      <c r="W478" s="196"/>
      <c r="X478" s="196"/>
      <c r="Y478" s="196"/>
      <c r="Z478" s="196"/>
      <c r="AA478" s="196"/>
      <c r="AB478" s="196"/>
      <c r="AC478" s="196"/>
      <c r="AD478" s="196"/>
      <c r="AE478" s="196"/>
      <c r="AF478" s="196"/>
    </row>
    <row r="479" spans="1:32" ht="12" customHeight="1">
      <c r="A479" s="196"/>
      <c r="B479" s="196"/>
      <c r="C479" s="235"/>
      <c r="D479" s="235"/>
      <c r="E479" s="196"/>
      <c r="F479" s="196"/>
      <c r="G479" s="196"/>
      <c r="H479" s="196"/>
      <c r="I479" s="196"/>
      <c r="J479" s="196"/>
      <c r="K479" s="196"/>
      <c r="L479" s="196"/>
      <c r="M479" s="196"/>
      <c r="N479" s="196"/>
      <c r="O479" s="196"/>
      <c r="P479" s="196"/>
      <c r="Q479" s="196"/>
      <c r="R479" s="196"/>
      <c r="S479" s="196"/>
      <c r="T479" s="196"/>
      <c r="U479" s="196"/>
      <c r="V479" s="196"/>
      <c r="W479" s="196"/>
      <c r="X479" s="196"/>
      <c r="Y479" s="196"/>
      <c r="Z479" s="196"/>
      <c r="AA479" s="196"/>
      <c r="AB479" s="196"/>
      <c r="AC479" s="196"/>
      <c r="AD479" s="196"/>
      <c r="AE479" s="196"/>
      <c r="AF479" s="196"/>
    </row>
    <row r="480" spans="1:32" ht="12" customHeight="1">
      <c r="A480" s="196"/>
      <c r="B480" s="196"/>
      <c r="C480" s="235"/>
      <c r="D480" s="235"/>
      <c r="E480" s="196"/>
      <c r="F480" s="196"/>
      <c r="G480" s="196"/>
      <c r="H480" s="196"/>
      <c r="I480" s="196"/>
      <c r="J480" s="196"/>
      <c r="K480" s="196"/>
      <c r="L480" s="196"/>
      <c r="M480" s="196"/>
      <c r="N480" s="196"/>
      <c r="O480" s="196"/>
      <c r="P480" s="196"/>
      <c r="Q480" s="196"/>
      <c r="R480" s="196"/>
      <c r="S480" s="196"/>
      <c r="T480" s="196"/>
      <c r="U480" s="196"/>
      <c r="V480" s="196"/>
      <c r="W480" s="196"/>
      <c r="X480" s="196"/>
      <c r="Y480" s="196"/>
      <c r="Z480" s="196"/>
      <c r="AA480" s="196"/>
      <c r="AB480" s="196"/>
      <c r="AC480" s="196"/>
      <c r="AD480" s="196"/>
      <c r="AE480" s="196"/>
      <c r="AF480" s="196"/>
    </row>
    <row r="481" spans="1:32" ht="12" customHeight="1">
      <c r="A481" s="196"/>
      <c r="B481" s="196"/>
      <c r="C481" s="235"/>
      <c r="D481" s="235"/>
      <c r="E481" s="196"/>
      <c r="F481" s="196"/>
      <c r="G481" s="196"/>
      <c r="H481" s="196"/>
      <c r="I481" s="196"/>
      <c r="J481" s="196"/>
      <c r="K481" s="196"/>
      <c r="L481" s="196"/>
      <c r="M481" s="196"/>
      <c r="N481" s="196"/>
      <c r="O481" s="196"/>
      <c r="P481" s="196"/>
      <c r="Q481" s="196"/>
      <c r="R481" s="196"/>
      <c r="S481" s="196"/>
      <c r="T481" s="196"/>
      <c r="U481" s="196"/>
      <c r="V481" s="196"/>
      <c r="W481" s="196"/>
      <c r="X481" s="196"/>
      <c r="Y481" s="196"/>
      <c r="Z481" s="196"/>
      <c r="AA481" s="196"/>
      <c r="AB481" s="196"/>
      <c r="AC481" s="196"/>
      <c r="AD481" s="196"/>
      <c r="AE481" s="196"/>
      <c r="AF481" s="196"/>
    </row>
    <row r="482" spans="1:32" ht="12" customHeight="1">
      <c r="A482" s="196"/>
      <c r="B482" s="196"/>
      <c r="C482" s="235"/>
      <c r="D482" s="235"/>
      <c r="E482" s="196"/>
      <c r="F482" s="196"/>
      <c r="G482" s="196"/>
      <c r="H482" s="196"/>
      <c r="I482" s="196"/>
      <c r="J482" s="196"/>
      <c r="K482" s="196"/>
      <c r="L482" s="196"/>
      <c r="M482" s="196"/>
      <c r="N482" s="196"/>
      <c r="O482" s="196"/>
      <c r="P482" s="196"/>
      <c r="Q482" s="196"/>
      <c r="R482" s="196"/>
      <c r="S482" s="196"/>
      <c r="T482" s="196"/>
      <c r="U482" s="196"/>
      <c r="V482" s="196"/>
      <c r="W482" s="196"/>
      <c r="X482" s="196"/>
      <c r="Y482" s="196"/>
      <c r="Z482" s="196"/>
      <c r="AA482" s="196"/>
      <c r="AB482" s="196"/>
      <c r="AC482" s="196"/>
      <c r="AD482" s="196"/>
      <c r="AE482" s="196"/>
      <c r="AF482" s="196"/>
    </row>
    <row r="483" spans="1:32" ht="12" customHeight="1">
      <c r="A483" s="196"/>
      <c r="B483" s="196"/>
      <c r="C483" s="235"/>
      <c r="D483" s="235"/>
      <c r="E483" s="196"/>
      <c r="F483" s="196"/>
      <c r="G483" s="196"/>
      <c r="H483" s="196"/>
      <c r="I483" s="196"/>
      <c r="J483" s="196"/>
      <c r="K483" s="196"/>
      <c r="L483" s="196"/>
      <c r="M483" s="196"/>
      <c r="N483" s="196"/>
      <c r="O483" s="196"/>
      <c r="P483" s="196"/>
      <c r="Q483" s="196"/>
      <c r="R483" s="196"/>
      <c r="S483" s="196"/>
      <c r="T483" s="196"/>
      <c r="U483" s="196"/>
      <c r="V483" s="196"/>
      <c r="W483" s="196"/>
      <c r="X483" s="196"/>
      <c r="Y483" s="196"/>
      <c r="Z483" s="196"/>
      <c r="AA483" s="196"/>
      <c r="AB483" s="196"/>
      <c r="AC483" s="196"/>
      <c r="AD483" s="196"/>
      <c r="AE483" s="196"/>
      <c r="AF483" s="196"/>
    </row>
    <row r="484" spans="1:32" ht="12" customHeight="1">
      <c r="A484" s="196"/>
      <c r="B484" s="196"/>
      <c r="C484" s="235"/>
      <c r="D484" s="235"/>
      <c r="E484" s="196"/>
      <c r="F484" s="196"/>
      <c r="G484" s="196"/>
      <c r="H484" s="196"/>
      <c r="I484" s="196"/>
      <c r="J484" s="196"/>
      <c r="K484" s="196"/>
      <c r="L484" s="196"/>
      <c r="M484" s="196"/>
      <c r="N484" s="196"/>
      <c r="O484" s="196"/>
      <c r="P484" s="196"/>
      <c r="Q484" s="196"/>
      <c r="R484" s="196"/>
      <c r="S484" s="196"/>
      <c r="T484" s="196"/>
      <c r="U484" s="196"/>
      <c r="V484" s="196"/>
      <c r="W484" s="196"/>
      <c r="X484" s="196"/>
      <c r="Y484" s="196"/>
      <c r="Z484" s="196"/>
      <c r="AA484" s="196"/>
      <c r="AB484" s="196"/>
      <c r="AC484" s="196"/>
      <c r="AD484" s="196"/>
      <c r="AE484" s="196"/>
      <c r="AF484" s="196"/>
    </row>
    <row r="485" spans="1:32" ht="12" customHeight="1">
      <c r="A485" s="196"/>
      <c r="B485" s="196"/>
      <c r="C485" s="235"/>
      <c r="D485" s="235"/>
      <c r="E485" s="196"/>
      <c r="F485" s="196"/>
      <c r="G485" s="196"/>
      <c r="H485" s="196"/>
      <c r="I485" s="196"/>
      <c r="J485" s="196"/>
      <c r="K485" s="196"/>
      <c r="L485" s="196"/>
      <c r="M485" s="196"/>
      <c r="N485" s="196"/>
      <c r="O485" s="196"/>
      <c r="P485" s="196"/>
      <c r="Q485" s="196"/>
      <c r="R485" s="196"/>
      <c r="S485" s="196"/>
      <c r="T485" s="196"/>
      <c r="U485" s="196"/>
      <c r="V485" s="196"/>
      <c r="W485" s="196"/>
      <c r="X485" s="196"/>
      <c r="Y485" s="196"/>
      <c r="Z485" s="196"/>
      <c r="AA485" s="196"/>
      <c r="AB485" s="196"/>
      <c r="AC485" s="196"/>
      <c r="AD485" s="196"/>
      <c r="AE485" s="196"/>
      <c r="AF485" s="196"/>
    </row>
    <row r="486" spans="1:32" ht="12" customHeight="1">
      <c r="A486" s="196"/>
      <c r="B486" s="196"/>
      <c r="C486" s="235"/>
      <c r="D486" s="235"/>
      <c r="E486" s="196"/>
      <c r="F486" s="196"/>
      <c r="G486" s="196"/>
      <c r="H486" s="196"/>
      <c r="I486" s="196"/>
      <c r="J486" s="196"/>
      <c r="K486" s="196"/>
      <c r="L486" s="196"/>
      <c r="M486" s="196"/>
      <c r="N486" s="196"/>
      <c r="O486" s="196"/>
      <c r="P486" s="196"/>
      <c r="Q486" s="196"/>
      <c r="R486" s="196"/>
      <c r="S486" s="196"/>
      <c r="T486" s="196"/>
      <c r="U486" s="196"/>
      <c r="V486" s="196"/>
      <c r="W486" s="196"/>
      <c r="X486" s="196"/>
      <c r="Y486" s="196"/>
      <c r="Z486" s="196"/>
      <c r="AA486" s="196"/>
      <c r="AB486" s="196"/>
      <c r="AC486" s="196"/>
      <c r="AD486" s="196"/>
      <c r="AE486" s="196"/>
      <c r="AF486" s="196"/>
    </row>
    <row r="487" spans="1:32" ht="12" customHeight="1">
      <c r="A487" s="196"/>
      <c r="B487" s="196"/>
      <c r="C487" s="235"/>
      <c r="D487" s="235"/>
      <c r="E487" s="196"/>
      <c r="F487" s="196"/>
      <c r="G487" s="196"/>
      <c r="H487" s="196"/>
      <c r="I487" s="196"/>
      <c r="J487" s="196"/>
      <c r="K487" s="196"/>
      <c r="L487" s="196"/>
      <c r="M487" s="196"/>
      <c r="N487" s="196"/>
      <c r="O487" s="196"/>
      <c r="P487" s="196"/>
      <c r="Q487" s="196"/>
      <c r="R487" s="196"/>
      <c r="S487" s="196"/>
      <c r="T487" s="196"/>
      <c r="U487" s="196"/>
      <c r="V487" s="196"/>
      <c r="W487" s="196"/>
      <c r="X487" s="196"/>
      <c r="Y487" s="196"/>
      <c r="Z487" s="196"/>
      <c r="AA487" s="196"/>
      <c r="AB487" s="196"/>
      <c r="AC487" s="196"/>
      <c r="AD487" s="196"/>
      <c r="AE487" s="196"/>
      <c r="AF487" s="196"/>
    </row>
    <row r="488" spans="1:32" ht="12" customHeight="1">
      <c r="A488" s="196"/>
      <c r="B488" s="196"/>
      <c r="C488" s="235"/>
      <c r="D488" s="235"/>
      <c r="E488" s="196"/>
      <c r="F488" s="196"/>
      <c r="G488" s="196"/>
      <c r="H488" s="196"/>
      <c r="I488" s="196"/>
      <c r="J488" s="196"/>
      <c r="K488" s="196"/>
      <c r="L488" s="196"/>
      <c r="M488" s="196"/>
      <c r="N488" s="196"/>
      <c r="O488" s="196"/>
      <c r="P488" s="196"/>
      <c r="Q488" s="196"/>
      <c r="R488" s="196"/>
      <c r="S488" s="196"/>
      <c r="T488" s="196"/>
      <c r="U488" s="196"/>
      <c r="V488" s="196"/>
      <c r="W488" s="196"/>
      <c r="X488" s="196"/>
      <c r="Y488" s="196"/>
      <c r="Z488" s="196"/>
      <c r="AA488" s="196"/>
      <c r="AB488" s="196"/>
      <c r="AC488" s="196"/>
      <c r="AD488" s="196"/>
      <c r="AE488" s="196"/>
      <c r="AF488" s="196"/>
    </row>
    <row r="489" spans="1:32" ht="12" customHeight="1">
      <c r="A489" s="196"/>
      <c r="B489" s="196"/>
      <c r="C489" s="235"/>
      <c r="D489" s="235"/>
      <c r="E489" s="196"/>
      <c r="F489" s="196"/>
      <c r="G489" s="196"/>
      <c r="H489" s="196"/>
      <c r="I489" s="196"/>
      <c r="J489" s="196"/>
      <c r="K489" s="196"/>
      <c r="L489" s="196"/>
      <c r="M489" s="196"/>
      <c r="N489" s="196"/>
      <c r="O489" s="196"/>
      <c r="P489" s="196"/>
      <c r="Q489" s="196"/>
      <c r="R489" s="196"/>
      <c r="S489" s="196"/>
      <c r="T489" s="196"/>
      <c r="U489" s="196"/>
      <c r="V489" s="196"/>
      <c r="W489" s="196"/>
      <c r="X489" s="196"/>
      <c r="Y489" s="196"/>
      <c r="Z489" s="196"/>
      <c r="AA489" s="196"/>
      <c r="AB489" s="196"/>
      <c r="AC489" s="196"/>
      <c r="AD489" s="196"/>
      <c r="AE489" s="196"/>
      <c r="AF489" s="196"/>
    </row>
    <row r="490" spans="1:32" ht="12" customHeight="1">
      <c r="A490" s="196"/>
      <c r="B490" s="196"/>
      <c r="C490" s="235"/>
      <c r="D490" s="235"/>
      <c r="E490" s="196"/>
      <c r="F490" s="196"/>
      <c r="G490" s="196"/>
      <c r="H490" s="196"/>
      <c r="I490" s="196"/>
      <c r="J490" s="196"/>
      <c r="K490" s="196"/>
      <c r="L490" s="196"/>
      <c r="M490" s="196"/>
      <c r="N490" s="196"/>
      <c r="O490" s="196"/>
      <c r="P490" s="196"/>
      <c r="Q490" s="196"/>
      <c r="R490" s="196"/>
      <c r="S490" s="196"/>
      <c r="T490" s="196"/>
      <c r="U490" s="196"/>
      <c r="V490" s="196"/>
      <c r="W490" s="196"/>
      <c r="X490" s="196"/>
      <c r="Y490" s="196"/>
      <c r="Z490" s="196"/>
      <c r="AA490" s="196"/>
      <c r="AB490" s="196"/>
      <c r="AC490" s="196"/>
      <c r="AD490" s="196"/>
      <c r="AE490" s="196"/>
      <c r="AF490" s="196"/>
    </row>
    <row r="491" spans="1:32" ht="12" customHeight="1">
      <c r="A491" s="196"/>
      <c r="B491" s="196"/>
      <c r="C491" s="235"/>
      <c r="D491" s="235"/>
      <c r="E491" s="196"/>
      <c r="F491" s="196"/>
      <c r="G491" s="196"/>
      <c r="H491" s="196"/>
      <c r="I491" s="196"/>
      <c r="J491" s="196"/>
      <c r="K491" s="196"/>
      <c r="L491" s="196"/>
      <c r="M491" s="196"/>
      <c r="N491" s="196"/>
      <c r="O491" s="196"/>
      <c r="P491" s="196"/>
      <c r="Q491" s="196"/>
      <c r="R491" s="196"/>
      <c r="S491" s="196"/>
      <c r="T491" s="196"/>
      <c r="U491" s="196"/>
      <c r="V491" s="196"/>
      <c r="W491" s="196"/>
      <c r="X491" s="196"/>
      <c r="Y491" s="196"/>
      <c r="Z491" s="196"/>
      <c r="AA491" s="196"/>
      <c r="AB491" s="196"/>
      <c r="AC491" s="196"/>
      <c r="AD491" s="196"/>
      <c r="AE491" s="196"/>
      <c r="AF491" s="196"/>
    </row>
    <row r="492" spans="1:32" ht="12" customHeight="1">
      <c r="A492" s="196"/>
      <c r="B492" s="196"/>
      <c r="C492" s="235"/>
      <c r="D492" s="235"/>
      <c r="E492" s="196"/>
      <c r="F492" s="196"/>
      <c r="G492" s="196"/>
      <c r="H492" s="196"/>
      <c r="I492" s="196"/>
      <c r="J492" s="196"/>
      <c r="K492" s="196"/>
      <c r="L492" s="196"/>
      <c r="M492" s="196"/>
      <c r="N492" s="196"/>
      <c r="O492" s="196"/>
      <c r="P492" s="196"/>
      <c r="Q492" s="196"/>
      <c r="R492" s="196"/>
      <c r="S492" s="196"/>
      <c r="T492" s="196"/>
      <c r="U492" s="196"/>
      <c r="V492" s="196"/>
      <c r="W492" s="196"/>
      <c r="X492" s="196"/>
      <c r="Y492" s="196"/>
      <c r="Z492" s="196"/>
      <c r="AA492" s="196"/>
      <c r="AB492" s="196"/>
      <c r="AC492" s="196"/>
      <c r="AD492" s="196"/>
      <c r="AE492" s="196"/>
      <c r="AF492" s="196"/>
    </row>
    <row r="493" spans="1:32" ht="12" customHeight="1">
      <c r="A493" s="196"/>
      <c r="B493" s="196"/>
      <c r="C493" s="235"/>
      <c r="D493" s="235"/>
      <c r="E493" s="196"/>
      <c r="F493" s="196"/>
      <c r="G493" s="196"/>
      <c r="H493" s="196"/>
      <c r="I493" s="196"/>
      <c r="J493" s="196"/>
      <c r="K493" s="196"/>
      <c r="L493" s="196"/>
      <c r="M493" s="196"/>
      <c r="N493" s="196"/>
      <c r="O493" s="196"/>
      <c r="P493" s="196"/>
      <c r="Q493" s="196"/>
      <c r="R493" s="196"/>
      <c r="S493" s="196"/>
      <c r="T493" s="196"/>
      <c r="U493" s="196"/>
      <c r="V493" s="196"/>
      <c r="W493" s="196"/>
      <c r="X493" s="196"/>
      <c r="Y493" s="196"/>
      <c r="Z493" s="196"/>
      <c r="AA493" s="196"/>
      <c r="AB493" s="196"/>
      <c r="AC493" s="196"/>
      <c r="AD493" s="196"/>
      <c r="AE493" s="196"/>
      <c r="AF493" s="196"/>
    </row>
    <row r="494" spans="1:32" ht="12" customHeight="1">
      <c r="A494" s="196"/>
      <c r="B494" s="196"/>
      <c r="C494" s="235"/>
      <c r="D494" s="235"/>
      <c r="E494" s="196"/>
      <c r="F494" s="196"/>
      <c r="G494" s="196"/>
      <c r="H494" s="196"/>
      <c r="I494" s="196"/>
      <c r="J494" s="196"/>
      <c r="K494" s="196"/>
      <c r="L494" s="196"/>
      <c r="M494" s="196"/>
      <c r="N494" s="196"/>
      <c r="O494" s="196"/>
      <c r="P494" s="196"/>
      <c r="Q494" s="196"/>
      <c r="R494" s="196"/>
      <c r="S494" s="196"/>
      <c r="T494" s="196"/>
      <c r="U494" s="196"/>
      <c r="V494" s="196"/>
      <c r="W494" s="196"/>
      <c r="X494" s="196"/>
      <c r="Y494" s="196"/>
      <c r="Z494" s="196"/>
      <c r="AA494" s="196"/>
      <c r="AB494" s="196"/>
      <c r="AC494" s="196"/>
      <c r="AD494" s="196"/>
      <c r="AE494" s="196"/>
      <c r="AF494" s="196"/>
    </row>
    <row r="495" spans="1:32" ht="12" customHeight="1">
      <c r="A495" s="196"/>
      <c r="B495" s="196"/>
      <c r="C495" s="235"/>
      <c r="D495" s="235"/>
      <c r="E495" s="196"/>
      <c r="F495" s="196"/>
      <c r="G495" s="196"/>
      <c r="H495" s="196"/>
      <c r="I495" s="196"/>
      <c r="J495" s="196"/>
      <c r="K495" s="196"/>
      <c r="L495" s="196"/>
      <c r="M495" s="196"/>
      <c r="N495" s="196"/>
      <c r="O495" s="196"/>
      <c r="P495" s="196"/>
      <c r="Q495" s="196"/>
      <c r="R495" s="196"/>
      <c r="S495" s="196"/>
      <c r="T495" s="196"/>
      <c r="U495" s="196"/>
      <c r="V495" s="196"/>
      <c r="W495" s="196"/>
      <c r="X495" s="196"/>
      <c r="Y495" s="196"/>
      <c r="Z495" s="196"/>
      <c r="AA495" s="196"/>
      <c r="AB495" s="196"/>
      <c r="AC495" s="196"/>
      <c r="AD495" s="196"/>
      <c r="AE495" s="196"/>
      <c r="AF495" s="196"/>
    </row>
    <row r="496" spans="1:32" ht="12" customHeight="1">
      <c r="A496" s="196"/>
      <c r="B496" s="196"/>
      <c r="C496" s="235"/>
      <c r="D496" s="235"/>
      <c r="E496" s="196"/>
      <c r="F496" s="196"/>
      <c r="G496" s="196"/>
      <c r="H496" s="196"/>
      <c r="I496" s="196"/>
      <c r="J496" s="196"/>
      <c r="K496" s="196"/>
      <c r="L496" s="196"/>
      <c r="M496" s="196"/>
      <c r="N496" s="196"/>
      <c r="O496" s="196"/>
      <c r="P496" s="196"/>
      <c r="Q496" s="196"/>
      <c r="R496" s="196"/>
      <c r="S496" s="196"/>
      <c r="T496" s="196"/>
      <c r="U496" s="196"/>
      <c r="V496" s="196"/>
      <c r="W496" s="196"/>
      <c r="X496" s="196"/>
      <c r="Y496" s="196"/>
      <c r="Z496" s="196"/>
      <c r="AA496" s="196"/>
      <c r="AB496" s="196"/>
      <c r="AC496" s="196"/>
      <c r="AD496" s="196"/>
      <c r="AE496" s="196"/>
      <c r="AF496" s="196"/>
    </row>
    <row r="497" spans="1:32" ht="12" customHeight="1">
      <c r="A497" s="196"/>
      <c r="B497" s="196"/>
      <c r="C497" s="235"/>
      <c r="D497" s="235"/>
      <c r="E497" s="196"/>
      <c r="F497" s="196"/>
      <c r="G497" s="196"/>
      <c r="H497" s="196"/>
      <c r="I497" s="196"/>
      <c r="J497" s="196"/>
      <c r="K497" s="196"/>
      <c r="L497" s="196"/>
      <c r="M497" s="196"/>
      <c r="N497" s="196"/>
      <c r="O497" s="196"/>
      <c r="P497" s="196"/>
      <c r="Q497" s="196"/>
      <c r="R497" s="196"/>
      <c r="S497" s="196"/>
      <c r="T497" s="196"/>
      <c r="U497" s="196"/>
      <c r="V497" s="196"/>
      <c r="W497" s="196"/>
      <c r="X497" s="196"/>
      <c r="Y497" s="196"/>
      <c r="Z497" s="196"/>
      <c r="AA497" s="196"/>
      <c r="AB497" s="196"/>
      <c r="AC497" s="196"/>
      <c r="AD497" s="196"/>
      <c r="AE497" s="196"/>
      <c r="AF497" s="196"/>
    </row>
    <row r="498" spans="1:32" ht="12" customHeight="1">
      <c r="A498" s="196"/>
      <c r="B498" s="196"/>
      <c r="C498" s="235"/>
      <c r="D498" s="235"/>
      <c r="E498" s="196"/>
      <c r="F498" s="196"/>
      <c r="G498" s="196"/>
      <c r="H498" s="196"/>
      <c r="I498" s="196"/>
      <c r="J498" s="196"/>
      <c r="K498" s="196"/>
      <c r="L498" s="196"/>
      <c r="M498" s="196"/>
      <c r="N498" s="196"/>
      <c r="O498" s="196"/>
      <c r="P498" s="196"/>
      <c r="Q498" s="196"/>
      <c r="R498" s="196"/>
      <c r="S498" s="196"/>
      <c r="T498" s="196"/>
      <c r="U498" s="196"/>
      <c r="V498" s="196"/>
      <c r="W498" s="196"/>
      <c r="X498" s="196"/>
      <c r="Y498" s="196"/>
      <c r="Z498" s="196"/>
      <c r="AA498" s="196"/>
      <c r="AB498" s="196"/>
      <c r="AC498" s="196"/>
      <c r="AD498" s="196"/>
      <c r="AE498" s="196"/>
      <c r="AF498" s="196"/>
    </row>
    <row r="499" spans="1:32" ht="12" customHeight="1">
      <c r="A499" s="196"/>
      <c r="B499" s="196"/>
      <c r="C499" s="235"/>
      <c r="D499" s="235"/>
      <c r="E499" s="196"/>
      <c r="F499" s="196"/>
      <c r="G499" s="196"/>
      <c r="H499" s="196"/>
      <c r="I499" s="196"/>
      <c r="J499" s="196"/>
      <c r="K499" s="196"/>
      <c r="L499" s="196"/>
      <c r="M499" s="196"/>
      <c r="N499" s="196"/>
      <c r="O499" s="196"/>
      <c r="P499" s="196"/>
      <c r="Q499" s="196"/>
      <c r="R499" s="196"/>
      <c r="S499" s="196"/>
      <c r="T499" s="196"/>
      <c r="U499" s="196"/>
      <c r="V499" s="196"/>
      <c r="W499" s="196"/>
      <c r="X499" s="196"/>
      <c r="Y499" s="196"/>
      <c r="Z499" s="196"/>
      <c r="AA499" s="196"/>
      <c r="AB499" s="196"/>
      <c r="AC499" s="196"/>
      <c r="AD499" s="196"/>
      <c r="AE499" s="196"/>
      <c r="AF499" s="196"/>
    </row>
    <row r="500" spans="1:32" ht="12" customHeight="1">
      <c r="A500" s="196"/>
      <c r="B500" s="196"/>
      <c r="C500" s="235"/>
      <c r="D500" s="235"/>
      <c r="E500" s="196"/>
      <c r="F500" s="196"/>
      <c r="G500" s="196"/>
      <c r="H500" s="196"/>
      <c r="I500" s="196"/>
      <c r="J500" s="196"/>
      <c r="K500" s="196"/>
      <c r="L500" s="196"/>
      <c r="M500" s="196"/>
      <c r="N500" s="196"/>
      <c r="O500" s="196"/>
      <c r="P500" s="196"/>
      <c r="Q500" s="196"/>
      <c r="R500" s="196"/>
      <c r="S500" s="196"/>
      <c r="T500" s="196"/>
      <c r="U500" s="196"/>
      <c r="V500" s="196"/>
      <c r="W500" s="196"/>
      <c r="X500" s="196"/>
      <c r="Y500" s="196"/>
      <c r="Z500" s="196"/>
      <c r="AA500" s="196"/>
      <c r="AB500" s="196"/>
      <c r="AC500" s="196"/>
      <c r="AD500" s="196"/>
      <c r="AE500" s="196"/>
      <c r="AF500" s="196"/>
    </row>
    <row r="501" spans="1:32" ht="12" customHeight="1">
      <c r="A501" s="196"/>
      <c r="B501" s="196"/>
      <c r="C501" s="235"/>
      <c r="D501" s="235"/>
      <c r="E501" s="196"/>
      <c r="F501" s="196"/>
      <c r="G501" s="196"/>
      <c r="H501" s="196"/>
      <c r="I501" s="196"/>
      <c r="J501" s="196"/>
      <c r="K501" s="196"/>
      <c r="L501" s="196"/>
      <c r="M501" s="196"/>
      <c r="N501" s="196"/>
      <c r="O501" s="196"/>
      <c r="P501" s="196"/>
      <c r="Q501" s="196"/>
      <c r="R501" s="196"/>
      <c r="S501" s="196"/>
      <c r="T501" s="196"/>
      <c r="U501" s="196"/>
      <c r="V501" s="196"/>
      <c r="W501" s="196"/>
      <c r="X501" s="196"/>
      <c r="Y501" s="196"/>
      <c r="Z501" s="196"/>
      <c r="AA501" s="196"/>
      <c r="AB501" s="196"/>
      <c r="AC501" s="196"/>
      <c r="AD501" s="196"/>
      <c r="AE501" s="196"/>
      <c r="AF501" s="196"/>
    </row>
    <row r="502" spans="1:32" ht="12" customHeight="1">
      <c r="A502" s="196"/>
      <c r="B502" s="196"/>
      <c r="C502" s="235"/>
      <c r="D502" s="235"/>
      <c r="E502" s="196"/>
      <c r="F502" s="196"/>
      <c r="G502" s="196"/>
      <c r="H502" s="196"/>
      <c r="I502" s="196"/>
      <c r="J502" s="196"/>
      <c r="K502" s="196"/>
      <c r="L502" s="196"/>
      <c r="M502" s="196"/>
      <c r="N502" s="196"/>
      <c r="O502" s="196"/>
      <c r="P502" s="196"/>
      <c r="Q502" s="196"/>
      <c r="R502" s="196"/>
      <c r="S502" s="196"/>
      <c r="T502" s="196"/>
      <c r="U502" s="196"/>
      <c r="V502" s="196"/>
      <c r="W502" s="196"/>
      <c r="X502" s="196"/>
      <c r="Y502" s="196"/>
      <c r="Z502" s="196"/>
      <c r="AA502" s="196"/>
      <c r="AB502" s="196"/>
      <c r="AC502" s="196"/>
      <c r="AD502" s="196"/>
      <c r="AE502" s="196"/>
      <c r="AF502" s="196"/>
    </row>
    <row r="503" spans="1:32" ht="12" customHeight="1">
      <c r="A503" s="196"/>
      <c r="B503" s="196"/>
      <c r="C503" s="235"/>
      <c r="D503" s="235"/>
      <c r="E503" s="196"/>
      <c r="F503" s="196"/>
      <c r="G503" s="196"/>
      <c r="H503" s="196"/>
      <c r="I503" s="196"/>
      <c r="J503" s="196"/>
      <c r="K503" s="196"/>
      <c r="L503" s="196"/>
      <c r="M503" s="196"/>
      <c r="N503" s="196"/>
      <c r="O503" s="196"/>
      <c r="P503" s="196"/>
      <c r="Q503" s="196"/>
      <c r="R503" s="196"/>
      <c r="S503" s="196"/>
      <c r="T503" s="196"/>
      <c r="U503" s="196"/>
      <c r="V503" s="196"/>
      <c r="W503" s="196"/>
      <c r="X503" s="196"/>
      <c r="Y503" s="196"/>
      <c r="Z503" s="196"/>
      <c r="AA503" s="196"/>
      <c r="AB503" s="196"/>
      <c r="AC503" s="196"/>
      <c r="AD503" s="196"/>
      <c r="AE503" s="196"/>
      <c r="AF503" s="196"/>
    </row>
    <row r="504" spans="1:32" ht="12" customHeight="1">
      <c r="A504" s="196"/>
      <c r="B504" s="196"/>
      <c r="C504" s="235"/>
      <c r="D504" s="235"/>
      <c r="E504" s="196"/>
      <c r="F504" s="196"/>
      <c r="G504" s="196"/>
      <c r="H504" s="196"/>
      <c r="I504" s="196"/>
      <c r="J504" s="196"/>
      <c r="K504" s="196"/>
      <c r="L504" s="196"/>
      <c r="M504" s="196"/>
      <c r="N504" s="196"/>
      <c r="O504" s="196"/>
      <c r="P504" s="196"/>
      <c r="Q504" s="196"/>
      <c r="R504" s="196"/>
      <c r="S504" s="196"/>
      <c r="T504" s="196"/>
      <c r="U504" s="196"/>
      <c r="V504" s="196"/>
      <c r="W504" s="196"/>
      <c r="X504" s="196"/>
      <c r="Y504" s="196"/>
      <c r="Z504" s="196"/>
      <c r="AA504" s="196"/>
      <c r="AB504" s="196"/>
      <c r="AC504" s="196"/>
      <c r="AD504" s="196"/>
      <c r="AE504" s="196"/>
      <c r="AF504" s="196"/>
    </row>
    <row r="505" spans="1:32" ht="12" customHeight="1">
      <c r="A505" s="196"/>
      <c r="B505" s="196"/>
      <c r="C505" s="235"/>
      <c r="D505" s="235"/>
      <c r="E505" s="196"/>
      <c r="F505" s="196"/>
      <c r="G505" s="196"/>
      <c r="H505" s="196"/>
      <c r="I505" s="196"/>
      <c r="J505" s="196"/>
      <c r="K505" s="196"/>
      <c r="L505" s="196"/>
      <c r="M505" s="196"/>
      <c r="N505" s="196"/>
      <c r="O505" s="196"/>
      <c r="P505" s="196"/>
      <c r="Q505" s="196"/>
      <c r="R505" s="196"/>
      <c r="S505" s="196"/>
      <c r="T505" s="196"/>
      <c r="U505" s="196"/>
      <c r="V505" s="196"/>
      <c r="W505" s="196"/>
      <c r="X505" s="196"/>
      <c r="Y505" s="196"/>
      <c r="Z505" s="196"/>
      <c r="AA505" s="196"/>
      <c r="AB505" s="196"/>
      <c r="AC505" s="196"/>
      <c r="AD505" s="196"/>
      <c r="AE505" s="196"/>
      <c r="AF505" s="196"/>
    </row>
    <row r="506" spans="1:32" ht="12" customHeight="1">
      <c r="A506" s="196"/>
      <c r="B506" s="196"/>
      <c r="C506" s="235"/>
      <c r="D506" s="235"/>
      <c r="E506" s="196"/>
      <c r="F506" s="196"/>
      <c r="G506" s="196"/>
      <c r="H506" s="196"/>
      <c r="I506" s="196"/>
      <c r="J506" s="196"/>
      <c r="K506" s="196"/>
      <c r="L506" s="196"/>
      <c r="M506" s="196"/>
      <c r="N506" s="196"/>
      <c r="O506" s="196"/>
      <c r="P506" s="196"/>
      <c r="Q506" s="196"/>
      <c r="R506" s="196"/>
      <c r="S506" s="196"/>
      <c r="T506" s="196"/>
      <c r="U506" s="196"/>
      <c r="V506" s="196"/>
      <c r="W506" s="196"/>
      <c r="X506" s="196"/>
      <c r="Y506" s="196"/>
      <c r="Z506" s="196"/>
      <c r="AA506" s="196"/>
      <c r="AB506" s="196"/>
      <c r="AC506" s="196"/>
      <c r="AD506" s="196"/>
      <c r="AE506" s="196"/>
      <c r="AF506" s="196"/>
    </row>
    <row r="507" spans="1:32" ht="12" customHeight="1">
      <c r="A507" s="196"/>
      <c r="B507" s="196"/>
      <c r="C507" s="235"/>
      <c r="D507" s="235"/>
      <c r="E507" s="196"/>
      <c r="F507" s="196"/>
      <c r="G507" s="196"/>
      <c r="H507" s="196"/>
      <c r="I507" s="196"/>
      <c r="J507" s="196"/>
      <c r="K507" s="196"/>
      <c r="L507" s="196"/>
      <c r="M507" s="196"/>
      <c r="N507" s="196"/>
      <c r="O507" s="196"/>
      <c r="P507" s="196"/>
      <c r="Q507" s="196"/>
      <c r="R507" s="196"/>
      <c r="S507" s="196"/>
      <c r="T507" s="196"/>
      <c r="U507" s="196"/>
      <c r="V507" s="196"/>
      <c r="W507" s="196"/>
      <c r="X507" s="196"/>
      <c r="Y507" s="196"/>
      <c r="Z507" s="196"/>
      <c r="AA507" s="196"/>
      <c r="AB507" s="196"/>
      <c r="AC507" s="196"/>
      <c r="AD507" s="196"/>
      <c r="AE507" s="196"/>
      <c r="AF507" s="196"/>
    </row>
    <row r="508" spans="1:32" ht="12" customHeight="1">
      <c r="A508" s="196"/>
      <c r="B508" s="196"/>
      <c r="C508" s="235"/>
      <c r="D508" s="235"/>
      <c r="E508" s="196"/>
      <c r="F508" s="196"/>
      <c r="G508" s="196"/>
      <c r="H508" s="196"/>
      <c r="I508" s="196"/>
      <c r="J508" s="196"/>
      <c r="K508" s="196"/>
      <c r="L508" s="196"/>
      <c r="M508" s="196"/>
      <c r="N508" s="196"/>
      <c r="O508" s="196"/>
      <c r="P508" s="196"/>
      <c r="Q508" s="196"/>
      <c r="R508" s="196"/>
      <c r="S508" s="196"/>
      <c r="T508" s="196"/>
      <c r="U508" s="196"/>
      <c r="V508" s="196"/>
      <c r="W508" s="196"/>
      <c r="X508" s="196"/>
      <c r="Y508" s="196"/>
      <c r="Z508" s="196"/>
      <c r="AA508" s="196"/>
      <c r="AB508" s="196"/>
      <c r="AC508" s="196"/>
      <c r="AD508" s="196"/>
      <c r="AE508" s="196"/>
      <c r="AF508" s="196"/>
    </row>
    <row r="509" spans="1:32" ht="12" customHeight="1">
      <c r="A509" s="196"/>
      <c r="B509" s="196"/>
      <c r="C509" s="235"/>
      <c r="D509" s="235"/>
      <c r="E509" s="196"/>
      <c r="F509" s="196"/>
      <c r="G509" s="196"/>
      <c r="H509" s="196"/>
      <c r="I509" s="196"/>
      <c r="J509" s="196"/>
      <c r="K509" s="196"/>
      <c r="L509" s="196"/>
      <c r="M509" s="196"/>
      <c r="N509" s="196"/>
      <c r="O509" s="196"/>
      <c r="P509" s="196"/>
      <c r="Q509" s="196"/>
      <c r="R509" s="196"/>
      <c r="S509" s="196"/>
      <c r="T509" s="196"/>
      <c r="U509" s="196"/>
      <c r="V509" s="196"/>
      <c r="W509" s="196"/>
      <c r="X509" s="196"/>
      <c r="Y509" s="196"/>
      <c r="Z509" s="196"/>
      <c r="AA509" s="196"/>
      <c r="AB509" s="196"/>
      <c r="AC509" s="196"/>
      <c r="AD509" s="196"/>
      <c r="AE509" s="196"/>
      <c r="AF509" s="196"/>
    </row>
    <row r="510" spans="1:32" ht="12" customHeight="1">
      <c r="A510" s="196"/>
      <c r="B510" s="196"/>
      <c r="C510" s="235"/>
      <c r="D510" s="235"/>
      <c r="E510" s="196"/>
      <c r="F510" s="196"/>
      <c r="G510" s="196"/>
      <c r="H510" s="196"/>
      <c r="I510" s="196"/>
      <c r="J510" s="196"/>
      <c r="K510" s="196"/>
      <c r="L510" s="196"/>
      <c r="M510" s="196"/>
      <c r="N510" s="196"/>
      <c r="O510" s="196"/>
      <c r="P510" s="196"/>
      <c r="Q510" s="196"/>
      <c r="R510" s="196"/>
      <c r="S510" s="196"/>
      <c r="T510" s="196"/>
      <c r="U510" s="196"/>
      <c r="V510" s="196"/>
      <c r="W510" s="196"/>
      <c r="X510" s="196"/>
      <c r="Y510" s="196"/>
      <c r="Z510" s="196"/>
      <c r="AA510" s="196"/>
      <c r="AB510" s="196"/>
      <c r="AC510" s="196"/>
      <c r="AD510" s="196"/>
      <c r="AE510" s="196"/>
      <c r="AF510" s="196"/>
    </row>
    <row r="511" spans="1:32" ht="12" customHeight="1">
      <c r="A511" s="196"/>
      <c r="B511" s="196"/>
      <c r="C511" s="235"/>
      <c r="D511" s="235"/>
      <c r="E511" s="196"/>
      <c r="F511" s="196"/>
      <c r="G511" s="196"/>
      <c r="H511" s="196"/>
      <c r="I511" s="196"/>
      <c r="J511" s="196"/>
      <c r="K511" s="196"/>
      <c r="L511" s="196"/>
      <c r="M511" s="196"/>
      <c r="N511" s="196"/>
      <c r="O511" s="196"/>
      <c r="P511" s="196"/>
      <c r="Q511" s="196"/>
      <c r="R511" s="196"/>
      <c r="S511" s="196"/>
      <c r="T511" s="196"/>
      <c r="U511" s="196"/>
      <c r="V511" s="196"/>
      <c r="W511" s="196"/>
      <c r="X511" s="196"/>
      <c r="Y511" s="196"/>
      <c r="Z511" s="196"/>
      <c r="AA511" s="196"/>
      <c r="AB511" s="196"/>
      <c r="AC511" s="196"/>
      <c r="AD511" s="196"/>
      <c r="AE511" s="196"/>
      <c r="AF511" s="196"/>
    </row>
    <row r="512" spans="1:32" ht="12" customHeight="1">
      <c r="A512" s="196"/>
      <c r="B512" s="196"/>
      <c r="C512" s="235"/>
      <c r="D512" s="235"/>
      <c r="E512" s="196"/>
      <c r="F512" s="196"/>
      <c r="G512" s="196"/>
      <c r="H512" s="196"/>
      <c r="I512" s="196"/>
      <c r="J512" s="196"/>
      <c r="K512" s="196"/>
      <c r="L512" s="196"/>
      <c r="M512" s="196"/>
      <c r="N512" s="196"/>
      <c r="O512" s="196"/>
      <c r="P512" s="196"/>
      <c r="Q512" s="196"/>
      <c r="R512" s="196"/>
      <c r="S512" s="196"/>
      <c r="T512" s="196"/>
      <c r="U512" s="196"/>
      <c r="V512" s="196"/>
      <c r="W512" s="196"/>
      <c r="X512" s="196"/>
      <c r="Y512" s="196"/>
      <c r="Z512" s="196"/>
      <c r="AA512" s="196"/>
      <c r="AB512" s="196"/>
      <c r="AC512" s="196"/>
      <c r="AD512" s="196"/>
      <c r="AE512" s="196"/>
      <c r="AF512" s="196"/>
    </row>
    <row r="513" spans="1:32" ht="12" customHeight="1">
      <c r="A513" s="196"/>
      <c r="B513" s="196"/>
      <c r="C513" s="235"/>
      <c r="D513" s="235"/>
      <c r="E513" s="196"/>
      <c r="F513" s="196"/>
      <c r="G513" s="196"/>
      <c r="H513" s="196"/>
      <c r="I513" s="196"/>
      <c r="J513" s="196"/>
      <c r="K513" s="196"/>
      <c r="L513" s="196"/>
      <c r="M513" s="196"/>
      <c r="N513" s="196"/>
      <c r="O513" s="196"/>
      <c r="P513" s="196"/>
      <c r="Q513" s="196"/>
      <c r="R513" s="196"/>
      <c r="S513" s="196"/>
      <c r="T513" s="196"/>
      <c r="U513" s="196"/>
      <c r="V513" s="196"/>
      <c r="W513" s="196"/>
      <c r="X513" s="196"/>
      <c r="Y513" s="196"/>
      <c r="Z513" s="196"/>
      <c r="AA513" s="196"/>
      <c r="AB513" s="196"/>
      <c r="AC513" s="196"/>
      <c r="AD513" s="196"/>
      <c r="AE513" s="196"/>
      <c r="AF513" s="196"/>
    </row>
    <row r="514" spans="1:32" ht="12" customHeight="1">
      <c r="A514" s="196"/>
      <c r="B514" s="196"/>
      <c r="C514" s="235"/>
      <c r="D514" s="235"/>
      <c r="E514" s="196"/>
      <c r="F514" s="196"/>
      <c r="G514" s="196"/>
      <c r="H514" s="196"/>
      <c r="I514" s="196"/>
      <c r="J514" s="196"/>
      <c r="K514" s="196"/>
      <c r="L514" s="196"/>
      <c r="M514" s="196"/>
      <c r="N514" s="196"/>
      <c r="O514" s="196"/>
      <c r="P514" s="196"/>
      <c r="Q514" s="196"/>
      <c r="R514" s="196"/>
      <c r="S514" s="196"/>
      <c r="T514" s="196"/>
      <c r="U514" s="196"/>
      <c r="V514" s="196"/>
      <c r="W514" s="196"/>
      <c r="X514" s="196"/>
      <c r="Y514" s="196"/>
      <c r="Z514" s="196"/>
      <c r="AA514" s="196"/>
      <c r="AB514" s="196"/>
      <c r="AC514" s="196"/>
      <c r="AD514" s="196"/>
      <c r="AE514" s="196"/>
      <c r="AF514" s="196"/>
    </row>
    <row r="515" spans="1:32" ht="12" customHeight="1">
      <c r="A515" s="196"/>
      <c r="B515" s="196"/>
      <c r="C515" s="235"/>
      <c r="D515" s="235"/>
      <c r="E515" s="196"/>
      <c r="F515" s="196"/>
      <c r="G515" s="196"/>
      <c r="H515" s="196"/>
      <c r="I515" s="196"/>
      <c r="J515" s="196"/>
      <c r="K515" s="196"/>
      <c r="L515" s="196"/>
      <c r="M515" s="196"/>
      <c r="N515" s="196"/>
      <c r="O515" s="196"/>
      <c r="P515" s="196"/>
      <c r="Q515" s="196"/>
      <c r="R515" s="196"/>
      <c r="S515" s="196"/>
      <c r="T515" s="196"/>
      <c r="U515" s="196"/>
      <c r="V515" s="196"/>
      <c r="W515" s="196"/>
      <c r="X515" s="196"/>
      <c r="Y515" s="196"/>
      <c r="Z515" s="196"/>
      <c r="AA515" s="196"/>
      <c r="AB515" s="196"/>
      <c r="AC515" s="196"/>
      <c r="AD515" s="196"/>
      <c r="AE515" s="196"/>
      <c r="AF515" s="196"/>
    </row>
    <row r="516" spans="1:32" ht="12" customHeight="1">
      <c r="A516" s="196"/>
      <c r="B516" s="196"/>
      <c r="C516" s="235"/>
      <c r="D516" s="235"/>
      <c r="E516" s="196"/>
      <c r="F516" s="196"/>
      <c r="G516" s="196"/>
      <c r="H516" s="196"/>
      <c r="I516" s="196"/>
      <c r="J516" s="196"/>
      <c r="K516" s="196"/>
      <c r="L516" s="196"/>
      <c r="M516" s="196"/>
      <c r="N516" s="196"/>
      <c r="O516" s="196"/>
      <c r="P516" s="196"/>
      <c r="Q516" s="196"/>
      <c r="R516" s="196"/>
      <c r="S516" s="196"/>
      <c r="T516" s="196"/>
      <c r="U516" s="196"/>
      <c r="V516" s="196"/>
      <c r="W516" s="196"/>
      <c r="X516" s="196"/>
      <c r="Y516" s="196"/>
      <c r="Z516" s="196"/>
      <c r="AA516" s="196"/>
      <c r="AB516" s="196"/>
      <c r="AC516" s="196"/>
      <c r="AD516" s="196"/>
      <c r="AE516" s="196"/>
      <c r="AF516" s="196"/>
    </row>
    <row r="517" spans="1:32" ht="12" customHeight="1">
      <c r="A517" s="196"/>
      <c r="B517" s="196"/>
      <c r="C517" s="235"/>
      <c r="D517" s="235"/>
      <c r="E517" s="196"/>
      <c r="F517" s="196"/>
      <c r="G517" s="196"/>
      <c r="H517" s="196"/>
      <c r="I517" s="196"/>
      <c r="J517" s="196"/>
      <c r="K517" s="196"/>
      <c r="L517" s="196"/>
      <c r="M517" s="196"/>
      <c r="N517" s="196"/>
      <c r="O517" s="196"/>
      <c r="P517" s="196"/>
      <c r="Q517" s="196"/>
      <c r="R517" s="196"/>
      <c r="S517" s="196"/>
      <c r="T517" s="196"/>
      <c r="U517" s="196"/>
      <c r="V517" s="196"/>
      <c r="W517" s="196"/>
      <c r="X517" s="196"/>
      <c r="Y517" s="196"/>
      <c r="Z517" s="196"/>
      <c r="AA517" s="196"/>
      <c r="AB517" s="196"/>
      <c r="AC517" s="196"/>
      <c r="AD517" s="196"/>
      <c r="AE517" s="196"/>
      <c r="AF517" s="196"/>
    </row>
    <row r="518" spans="1:32" ht="12" customHeight="1">
      <c r="A518" s="196"/>
      <c r="B518" s="196"/>
      <c r="C518" s="235"/>
      <c r="D518" s="235"/>
      <c r="E518" s="196"/>
      <c r="F518" s="196"/>
      <c r="G518" s="196"/>
      <c r="H518" s="196"/>
      <c r="I518" s="196"/>
      <c r="J518" s="196"/>
      <c r="K518" s="196"/>
      <c r="L518" s="196"/>
      <c r="M518" s="196"/>
      <c r="N518" s="196"/>
      <c r="O518" s="196"/>
      <c r="P518" s="196"/>
      <c r="Q518" s="196"/>
      <c r="R518" s="196"/>
      <c r="S518" s="196"/>
      <c r="T518" s="196"/>
      <c r="U518" s="196"/>
      <c r="V518" s="196"/>
      <c r="W518" s="196"/>
      <c r="X518" s="196"/>
      <c r="Y518" s="196"/>
      <c r="Z518" s="196"/>
      <c r="AA518" s="196"/>
      <c r="AB518" s="196"/>
      <c r="AC518" s="196"/>
      <c r="AD518" s="196"/>
      <c r="AE518" s="196"/>
      <c r="AF518" s="196"/>
    </row>
    <row r="519" spans="1:32" ht="12" customHeight="1">
      <c r="A519" s="196"/>
      <c r="B519" s="196"/>
      <c r="C519" s="235"/>
      <c r="D519" s="235"/>
      <c r="E519" s="196"/>
      <c r="F519" s="196"/>
      <c r="G519" s="196"/>
      <c r="H519" s="196"/>
      <c r="I519" s="196"/>
      <c r="J519" s="196"/>
      <c r="K519" s="196"/>
      <c r="L519" s="196"/>
      <c r="M519" s="196"/>
      <c r="N519" s="196"/>
      <c r="O519" s="196"/>
      <c r="P519" s="196"/>
      <c r="Q519" s="196"/>
      <c r="R519" s="196"/>
      <c r="S519" s="196"/>
      <c r="T519" s="196"/>
      <c r="U519" s="196"/>
      <c r="V519" s="196"/>
      <c r="W519" s="196"/>
      <c r="X519" s="196"/>
      <c r="Y519" s="196"/>
      <c r="Z519" s="196"/>
      <c r="AA519" s="196"/>
      <c r="AB519" s="196"/>
      <c r="AC519" s="196"/>
      <c r="AD519" s="196"/>
      <c r="AE519" s="196"/>
      <c r="AF519" s="196"/>
    </row>
    <row r="520" spans="1:32" ht="12" customHeight="1">
      <c r="A520" s="196"/>
      <c r="B520" s="196"/>
      <c r="C520" s="235"/>
      <c r="D520" s="235"/>
      <c r="E520" s="196"/>
      <c r="F520" s="196"/>
      <c r="G520" s="196"/>
      <c r="H520" s="196"/>
      <c r="I520" s="196"/>
      <c r="J520" s="196"/>
      <c r="K520" s="196"/>
      <c r="L520" s="196"/>
      <c r="M520" s="196"/>
      <c r="N520" s="196"/>
      <c r="O520" s="196"/>
      <c r="P520" s="196"/>
      <c r="Q520" s="196"/>
      <c r="R520" s="196"/>
      <c r="S520" s="196"/>
      <c r="T520" s="196"/>
      <c r="U520" s="196"/>
      <c r="V520" s="196"/>
      <c r="W520" s="196"/>
      <c r="X520" s="196"/>
      <c r="Y520" s="196"/>
      <c r="Z520" s="196"/>
      <c r="AA520" s="196"/>
      <c r="AB520" s="196"/>
      <c r="AC520" s="196"/>
      <c r="AD520" s="196"/>
      <c r="AE520" s="196"/>
      <c r="AF520" s="196"/>
    </row>
    <row r="521" spans="1:32" ht="12" customHeight="1">
      <c r="A521" s="196"/>
      <c r="B521" s="196"/>
      <c r="C521" s="235"/>
      <c r="D521" s="235"/>
      <c r="E521" s="196"/>
      <c r="F521" s="196"/>
      <c r="G521" s="196"/>
      <c r="H521" s="196"/>
      <c r="I521" s="196"/>
      <c r="J521" s="196"/>
      <c r="K521" s="196"/>
      <c r="L521" s="196"/>
      <c r="M521" s="196"/>
      <c r="N521" s="196"/>
      <c r="O521" s="196"/>
      <c r="P521" s="196"/>
      <c r="Q521" s="196"/>
      <c r="R521" s="196"/>
      <c r="S521" s="196"/>
      <c r="T521" s="196"/>
      <c r="U521" s="196"/>
      <c r="V521" s="196"/>
      <c r="W521" s="196"/>
      <c r="X521" s="196"/>
      <c r="Y521" s="196"/>
      <c r="Z521" s="196"/>
      <c r="AA521" s="196"/>
      <c r="AB521" s="196"/>
      <c r="AC521" s="196"/>
      <c r="AD521" s="196"/>
      <c r="AE521" s="196"/>
      <c r="AF521" s="196"/>
    </row>
    <row r="522" spans="1:32" ht="12" customHeight="1">
      <c r="A522" s="196"/>
      <c r="B522" s="196"/>
      <c r="C522" s="235"/>
      <c r="D522" s="235"/>
      <c r="E522" s="196"/>
      <c r="F522" s="196"/>
      <c r="G522" s="196"/>
      <c r="H522" s="196"/>
      <c r="I522" s="196"/>
      <c r="J522" s="196"/>
      <c r="K522" s="196"/>
      <c r="L522" s="196"/>
      <c r="M522" s="196"/>
      <c r="N522" s="196"/>
      <c r="O522" s="196"/>
      <c r="P522" s="196"/>
      <c r="Q522" s="196"/>
      <c r="R522" s="196"/>
      <c r="S522" s="196"/>
      <c r="T522" s="196"/>
      <c r="U522" s="196"/>
      <c r="V522" s="196"/>
      <c r="W522" s="196"/>
      <c r="X522" s="196"/>
      <c r="Y522" s="196"/>
      <c r="Z522" s="196"/>
      <c r="AA522" s="196"/>
      <c r="AB522" s="196"/>
      <c r="AC522" s="196"/>
      <c r="AD522" s="196"/>
      <c r="AE522" s="196"/>
      <c r="AF522" s="196"/>
    </row>
    <row r="523" spans="1:32" ht="12" customHeight="1">
      <c r="A523" s="196"/>
      <c r="B523" s="196"/>
      <c r="C523" s="235"/>
      <c r="D523" s="235"/>
      <c r="E523" s="196"/>
      <c r="F523" s="196"/>
      <c r="G523" s="196"/>
      <c r="H523" s="196"/>
      <c r="I523" s="196"/>
      <c r="J523" s="196"/>
      <c r="K523" s="196"/>
      <c r="L523" s="196"/>
      <c r="M523" s="196"/>
      <c r="N523" s="196"/>
      <c r="O523" s="196"/>
      <c r="P523" s="196"/>
      <c r="Q523" s="196"/>
      <c r="R523" s="196"/>
      <c r="S523" s="196"/>
      <c r="T523" s="196"/>
      <c r="U523" s="196"/>
      <c r="V523" s="196"/>
      <c r="W523" s="196"/>
      <c r="X523" s="196"/>
      <c r="Y523" s="196"/>
      <c r="Z523" s="196"/>
      <c r="AA523" s="196"/>
      <c r="AB523" s="196"/>
      <c r="AC523" s="196"/>
      <c r="AD523" s="196"/>
      <c r="AE523" s="196"/>
      <c r="AF523" s="196"/>
    </row>
    <row r="524" spans="1:32" ht="12" customHeight="1">
      <c r="A524" s="196"/>
      <c r="B524" s="196"/>
      <c r="C524" s="235"/>
      <c r="D524" s="235"/>
      <c r="E524" s="196"/>
      <c r="F524" s="196"/>
      <c r="G524" s="196"/>
      <c r="H524" s="196"/>
      <c r="I524" s="196"/>
      <c r="J524" s="196"/>
      <c r="K524" s="196"/>
      <c r="L524" s="196"/>
      <c r="M524" s="196"/>
      <c r="N524" s="196"/>
      <c r="O524" s="196"/>
      <c r="P524" s="196"/>
      <c r="Q524" s="196"/>
      <c r="R524" s="196"/>
      <c r="S524" s="196"/>
      <c r="T524" s="196"/>
      <c r="U524" s="196"/>
      <c r="V524" s="196"/>
      <c r="W524" s="196"/>
      <c r="X524" s="196"/>
      <c r="Y524" s="196"/>
      <c r="Z524" s="196"/>
      <c r="AA524" s="196"/>
      <c r="AB524" s="196"/>
      <c r="AC524" s="196"/>
      <c r="AD524" s="196"/>
      <c r="AE524" s="196"/>
      <c r="AF524" s="196"/>
    </row>
    <row r="525" spans="1:32" ht="12" customHeight="1">
      <c r="A525" s="196"/>
      <c r="B525" s="196"/>
      <c r="C525" s="235"/>
      <c r="D525" s="235"/>
      <c r="E525" s="196"/>
      <c r="F525" s="196"/>
      <c r="G525" s="196"/>
      <c r="H525" s="196"/>
      <c r="I525" s="196"/>
      <c r="J525" s="196"/>
      <c r="K525" s="196"/>
      <c r="L525" s="196"/>
      <c r="M525" s="196"/>
      <c r="N525" s="196"/>
      <c r="O525" s="196"/>
      <c r="P525" s="196"/>
      <c r="Q525" s="196"/>
      <c r="R525" s="196"/>
      <c r="S525" s="196"/>
      <c r="T525" s="196"/>
      <c r="U525" s="196"/>
      <c r="V525" s="196"/>
      <c r="W525" s="196"/>
      <c r="X525" s="196"/>
      <c r="Y525" s="196"/>
      <c r="Z525" s="196"/>
      <c r="AA525" s="196"/>
      <c r="AB525" s="196"/>
      <c r="AC525" s="196"/>
      <c r="AD525" s="196"/>
      <c r="AE525" s="196"/>
      <c r="AF525" s="196"/>
    </row>
    <row r="526" spans="1:32" ht="12" customHeight="1">
      <c r="A526" s="196"/>
      <c r="B526" s="196"/>
      <c r="C526" s="235"/>
      <c r="D526" s="235"/>
      <c r="E526" s="196"/>
      <c r="F526" s="196"/>
      <c r="G526" s="196"/>
      <c r="H526" s="196"/>
      <c r="I526" s="196"/>
      <c r="J526" s="196"/>
      <c r="K526" s="196"/>
      <c r="L526" s="196"/>
      <c r="M526" s="196"/>
      <c r="N526" s="196"/>
      <c r="O526" s="196"/>
      <c r="P526" s="196"/>
      <c r="Q526" s="196"/>
      <c r="R526" s="196"/>
      <c r="S526" s="196"/>
      <c r="T526" s="196"/>
      <c r="U526" s="196"/>
      <c r="V526" s="196"/>
      <c r="W526" s="196"/>
      <c r="X526" s="196"/>
      <c r="Y526" s="196"/>
      <c r="Z526" s="196"/>
      <c r="AA526" s="196"/>
      <c r="AB526" s="196"/>
      <c r="AC526" s="196"/>
      <c r="AD526" s="196"/>
      <c r="AE526" s="196"/>
      <c r="AF526" s="196"/>
    </row>
    <row r="527" spans="1:32" ht="12" customHeight="1">
      <c r="A527" s="196"/>
      <c r="B527" s="196"/>
      <c r="C527" s="235"/>
      <c r="D527" s="235"/>
      <c r="E527" s="196"/>
      <c r="F527" s="196"/>
      <c r="G527" s="196"/>
      <c r="H527" s="196"/>
      <c r="I527" s="196"/>
      <c r="J527" s="196"/>
      <c r="K527" s="196"/>
      <c r="L527" s="196"/>
      <c r="M527" s="196"/>
      <c r="N527" s="196"/>
      <c r="O527" s="196"/>
      <c r="P527" s="196"/>
      <c r="Q527" s="196"/>
      <c r="R527" s="196"/>
      <c r="S527" s="196"/>
      <c r="T527" s="196"/>
      <c r="U527" s="196"/>
      <c r="V527" s="196"/>
      <c r="W527" s="196"/>
      <c r="X527" s="196"/>
      <c r="Y527" s="196"/>
      <c r="Z527" s="196"/>
      <c r="AA527" s="196"/>
      <c r="AB527" s="196"/>
      <c r="AC527" s="196"/>
      <c r="AD527" s="196"/>
      <c r="AE527" s="196"/>
      <c r="AF527" s="196"/>
    </row>
    <row r="528" spans="1:32" ht="12" customHeight="1">
      <c r="A528" s="196"/>
      <c r="B528" s="196"/>
      <c r="C528" s="235"/>
      <c r="D528" s="235"/>
      <c r="E528" s="196"/>
      <c r="F528" s="196"/>
      <c r="G528" s="196"/>
      <c r="H528" s="196"/>
      <c r="I528" s="196"/>
      <c r="J528" s="196"/>
      <c r="K528" s="196"/>
      <c r="L528" s="196"/>
      <c r="M528" s="196"/>
      <c r="N528" s="196"/>
      <c r="O528" s="196"/>
      <c r="P528" s="196"/>
      <c r="Q528" s="196"/>
      <c r="R528" s="196"/>
      <c r="S528" s="196"/>
      <c r="T528" s="196"/>
      <c r="U528" s="196"/>
      <c r="V528" s="196"/>
      <c r="W528" s="196"/>
      <c r="X528" s="196"/>
      <c r="Y528" s="196"/>
      <c r="Z528" s="196"/>
      <c r="AA528" s="196"/>
      <c r="AB528" s="196"/>
      <c r="AC528" s="196"/>
      <c r="AD528" s="196"/>
      <c r="AE528" s="196"/>
      <c r="AF528" s="196"/>
    </row>
    <row r="529" spans="1:32" ht="12" customHeight="1">
      <c r="A529" s="196"/>
      <c r="B529" s="196"/>
      <c r="C529" s="235"/>
      <c r="D529" s="235"/>
      <c r="E529" s="196"/>
      <c r="F529" s="196"/>
      <c r="G529" s="196"/>
      <c r="H529" s="196"/>
      <c r="I529" s="196"/>
      <c r="J529" s="196"/>
      <c r="K529" s="196"/>
      <c r="L529" s="196"/>
      <c r="M529" s="196"/>
      <c r="N529" s="196"/>
      <c r="O529" s="196"/>
      <c r="P529" s="196"/>
      <c r="Q529" s="196"/>
      <c r="R529" s="196"/>
      <c r="S529" s="196"/>
      <c r="T529" s="196"/>
      <c r="U529" s="196"/>
      <c r="V529" s="196"/>
      <c r="W529" s="196"/>
      <c r="X529" s="196"/>
      <c r="Y529" s="196"/>
      <c r="Z529" s="196"/>
      <c r="AA529" s="196"/>
      <c r="AB529" s="196"/>
      <c r="AC529" s="196"/>
      <c r="AD529" s="196"/>
      <c r="AE529" s="196"/>
      <c r="AF529" s="196"/>
    </row>
    <row r="530" spans="1:32" ht="12" customHeight="1">
      <c r="A530" s="196"/>
      <c r="B530" s="196"/>
      <c r="C530" s="235"/>
      <c r="D530" s="235"/>
      <c r="E530" s="196"/>
      <c r="F530" s="196"/>
      <c r="G530" s="196"/>
      <c r="H530" s="196"/>
      <c r="I530" s="196"/>
      <c r="J530" s="196"/>
      <c r="K530" s="196"/>
      <c r="L530" s="196"/>
      <c r="M530" s="196"/>
      <c r="N530" s="196"/>
      <c r="O530" s="196"/>
      <c r="P530" s="196"/>
      <c r="Q530" s="196"/>
      <c r="R530" s="196"/>
      <c r="S530" s="196"/>
      <c r="T530" s="196"/>
      <c r="U530" s="196"/>
      <c r="V530" s="196"/>
      <c r="W530" s="196"/>
      <c r="X530" s="196"/>
      <c r="Y530" s="196"/>
      <c r="Z530" s="196"/>
      <c r="AA530" s="196"/>
      <c r="AB530" s="196"/>
      <c r="AC530" s="196"/>
      <c r="AD530" s="196"/>
      <c r="AE530" s="196"/>
      <c r="AF530" s="196"/>
    </row>
    <row r="531" spans="1:32" ht="12" customHeight="1">
      <c r="A531" s="196"/>
      <c r="B531" s="196"/>
      <c r="C531" s="235"/>
      <c r="D531" s="235"/>
      <c r="E531" s="196"/>
      <c r="F531" s="196"/>
      <c r="G531" s="196"/>
      <c r="H531" s="196"/>
      <c r="I531" s="196"/>
      <c r="J531" s="196"/>
      <c r="K531" s="196"/>
      <c r="L531" s="196"/>
      <c r="M531" s="196"/>
      <c r="N531" s="196"/>
      <c r="O531" s="196"/>
      <c r="P531" s="196"/>
      <c r="Q531" s="196"/>
      <c r="R531" s="196"/>
      <c r="S531" s="196"/>
      <c r="T531" s="196"/>
      <c r="U531" s="196"/>
      <c r="V531" s="196"/>
      <c r="W531" s="196"/>
      <c r="X531" s="196"/>
      <c r="Y531" s="196"/>
      <c r="Z531" s="196"/>
      <c r="AA531" s="196"/>
      <c r="AB531" s="196"/>
      <c r="AC531" s="196"/>
      <c r="AD531" s="196"/>
      <c r="AE531" s="196"/>
      <c r="AF531" s="196"/>
    </row>
    <row r="532" spans="1:32" ht="12" customHeight="1">
      <c r="A532" s="196"/>
      <c r="B532" s="196"/>
      <c r="C532" s="235"/>
      <c r="D532" s="235"/>
      <c r="E532" s="196"/>
      <c r="F532" s="196"/>
      <c r="G532" s="196"/>
      <c r="H532" s="196"/>
      <c r="I532" s="196"/>
      <c r="J532" s="196"/>
      <c r="K532" s="196"/>
      <c r="L532" s="196"/>
      <c r="M532" s="196"/>
      <c r="N532" s="196"/>
      <c r="O532" s="196"/>
      <c r="P532" s="196"/>
      <c r="Q532" s="196"/>
      <c r="R532" s="196"/>
      <c r="S532" s="196"/>
      <c r="T532" s="196"/>
      <c r="U532" s="196"/>
      <c r="V532" s="196"/>
      <c r="W532" s="196"/>
      <c r="X532" s="196"/>
      <c r="Y532" s="196"/>
      <c r="Z532" s="196"/>
      <c r="AA532" s="196"/>
      <c r="AB532" s="196"/>
      <c r="AC532" s="196"/>
      <c r="AD532" s="196"/>
      <c r="AE532" s="196"/>
      <c r="AF532" s="196"/>
    </row>
    <row r="533" spans="1:32" ht="12" customHeight="1">
      <c r="A533" s="196"/>
      <c r="B533" s="196"/>
      <c r="C533" s="235"/>
      <c r="D533" s="235"/>
      <c r="E533" s="196"/>
      <c r="F533" s="196"/>
      <c r="G533" s="196"/>
      <c r="H533" s="196"/>
      <c r="I533" s="196"/>
      <c r="J533" s="196"/>
      <c r="K533" s="196"/>
      <c r="L533" s="196"/>
      <c r="M533" s="196"/>
      <c r="N533" s="196"/>
      <c r="O533" s="196"/>
      <c r="P533" s="196"/>
      <c r="Q533" s="196"/>
      <c r="R533" s="196"/>
      <c r="S533" s="196"/>
      <c r="T533" s="196"/>
      <c r="U533" s="196"/>
      <c r="V533" s="196"/>
      <c r="W533" s="196"/>
      <c r="X533" s="196"/>
      <c r="Y533" s="196"/>
      <c r="Z533" s="196"/>
      <c r="AA533" s="196"/>
      <c r="AB533" s="196"/>
      <c r="AC533" s="196"/>
      <c r="AD533" s="196"/>
      <c r="AE533" s="196"/>
      <c r="AF533" s="196"/>
    </row>
    <row r="534" spans="1:32" ht="12" customHeight="1">
      <c r="A534" s="196"/>
      <c r="B534" s="196"/>
      <c r="C534" s="235"/>
      <c r="D534" s="235"/>
      <c r="E534" s="196"/>
      <c r="F534" s="196"/>
      <c r="G534" s="196"/>
      <c r="H534" s="196"/>
      <c r="I534" s="196"/>
      <c r="J534" s="196"/>
      <c r="K534" s="196"/>
      <c r="L534" s="196"/>
      <c r="M534" s="196"/>
      <c r="N534" s="196"/>
      <c r="O534" s="196"/>
      <c r="P534" s="196"/>
      <c r="Q534" s="196"/>
      <c r="R534" s="196"/>
      <c r="S534" s="196"/>
      <c r="T534" s="196"/>
      <c r="U534" s="196"/>
      <c r="V534" s="196"/>
      <c r="W534" s="196"/>
      <c r="X534" s="196"/>
      <c r="Y534" s="196"/>
      <c r="Z534" s="196"/>
      <c r="AA534" s="196"/>
      <c r="AB534" s="196"/>
      <c r="AC534" s="196"/>
      <c r="AD534" s="196"/>
      <c r="AE534" s="196"/>
      <c r="AF534" s="196"/>
    </row>
    <row r="535" spans="1:32" ht="12" customHeight="1">
      <c r="A535" s="196"/>
      <c r="B535" s="196"/>
      <c r="C535" s="235"/>
      <c r="D535" s="235"/>
      <c r="E535" s="196"/>
      <c r="F535" s="196"/>
      <c r="G535" s="196"/>
      <c r="H535" s="196"/>
      <c r="I535" s="196"/>
      <c r="J535" s="196"/>
      <c r="K535" s="196"/>
      <c r="L535" s="196"/>
      <c r="M535" s="196"/>
      <c r="N535" s="196"/>
      <c r="O535" s="196"/>
      <c r="P535" s="196"/>
      <c r="Q535" s="196"/>
      <c r="R535" s="196"/>
      <c r="S535" s="196"/>
      <c r="T535" s="196"/>
      <c r="U535" s="196"/>
      <c r="V535" s="196"/>
      <c r="W535" s="196"/>
      <c r="X535" s="196"/>
      <c r="Y535" s="196"/>
      <c r="Z535" s="196"/>
      <c r="AA535" s="196"/>
      <c r="AB535" s="196"/>
      <c r="AC535" s="196"/>
      <c r="AD535" s="196"/>
      <c r="AE535" s="196"/>
      <c r="AF535" s="196"/>
    </row>
    <row r="536" spans="1:32" ht="12" customHeight="1">
      <c r="A536" s="196"/>
      <c r="B536" s="196"/>
      <c r="C536" s="235"/>
      <c r="D536" s="235"/>
      <c r="E536" s="196"/>
      <c r="F536" s="196"/>
      <c r="G536" s="196"/>
      <c r="H536" s="196"/>
      <c r="I536" s="196"/>
      <c r="J536" s="196"/>
      <c r="K536" s="196"/>
      <c r="L536" s="196"/>
      <c r="M536" s="196"/>
      <c r="N536" s="196"/>
      <c r="O536" s="196"/>
      <c r="P536" s="196"/>
      <c r="Q536" s="196"/>
      <c r="R536" s="196"/>
      <c r="S536" s="196"/>
      <c r="T536" s="196"/>
      <c r="U536" s="196"/>
      <c r="V536" s="196"/>
      <c r="W536" s="196"/>
      <c r="X536" s="196"/>
      <c r="Y536" s="196"/>
      <c r="Z536" s="196"/>
      <c r="AA536" s="196"/>
      <c r="AB536" s="196"/>
      <c r="AC536" s="196"/>
      <c r="AD536" s="196"/>
      <c r="AE536" s="196"/>
      <c r="AF536" s="196"/>
    </row>
    <row r="537" spans="1:32" ht="12" customHeight="1">
      <c r="A537" s="196"/>
      <c r="B537" s="196"/>
      <c r="C537" s="235"/>
      <c r="D537" s="235"/>
      <c r="E537" s="196"/>
      <c r="F537" s="196"/>
      <c r="G537" s="196"/>
      <c r="H537" s="196"/>
      <c r="I537" s="196"/>
      <c r="J537" s="196"/>
      <c r="K537" s="196"/>
      <c r="L537" s="196"/>
      <c r="M537" s="196"/>
      <c r="N537" s="196"/>
      <c r="O537" s="196"/>
      <c r="P537" s="196"/>
      <c r="Q537" s="196"/>
      <c r="R537" s="196"/>
      <c r="S537" s="196"/>
      <c r="T537" s="196"/>
      <c r="U537" s="196"/>
      <c r="V537" s="196"/>
      <c r="W537" s="196"/>
      <c r="X537" s="196"/>
      <c r="Y537" s="196"/>
      <c r="Z537" s="196"/>
      <c r="AA537" s="196"/>
      <c r="AB537" s="196"/>
      <c r="AC537" s="196"/>
      <c r="AD537" s="196"/>
      <c r="AE537" s="196"/>
      <c r="AF537" s="196"/>
    </row>
    <row r="538" spans="1:32" ht="12" customHeight="1">
      <c r="A538" s="196"/>
      <c r="B538" s="196"/>
      <c r="C538" s="235"/>
      <c r="D538" s="235"/>
      <c r="E538" s="196"/>
      <c r="F538" s="196"/>
      <c r="G538" s="196"/>
      <c r="H538" s="196"/>
      <c r="I538" s="196"/>
      <c r="J538" s="196"/>
      <c r="K538" s="196"/>
      <c r="L538" s="196"/>
      <c r="M538" s="196"/>
      <c r="N538" s="196"/>
      <c r="O538" s="196"/>
      <c r="P538" s="196"/>
      <c r="Q538" s="196"/>
      <c r="R538" s="196"/>
      <c r="S538" s="196"/>
      <c r="T538" s="196"/>
      <c r="U538" s="196"/>
      <c r="V538" s="196"/>
      <c r="W538" s="196"/>
      <c r="X538" s="196"/>
      <c r="Y538" s="196"/>
      <c r="Z538" s="196"/>
      <c r="AA538" s="196"/>
      <c r="AB538" s="196"/>
      <c r="AC538" s="196"/>
      <c r="AD538" s="196"/>
      <c r="AE538" s="196"/>
      <c r="AF538" s="196"/>
    </row>
    <row r="539" spans="1:32" ht="12" customHeight="1">
      <c r="A539" s="196"/>
      <c r="B539" s="196"/>
      <c r="C539" s="235"/>
      <c r="D539" s="235"/>
      <c r="E539" s="196"/>
      <c r="F539" s="196"/>
      <c r="G539" s="196"/>
      <c r="H539" s="196"/>
      <c r="I539" s="196"/>
      <c r="J539" s="196"/>
      <c r="K539" s="196"/>
      <c r="L539" s="196"/>
      <c r="M539" s="196"/>
      <c r="N539" s="196"/>
      <c r="O539" s="196"/>
      <c r="P539" s="196"/>
      <c r="Q539" s="196"/>
      <c r="R539" s="196"/>
      <c r="S539" s="196"/>
      <c r="T539" s="196"/>
      <c r="U539" s="196"/>
      <c r="V539" s="196"/>
      <c r="W539" s="196"/>
      <c r="X539" s="196"/>
      <c r="Y539" s="196"/>
      <c r="Z539" s="196"/>
      <c r="AA539" s="196"/>
      <c r="AB539" s="196"/>
      <c r="AC539" s="196"/>
      <c r="AD539" s="196"/>
      <c r="AE539" s="196"/>
      <c r="AF539" s="196"/>
    </row>
    <row r="540" spans="1:32" ht="12" customHeight="1">
      <c r="A540" s="196"/>
      <c r="B540" s="196"/>
      <c r="C540" s="235"/>
      <c r="D540" s="235"/>
      <c r="E540" s="196"/>
      <c r="F540" s="196"/>
      <c r="G540" s="196"/>
      <c r="H540" s="196"/>
      <c r="I540" s="196"/>
      <c r="J540" s="196"/>
      <c r="K540" s="196"/>
      <c r="L540" s="196"/>
      <c r="M540" s="196"/>
      <c r="N540" s="196"/>
      <c r="O540" s="196"/>
      <c r="P540" s="196"/>
      <c r="Q540" s="196"/>
      <c r="R540" s="196"/>
      <c r="S540" s="196"/>
      <c r="T540" s="196"/>
      <c r="U540" s="196"/>
      <c r="V540" s="196"/>
      <c r="W540" s="196"/>
      <c r="X540" s="196"/>
      <c r="Y540" s="196"/>
      <c r="Z540" s="196"/>
      <c r="AA540" s="196"/>
      <c r="AB540" s="196"/>
      <c r="AC540" s="196"/>
      <c r="AD540" s="196"/>
      <c r="AE540" s="196"/>
      <c r="AF540" s="196"/>
    </row>
    <row r="541" spans="1:32" ht="12" customHeight="1">
      <c r="A541" s="196"/>
      <c r="B541" s="196"/>
      <c r="C541" s="235"/>
      <c r="D541" s="235"/>
      <c r="E541" s="196"/>
      <c r="F541" s="196"/>
      <c r="G541" s="196"/>
      <c r="H541" s="196"/>
      <c r="I541" s="196"/>
      <c r="J541" s="196"/>
      <c r="K541" s="196"/>
      <c r="L541" s="196"/>
      <c r="M541" s="196"/>
      <c r="N541" s="196"/>
      <c r="O541" s="196"/>
      <c r="P541" s="196"/>
      <c r="Q541" s="196"/>
      <c r="R541" s="196"/>
      <c r="S541" s="196"/>
      <c r="T541" s="196"/>
      <c r="U541" s="196"/>
      <c r="V541" s="196"/>
      <c r="W541" s="196"/>
      <c r="X541" s="196"/>
      <c r="Y541" s="196"/>
      <c r="Z541" s="196"/>
      <c r="AA541" s="196"/>
      <c r="AB541" s="196"/>
      <c r="AC541" s="196"/>
      <c r="AD541" s="196"/>
      <c r="AE541" s="196"/>
      <c r="AF541" s="196"/>
    </row>
    <row r="542" spans="1:32" ht="12" customHeight="1">
      <c r="A542" s="196"/>
      <c r="B542" s="196"/>
      <c r="C542" s="235"/>
      <c r="D542" s="235"/>
      <c r="E542" s="196"/>
      <c r="F542" s="196"/>
      <c r="G542" s="196"/>
      <c r="H542" s="196"/>
      <c r="I542" s="196"/>
      <c r="J542" s="196"/>
      <c r="K542" s="196"/>
      <c r="L542" s="196"/>
      <c r="M542" s="196"/>
      <c r="N542" s="196"/>
      <c r="O542" s="196"/>
      <c r="P542" s="196"/>
      <c r="Q542" s="196"/>
      <c r="R542" s="196"/>
      <c r="S542" s="196"/>
      <c r="T542" s="196"/>
      <c r="U542" s="196"/>
      <c r="V542" s="196"/>
      <c r="W542" s="196"/>
      <c r="X542" s="196"/>
      <c r="Y542" s="196"/>
      <c r="Z542" s="196"/>
      <c r="AA542" s="196"/>
      <c r="AB542" s="196"/>
      <c r="AC542" s="196"/>
      <c r="AD542" s="196"/>
      <c r="AE542" s="196"/>
      <c r="AF542" s="196"/>
    </row>
    <row r="543" spans="1:32" ht="12" customHeight="1">
      <c r="A543" s="196"/>
      <c r="B543" s="196"/>
      <c r="C543" s="235"/>
      <c r="D543" s="235"/>
      <c r="E543" s="196"/>
      <c r="F543" s="196"/>
      <c r="G543" s="196"/>
      <c r="H543" s="196"/>
      <c r="I543" s="196"/>
      <c r="J543" s="196"/>
      <c r="K543" s="196"/>
      <c r="L543" s="196"/>
      <c r="M543" s="196"/>
      <c r="N543" s="196"/>
      <c r="O543" s="196"/>
      <c r="P543" s="196"/>
      <c r="Q543" s="196"/>
      <c r="R543" s="196"/>
      <c r="S543" s="196"/>
      <c r="T543" s="196"/>
      <c r="U543" s="196"/>
      <c r="V543" s="196"/>
      <c r="W543" s="196"/>
      <c r="X543" s="196"/>
      <c r="Y543" s="196"/>
      <c r="Z543" s="196"/>
      <c r="AA543" s="196"/>
      <c r="AB543" s="196"/>
      <c r="AC543" s="196"/>
      <c r="AD543" s="196"/>
      <c r="AE543" s="196"/>
      <c r="AF543" s="196"/>
    </row>
    <row r="544" spans="1:32" ht="12" customHeight="1">
      <c r="A544" s="196"/>
      <c r="B544" s="196"/>
      <c r="C544" s="235"/>
      <c r="D544" s="235"/>
      <c r="E544" s="196"/>
      <c r="F544" s="196"/>
      <c r="G544" s="196"/>
      <c r="H544" s="196"/>
      <c r="I544" s="196"/>
      <c r="J544" s="196"/>
      <c r="K544" s="196"/>
      <c r="L544" s="196"/>
      <c r="M544" s="196"/>
      <c r="N544" s="196"/>
      <c r="O544" s="196"/>
      <c r="P544" s="196"/>
      <c r="Q544" s="196"/>
      <c r="R544" s="196"/>
      <c r="S544" s="196"/>
      <c r="T544" s="196"/>
      <c r="U544" s="196"/>
      <c r="V544" s="196"/>
      <c r="W544" s="196"/>
      <c r="X544" s="196"/>
      <c r="Y544" s="196"/>
      <c r="Z544" s="196"/>
      <c r="AA544" s="196"/>
      <c r="AB544" s="196"/>
      <c r="AC544" s="196"/>
      <c r="AD544" s="196"/>
      <c r="AE544" s="196"/>
      <c r="AF544" s="196"/>
    </row>
    <row r="545" spans="1:32" ht="12" customHeight="1">
      <c r="A545" s="196"/>
      <c r="B545" s="196"/>
      <c r="C545" s="235"/>
      <c r="D545" s="235"/>
      <c r="E545" s="196"/>
      <c r="F545" s="196"/>
      <c r="G545" s="196"/>
      <c r="H545" s="196"/>
      <c r="I545" s="196"/>
      <c r="J545" s="196"/>
      <c r="K545" s="196"/>
      <c r="L545" s="196"/>
      <c r="M545" s="196"/>
      <c r="N545" s="196"/>
      <c r="O545" s="196"/>
      <c r="P545" s="196"/>
      <c r="Q545" s="196"/>
      <c r="R545" s="196"/>
      <c r="S545" s="196"/>
      <c r="T545" s="196"/>
      <c r="U545" s="196"/>
      <c r="V545" s="196"/>
      <c r="W545" s="196"/>
      <c r="X545" s="196"/>
      <c r="Y545" s="196"/>
      <c r="Z545" s="196"/>
      <c r="AA545" s="196"/>
      <c r="AB545" s="196"/>
      <c r="AC545" s="196"/>
      <c r="AD545" s="196"/>
      <c r="AE545" s="196"/>
      <c r="AF545" s="196"/>
    </row>
    <row r="546" spans="1:32" ht="12" customHeight="1">
      <c r="A546" s="196"/>
      <c r="B546" s="196"/>
      <c r="C546" s="235"/>
      <c r="D546" s="235"/>
      <c r="E546" s="196"/>
      <c r="F546" s="196"/>
      <c r="G546" s="196"/>
      <c r="H546" s="196"/>
      <c r="I546" s="196"/>
      <c r="J546" s="196"/>
      <c r="K546" s="196"/>
      <c r="L546" s="196"/>
      <c r="M546" s="196"/>
      <c r="N546" s="196"/>
      <c r="O546" s="196"/>
      <c r="P546" s="196"/>
      <c r="Q546" s="196"/>
      <c r="R546" s="196"/>
      <c r="S546" s="196"/>
      <c r="T546" s="196"/>
      <c r="U546" s="196"/>
      <c r="V546" s="196"/>
      <c r="W546" s="196"/>
      <c r="X546" s="196"/>
      <c r="Y546" s="196"/>
      <c r="Z546" s="196"/>
      <c r="AA546" s="196"/>
      <c r="AB546" s="196"/>
      <c r="AC546" s="196"/>
      <c r="AD546" s="196"/>
      <c r="AE546" s="196"/>
      <c r="AF546" s="196"/>
    </row>
    <row r="547" spans="1:32" ht="12" customHeight="1">
      <c r="A547" s="196"/>
      <c r="B547" s="196"/>
      <c r="C547" s="235"/>
      <c r="D547" s="235"/>
      <c r="E547" s="196"/>
      <c r="F547" s="196"/>
      <c r="G547" s="196"/>
      <c r="H547" s="196"/>
      <c r="I547" s="196"/>
      <c r="J547" s="196"/>
      <c r="K547" s="196"/>
      <c r="L547" s="196"/>
      <c r="M547" s="196"/>
      <c r="N547" s="196"/>
      <c r="O547" s="196"/>
      <c r="P547" s="196"/>
      <c r="Q547" s="196"/>
      <c r="R547" s="196"/>
      <c r="S547" s="196"/>
      <c r="T547" s="196"/>
      <c r="U547" s="196"/>
      <c r="V547" s="196"/>
      <c r="W547" s="196"/>
      <c r="X547" s="196"/>
      <c r="Y547" s="196"/>
      <c r="Z547" s="196"/>
      <c r="AA547" s="196"/>
      <c r="AB547" s="196"/>
      <c r="AC547" s="196"/>
      <c r="AD547" s="196"/>
      <c r="AE547" s="196"/>
      <c r="AF547" s="196"/>
    </row>
    <row r="548" spans="1:32" ht="12" customHeight="1">
      <c r="A548" s="196"/>
      <c r="B548" s="196"/>
      <c r="C548" s="235"/>
      <c r="D548" s="235"/>
      <c r="E548" s="196"/>
      <c r="F548" s="196"/>
      <c r="G548" s="196"/>
      <c r="H548" s="196"/>
      <c r="I548" s="196"/>
      <c r="J548" s="196"/>
      <c r="K548" s="196"/>
      <c r="L548" s="196"/>
      <c r="M548" s="196"/>
      <c r="N548" s="196"/>
      <c r="O548" s="196"/>
      <c r="P548" s="196"/>
      <c r="Q548" s="196"/>
      <c r="R548" s="196"/>
      <c r="S548" s="196"/>
      <c r="T548" s="196"/>
      <c r="U548" s="196"/>
      <c r="V548" s="196"/>
      <c r="W548" s="196"/>
      <c r="X548" s="196"/>
      <c r="Y548" s="196"/>
      <c r="Z548" s="196"/>
      <c r="AA548" s="196"/>
      <c r="AB548" s="196"/>
      <c r="AC548" s="196"/>
      <c r="AD548" s="196"/>
      <c r="AE548" s="196"/>
      <c r="AF548" s="196"/>
    </row>
    <row r="549" spans="1:32" ht="12" customHeight="1">
      <c r="A549" s="196"/>
      <c r="B549" s="196"/>
      <c r="C549" s="235"/>
      <c r="D549" s="235"/>
      <c r="E549" s="196"/>
      <c r="F549" s="196"/>
      <c r="G549" s="196"/>
      <c r="H549" s="196"/>
      <c r="I549" s="196"/>
      <c r="J549" s="196"/>
      <c r="K549" s="196"/>
      <c r="L549" s="196"/>
      <c r="M549" s="196"/>
      <c r="N549" s="196"/>
      <c r="O549" s="196"/>
      <c r="P549" s="196"/>
      <c r="Q549" s="196"/>
      <c r="R549" s="196"/>
      <c r="S549" s="196"/>
      <c r="T549" s="196"/>
      <c r="U549" s="196"/>
      <c r="V549" s="196"/>
      <c r="W549" s="196"/>
      <c r="X549" s="196"/>
      <c r="Y549" s="196"/>
      <c r="Z549" s="196"/>
      <c r="AA549" s="196"/>
      <c r="AB549" s="196"/>
      <c r="AC549" s="196"/>
      <c r="AD549" s="196"/>
      <c r="AE549" s="196"/>
      <c r="AF549" s="196"/>
    </row>
    <row r="550" spans="1:32" ht="12" customHeight="1">
      <c r="A550" s="196"/>
      <c r="B550" s="196"/>
      <c r="C550" s="235"/>
      <c r="D550" s="235"/>
      <c r="E550" s="196"/>
      <c r="F550" s="196"/>
      <c r="G550" s="196"/>
      <c r="H550" s="196"/>
      <c r="I550" s="196"/>
      <c r="J550" s="196"/>
      <c r="K550" s="196"/>
      <c r="L550" s="196"/>
      <c r="M550" s="196"/>
      <c r="N550" s="196"/>
      <c r="O550" s="196"/>
      <c r="P550" s="196"/>
      <c r="Q550" s="196"/>
      <c r="R550" s="196"/>
      <c r="S550" s="196"/>
      <c r="T550" s="196"/>
      <c r="U550" s="196"/>
      <c r="V550" s="196"/>
      <c r="W550" s="196"/>
      <c r="X550" s="196"/>
      <c r="Y550" s="196"/>
      <c r="Z550" s="196"/>
      <c r="AA550" s="196"/>
      <c r="AB550" s="196"/>
      <c r="AC550" s="196"/>
      <c r="AD550" s="196"/>
      <c r="AE550" s="196"/>
      <c r="AF550" s="196"/>
    </row>
    <row r="551" spans="1:32" ht="12" customHeight="1">
      <c r="A551" s="196"/>
      <c r="B551" s="196"/>
      <c r="C551" s="235"/>
      <c r="D551" s="235"/>
      <c r="E551" s="196"/>
      <c r="F551" s="196"/>
      <c r="G551" s="196"/>
      <c r="H551" s="196"/>
      <c r="I551" s="196"/>
      <c r="J551" s="196"/>
      <c r="K551" s="196"/>
      <c r="L551" s="196"/>
      <c r="M551" s="196"/>
      <c r="N551" s="196"/>
      <c r="O551" s="196"/>
      <c r="P551" s="196"/>
      <c r="Q551" s="196"/>
      <c r="R551" s="196"/>
      <c r="S551" s="196"/>
      <c r="T551" s="196"/>
      <c r="U551" s="196"/>
      <c r="V551" s="196"/>
      <c r="W551" s="196"/>
      <c r="X551" s="196"/>
      <c r="Y551" s="196"/>
      <c r="Z551" s="196"/>
      <c r="AA551" s="196"/>
      <c r="AB551" s="196"/>
      <c r="AC551" s="196"/>
      <c r="AD551" s="196"/>
      <c r="AE551" s="196"/>
      <c r="AF551" s="196"/>
    </row>
    <row r="552" spans="1:32" ht="12" customHeight="1">
      <c r="A552" s="196"/>
      <c r="B552" s="196"/>
      <c r="C552" s="235"/>
      <c r="D552" s="235"/>
      <c r="E552" s="196"/>
      <c r="F552" s="196"/>
      <c r="G552" s="196"/>
      <c r="H552" s="196"/>
      <c r="I552" s="196"/>
      <c r="J552" s="196"/>
      <c r="K552" s="196"/>
      <c r="L552" s="196"/>
      <c r="M552" s="196"/>
      <c r="N552" s="196"/>
      <c r="O552" s="196"/>
      <c r="P552" s="196"/>
      <c r="Q552" s="196"/>
      <c r="R552" s="196"/>
      <c r="S552" s="196"/>
      <c r="T552" s="196"/>
      <c r="U552" s="196"/>
      <c r="V552" s="196"/>
      <c r="W552" s="196"/>
      <c r="X552" s="196"/>
      <c r="Y552" s="196"/>
      <c r="Z552" s="196"/>
      <c r="AA552" s="196"/>
      <c r="AB552" s="196"/>
      <c r="AC552" s="196"/>
      <c r="AD552" s="196"/>
      <c r="AE552" s="196"/>
      <c r="AF552" s="196"/>
    </row>
    <row r="553" spans="1:32" ht="12" customHeight="1">
      <c r="A553" s="196"/>
      <c r="B553" s="196"/>
      <c r="C553" s="235"/>
      <c r="D553" s="235"/>
      <c r="E553" s="196"/>
      <c r="F553" s="196"/>
      <c r="G553" s="196"/>
      <c r="H553" s="196"/>
      <c r="I553" s="196"/>
      <c r="J553" s="196"/>
      <c r="K553" s="196"/>
      <c r="L553" s="196"/>
      <c r="M553" s="196"/>
      <c r="N553" s="196"/>
      <c r="O553" s="196"/>
      <c r="P553" s="196"/>
      <c r="Q553" s="196"/>
      <c r="R553" s="196"/>
      <c r="S553" s="196"/>
      <c r="T553" s="196"/>
      <c r="U553" s="196"/>
      <c r="V553" s="196"/>
      <c r="W553" s="196"/>
      <c r="X553" s="196"/>
      <c r="Y553" s="196"/>
      <c r="Z553" s="196"/>
      <c r="AA553" s="196"/>
      <c r="AB553" s="196"/>
      <c r="AC553" s="196"/>
      <c r="AD553" s="196"/>
      <c r="AE553" s="196"/>
      <c r="AF553" s="196"/>
    </row>
    <row r="554" spans="1:32" ht="12" customHeight="1">
      <c r="A554" s="196"/>
      <c r="B554" s="196"/>
      <c r="C554" s="235"/>
      <c r="D554" s="235"/>
      <c r="E554" s="196"/>
      <c r="F554" s="196"/>
      <c r="G554" s="196"/>
      <c r="H554" s="196"/>
      <c r="I554" s="196"/>
      <c r="J554" s="196"/>
      <c r="K554" s="196"/>
      <c r="L554" s="196"/>
      <c r="M554" s="196"/>
      <c r="N554" s="196"/>
      <c r="O554" s="196"/>
      <c r="P554" s="196"/>
      <c r="Q554" s="196"/>
      <c r="R554" s="196"/>
      <c r="S554" s="196"/>
      <c r="T554" s="196"/>
      <c r="U554" s="196"/>
      <c r="V554" s="196"/>
      <c r="W554" s="196"/>
      <c r="X554" s="196"/>
      <c r="Y554" s="196"/>
      <c r="Z554" s="196"/>
      <c r="AA554" s="196"/>
      <c r="AB554" s="196"/>
      <c r="AC554" s="196"/>
      <c r="AD554" s="196"/>
      <c r="AE554" s="196"/>
      <c r="AF554" s="196"/>
    </row>
    <row r="555" spans="1:32" ht="12" customHeight="1">
      <c r="A555" s="196"/>
      <c r="B555" s="196"/>
      <c r="C555" s="235"/>
      <c r="D555" s="235"/>
      <c r="E555" s="196"/>
      <c r="F555" s="196"/>
      <c r="G555" s="196"/>
      <c r="H555" s="196"/>
      <c r="I555" s="196"/>
      <c r="J555" s="196"/>
      <c r="K555" s="196"/>
      <c r="L555" s="196"/>
      <c r="M555" s="196"/>
      <c r="N555" s="196"/>
      <c r="O555" s="196"/>
      <c r="P555" s="196"/>
      <c r="Q555" s="196"/>
      <c r="R555" s="196"/>
      <c r="S555" s="196"/>
      <c r="T555" s="196"/>
      <c r="U555" s="196"/>
      <c r="V555" s="196"/>
      <c r="W555" s="196"/>
      <c r="X555" s="196"/>
      <c r="Y555" s="196"/>
      <c r="Z555" s="196"/>
      <c r="AA555" s="196"/>
      <c r="AB555" s="196"/>
      <c r="AC555" s="196"/>
      <c r="AD555" s="196"/>
      <c r="AE555" s="196"/>
      <c r="AF555" s="196"/>
    </row>
    <row r="556" spans="1:32" ht="12" customHeight="1">
      <c r="A556" s="196"/>
      <c r="B556" s="196"/>
      <c r="C556" s="235"/>
      <c r="D556" s="235"/>
      <c r="E556" s="196"/>
      <c r="F556" s="196"/>
      <c r="G556" s="196"/>
      <c r="H556" s="196"/>
      <c r="I556" s="196"/>
      <c r="J556" s="196"/>
      <c r="K556" s="196"/>
      <c r="L556" s="196"/>
      <c r="M556" s="196"/>
      <c r="N556" s="196"/>
      <c r="O556" s="196"/>
      <c r="P556" s="196"/>
      <c r="Q556" s="196"/>
      <c r="R556" s="196"/>
      <c r="S556" s="196"/>
      <c r="T556" s="196"/>
      <c r="U556" s="196"/>
      <c r="V556" s="196"/>
      <c r="W556" s="196"/>
      <c r="X556" s="196"/>
      <c r="Y556" s="196"/>
      <c r="Z556" s="196"/>
      <c r="AA556" s="196"/>
      <c r="AB556" s="196"/>
      <c r="AC556" s="196"/>
      <c r="AD556" s="196"/>
      <c r="AE556" s="196"/>
      <c r="AF556" s="196"/>
    </row>
    <row r="557" spans="1:32" ht="12" customHeight="1">
      <c r="A557" s="196"/>
      <c r="B557" s="196"/>
      <c r="C557" s="235"/>
      <c r="D557" s="235"/>
      <c r="E557" s="196"/>
      <c r="F557" s="196"/>
      <c r="G557" s="196"/>
      <c r="H557" s="196"/>
      <c r="I557" s="196"/>
      <c r="J557" s="196"/>
      <c r="K557" s="196"/>
      <c r="L557" s="196"/>
      <c r="M557" s="196"/>
      <c r="N557" s="196"/>
      <c r="O557" s="196"/>
      <c r="P557" s="196"/>
      <c r="Q557" s="196"/>
      <c r="R557" s="196"/>
      <c r="S557" s="196"/>
      <c r="T557" s="196"/>
      <c r="U557" s="196"/>
      <c r="V557" s="196"/>
      <c r="W557" s="196"/>
      <c r="X557" s="196"/>
      <c r="Y557" s="196"/>
      <c r="Z557" s="196"/>
      <c r="AA557" s="196"/>
      <c r="AB557" s="196"/>
      <c r="AC557" s="196"/>
      <c r="AD557" s="196"/>
      <c r="AE557" s="196"/>
      <c r="AF557" s="196"/>
    </row>
    <row r="558" spans="1:32" ht="12" customHeight="1">
      <c r="A558" s="196"/>
      <c r="B558" s="196"/>
      <c r="C558" s="235"/>
      <c r="D558" s="235"/>
      <c r="E558" s="196"/>
      <c r="F558" s="196"/>
      <c r="G558" s="196"/>
      <c r="H558" s="196"/>
      <c r="I558" s="196"/>
      <c r="J558" s="196"/>
      <c r="K558" s="196"/>
      <c r="L558" s="196"/>
      <c r="M558" s="196"/>
      <c r="N558" s="196"/>
      <c r="O558" s="196"/>
      <c r="P558" s="196"/>
      <c r="Q558" s="196"/>
      <c r="R558" s="196"/>
      <c r="S558" s="196"/>
      <c r="T558" s="196"/>
      <c r="U558" s="196"/>
      <c r="V558" s="196"/>
      <c r="W558" s="196"/>
      <c r="X558" s="196"/>
      <c r="Y558" s="196"/>
      <c r="Z558" s="196"/>
      <c r="AA558" s="196"/>
      <c r="AB558" s="196"/>
      <c r="AC558" s="196"/>
      <c r="AD558" s="196"/>
      <c r="AE558" s="196"/>
      <c r="AF558" s="196"/>
    </row>
    <row r="559" spans="1:32" ht="12" customHeight="1">
      <c r="A559" s="196"/>
      <c r="B559" s="196"/>
      <c r="C559" s="235"/>
      <c r="D559" s="235"/>
      <c r="E559" s="196"/>
      <c r="F559" s="196"/>
      <c r="G559" s="196"/>
      <c r="H559" s="196"/>
      <c r="I559" s="196"/>
      <c r="J559" s="196"/>
      <c r="K559" s="196"/>
      <c r="L559" s="196"/>
      <c r="M559" s="196"/>
      <c r="N559" s="196"/>
      <c r="O559" s="196"/>
      <c r="P559" s="196"/>
      <c r="Q559" s="196"/>
      <c r="R559" s="196"/>
      <c r="S559" s="196"/>
      <c r="T559" s="196"/>
      <c r="U559" s="196"/>
      <c r="V559" s="196"/>
      <c r="W559" s="196"/>
      <c r="X559" s="196"/>
      <c r="Y559" s="196"/>
      <c r="Z559" s="196"/>
      <c r="AA559" s="196"/>
      <c r="AB559" s="196"/>
      <c r="AC559" s="196"/>
      <c r="AD559" s="196"/>
      <c r="AE559" s="196"/>
      <c r="AF559" s="196"/>
    </row>
    <row r="560" spans="1:32" ht="12" customHeight="1">
      <c r="A560" s="196"/>
      <c r="B560" s="196"/>
      <c r="C560" s="235"/>
      <c r="D560" s="235"/>
      <c r="E560" s="196"/>
      <c r="F560" s="196"/>
      <c r="G560" s="196"/>
      <c r="H560" s="196"/>
      <c r="I560" s="196"/>
      <c r="J560" s="196"/>
      <c r="K560" s="196"/>
      <c r="L560" s="196"/>
      <c r="M560" s="196"/>
      <c r="N560" s="196"/>
      <c r="O560" s="196"/>
      <c r="P560" s="196"/>
      <c r="Q560" s="196"/>
      <c r="R560" s="196"/>
      <c r="S560" s="196"/>
      <c r="T560" s="196"/>
      <c r="U560" s="196"/>
      <c r="V560" s="196"/>
      <c r="W560" s="196"/>
      <c r="X560" s="196"/>
      <c r="Y560" s="196"/>
      <c r="Z560" s="196"/>
      <c r="AA560" s="196"/>
      <c r="AB560" s="196"/>
      <c r="AC560" s="196"/>
      <c r="AD560" s="196"/>
      <c r="AE560" s="196"/>
      <c r="AF560" s="196"/>
    </row>
    <row r="561" spans="1:32" ht="12" customHeight="1">
      <c r="A561" s="196"/>
      <c r="B561" s="196"/>
      <c r="C561" s="235"/>
      <c r="D561" s="235"/>
      <c r="E561" s="196"/>
      <c r="F561" s="196"/>
      <c r="G561" s="196"/>
      <c r="H561" s="196"/>
      <c r="I561" s="196"/>
      <c r="J561" s="196"/>
      <c r="K561" s="196"/>
      <c r="L561" s="196"/>
      <c r="M561" s="196"/>
      <c r="N561" s="196"/>
      <c r="O561" s="196"/>
      <c r="P561" s="196"/>
      <c r="Q561" s="196"/>
      <c r="R561" s="196"/>
      <c r="S561" s="196"/>
      <c r="T561" s="196"/>
      <c r="U561" s="196"/>
      <c r="V561" s="196"/>
      <c r="W561" s="196"/>
      <c r="X561" s="196"/>
      <c r="Y561" s="196"/>
      <c r="Z561" s="196"/>
      <c r="AA561" s="196"/>
      <c r="AB561" s="196"/>
      <c r="AC561" s="196"/>
      <c r="AD561" s="196"/>
      <c r="AE561" s="196"/>
      <c r="AF561" s="196"/>
    </row>
    <row r="562" spans="1:32" ht="12" customHeight="1">
      <c r="A562" s="196"/>
      <c r="B562" s="196"/>
      <c r="C562" s="235"/>
      <c r="D562" s="235"/>
      <c r="E562" s="196"/>
      <c r="F562" s="196"/>
      <c r="G562" s="196"/>
      <c r="H562" s="196"/>
      <c r="I562" s="196"/>
      <c r="J562" s="196"/>
      <c r="K562" s="196"/>
      <c r="L562" s="196"/>
      <c r="M562" s="196"/>
      <c r="N562" s="196"/>
      <c r="O562" s="196"/>
      <c r="P562" s="196"/>
      <c r="Q562" s="196"/>
      <c r="R562" s="196"/>
      <c r="S562" s="196"/>
      <c r="T562" s="196"/>
      <c r="U562" s="196"/>
      <c r="V562" s="196"/>
      <c r="W562" s="196"/>
      <c r="X562" s="196"/>
      <c r="Y562" s="196"/>
      <c r="Z562" s="196"/>
      <c r="AA562" s="196"/>
      <c r="AB562" s="196"/>
      <c r="AC562" s="196"/>
      <c r="AD562" s="196"/>
      <c r="AE562" s="196"/>
      <c r="AF562" s="196"/>
    </row>
    <row r="563" spans="1:32" ht="12" customHeight="1">
      <c r="A563" s="196"/>
      <c r="B563" s="196"/>
      <c r="C563" s="235"/>
      <c r="D563" s="235"/>
      <c r="E563" s="196"/>
      <c r="F563" s="196"/>
      <c r="G563" s="196"/>
      <c r="H563" s="196"/>
      <c r="I563" s="196"/>
      <c r="J563" s="196"/>
      <c r="K563" s="196"/>
      <c r="L563" s="196"/>
      <c r="M563" s="196"/>
      <c r="N563" s="196"/>
      <c r="O563" s="196"/>
      <c r="P563" s="196"/>
      <c r="Q563" s="196"/>
      <c r="R563" s="196"/>
      <c r="S563" s="196"/>
      <c r="T563" s="196"/>
      <c r="U563" s="196"/>
      <c r="V563" s="196"/>
      <c r="W563" s="196"/>
      <c r="X563" s="196"/>
      <c r="Y563" s="196"/>
      <c r="Z563" s="196"/>
      <c r="AA563" s="196"/>
      <c r="AB563" s="196"/>
      <c r="AC563" s="196"/>
      <c r="AD563" s="196"/>
      <c r="AE563" s="196"/>
      <c r="AF563" s="196"/>
    </row>
    <row r="564" spans="1:32" ht="12" customHeight="1">
      <c r="A564" s="196"/>
      <c r="B564" s="196"/>
      <c r="C564" s="235"/>
      <c r="D564" s="235"/>
      <c r="E564" s="196"/>
      <c r="F564" s="196"/>
      <c r="G564" s="196"/>
      <c r="H564" s="196"/>
      <c r="I564" s="196"/>
      <c r="J564" s="196"/>
      <c r="K564" s="196"/>
      <c r="L564" s="196"/>
      <c r="M564" s="196"/>
      <c r="N564" s="196"/>
      <c r="O564" s="196"/>
      <c r="P564" s="196"/>
      <c r="Q564" s="196"/>
      <c r="R564" s="196"/>
      <c r="S564" s="196"/>
      <c r="T564" s="196"/>
      <c r="U564" s="196"/>
      <c r="V564" s="196"/>
      <c r="W564" s="196"/>
      <c r="X564" s="196"/>
      <c r="Y564" s="196"/>
      <c r="Z564" s="196"/>
      <c r="AA564" s="196"/>
      <c r="AB564" s="196"/>
      <c r="AC564" s="196"/>
      <c r="AD564" s="196"/>
      <c r="AE564" s="196"/>
      <c r="AF564" s="196"/>
    </row>
    <row r="565" spans="1:32" ht="12" customHeight="1">
      <c r="A565" s="196"/>
      <c r="B565" s="196"/>
      <c r="C565" s="235"/>
      <c r="D565" s="235"/>
      <c r="E565" s="196"/>
      <c r="F565" s="196"/>
      <c r="G565" s="196"/>
      <c r="H565" s="196"/>
      <c r="I565" s="196"/>
      <c r="J565" s="196"/>
      <c r="K565" s="196"/>
      <c r="L565" s="196"/>
      <c r="M565" s="196"/>
      <c r="N565" s="196"/>
      <c r="O565" s="196"/>
      <c r="P565" s="196"/>
      <c r="Q565" s="196"/>
      <c r="R565" s="196"/>
      <c r="S565" s="196"/>
      <c r="T565" s="196"/>
      <c r="U565" s="196"/>
      <c r="V565" s="196"/>
      <c r="W565" s="196"/>
      <c r="X565" s="196"/>
      <c r="Y565" s="196"/>
      <c r="Z565" s="196"/>
      <c r="AA565" s="196"/>
      <c r="AB565" s="196"/>
      <c r="AC565" s="196"/>
      <c r="AD565" s="196"/>
      <c r="AE565" s="196"/>
      <c r="AF565" s="196"/>
    </row>
    <row r="566" spans="1:32" ht="12" customHeight="1">
      <c r="A566" s="196"/>
      <c r="B566" s="196"/>
      <c r="C566" s="235"/>
      <c r="D566" s="235"/>
      <c r="E566" s="196"/>
      <c r="F566" s="196"/>
      <c r="G566" s="196"/>
      <c r="H566" s="196"/>
      <c r="I566" s="196"/>
      <c r="J566" s="196"/>
      <c r="K566" s="196"/>
      <c r="L566" s="196"/>
      <c r="M566" s="196"/>
      <c r="N566" s="196"/>
      <c r="O566" s="196"/>
      <c r="P566" s="196"/>
      <c r="Q566" s="196"/>
      <c r="R566" s="196"/>
      <c r="S566" s="196"/>
      <c r="T566" s="196"/>
      <c r="U566" s="196"/>
      <c r="V566" s="196"/>
      <c r="W566" s="196"/>
      <c r="X566" s="196"/>
      <c r="Y566" s="196"/>
      <c r="Z566" s="196"/>
      <c r="AA566" s="196"/>
      <c r="AB566" s="196"/>
      <c r="AC566" s="196"/>
      <c r="AD566" s="196"/>
      <c r="AE566" s="196"/>
      <c r="AF566" s="196"/>
    </row>
    <row r="567" spans="1:32" ht="12" customHeight="1">
      <c r="A567" s="196"/>
      <c r="B567" s="196"/>
      <c r="C567" s="235"/>
      <c r="D567" s="235"/>
      <c r="E567" s="196"/>
      <c r="F567" s="196"/>
      <c r="G567" s="196"/>
      <c r="H567" s="196"/>
      <c r="I567" s="196"/>
      <c r="J567" s="196"/>
      <c r="K567" s="196"/>
      <c r="L567" s="196"/>
      <c r="M567" s="196"/>
      <c r="N567" s="196"/>
      <c r="O567" s="196"/>
      <c r="P567" s="196"/>
      <c r="Q567" s="196"/>
      <c r="R567" s="196"/>
      <c r="S567" s="196"/>
      <c r="T567" s="196"/>
      <c r="U567" s="196"/>
      <c r="V567" s="196"/>
      <c r="W567" s="196"/>
      <c r="X567" s="196"/>
      <c r="Y567" s="196"/>
      <c r="Z567" s="196"/>
      <c r="AA567" s="196"/>
      <c r="AB567" s="196"/>
      <c r="AC567" s="196"/>
      <c r="AD567" s="196"/>
      <c r="AE567" s="196"/>
      <c r="AF567" s="196"/>
    </row>
    <row r="568" spans="1:32" ht="12" customHeight="1">
      <c r="A568" s="196"/>
      <c r="B568" s="196"/>
      <c r="C568" s="235"/>
      <c r="D568" s="235"/>
      <c r="E568" s="196"/>
      <c r="F568" s="196"/>
      <c r="G568" s="196"/>
      <c r="H568" s="196"/>
      <c r="I568" s="196"/>
      <c r="J568" s="196"/>
      <c r="K568" s="196"/>
      <c r="L568" s="196"/>
      <c r="M568" s="196"/>
      <c r="N568" s="196"/>
      <c r="O568" s="196"/>
      <c r="P568" s="196"/>
      <c r="Q568" s="196"/>
      <c r="R568" s="196"/>
      <c r="S568" s="196"/>
      <c r="T568" s="196"/>
      <c r="U568" s="196"/>
      <c r="V568" s="196"/>
      <c r="W568" s="196"/>
      <c r="X568" s="196"/>
      <c r="Y568" s="196"/>
      <c r="Z568" s="196"/>
      <c r="AA568" s="196"/>
      <c r="AB568" s="196"/>
      <c r="AC568" s="196"/>
      <c r="AD568" s="196"/>
      <c r="AE568" s="196"/>
      <c r="AF568" s="196"/>
    </row>
    <row r="569" spans="1:32" ht="12" customHeight="1">
      <c r="A569" s="196"/>
      <c r="B569" s="196"/>
      <c r="C569" s="235"/>
      <c r="D569" s="235"/>
      <c r="E569" s="196"/>
      <c r="F569" s="196"/>
      <c r="G569" s="196"/>
      <c r="H569" s="196"/>
      <c r="I569" s="196"/>
      <c r="J569" s="196"/>
      <c r="K569" s="196"/>
      <c r="L569" s="196"/>
      <c r="M569" s="196"/>
      <c r="N569" s="196"/>
      <c r="O569" s="196"/>
      <c r="P569" s="196"/>
      <c r="Q569" s="196"/>
      <c r="R569" s="196"/>
      <c r="S569" s="196"/>
      <c r="T569" s="196"/>
      <c r="U569" s="196"/>
      <c r="V569" s="196"/>
      <c r="W569" s="196"/>
      <c r="X569" s="196"/>
      <c r="Y569" s="196"/>
      <c r="Z569" s="196"/>
      <c r="AA569" s="196"/>
      <c r="AB569" s="196"/>
      <c r="AC569" s="196"/>
      <c r="AD569" s="196"/>
      <c r="AE569" s="196"/>
      <c r="AF569" s="196"/>
    </row>
    <row r="570" spans="1:32" ht="12" customHeight="1">
      <c r="A570" s="196"/>
      <c r="B570" s="196"/>
      <c r="C570" s="235"/>
      <c r="D570" s="235"/>
      <c r="E570" s="196"/>
      <c r="F570" s="196"/>
      <c r="G570" s="196"/>
      <c r="H570" s="196"/>
      <c r="I570" s="196"/>
      <c r="J570" s="196"/>
      <c r="K570" s="196"/>
      <c r="L570" s="196"/>
      <c r="M570" s="196"/>
      <c r="N570" s="196"/>
      <c r="O570" s="196"/>
      <c r="P570" s="196"/>
      <c r="Q570" s="196"/>
      <c r="R570" s="196"/>
      <c r="S570" s="196"/>
      <c r="T570" s="196"/>
      <c r="U570" s="196"/>
      <c r="V570" s="196"/>
      <c r="W570" s="196"/>
      <c r="X570" s="196"/>
      <c r="Y570" s="196"/>
      <c r="Z570" s="196"/>
      <c r="AA570" s="196"/>
      <c r="AB570" s="196"/>
      <c r="AC570" s="196"/>
      <c r="AD570" s="196"/>
      <c r="AE570" s="196"/>
      <c r="AF570" s="196"/>
    </row>
    <row r="571" spans="1:32" ht="12" customHeight="1">
      <c r="A571" s="196"/>
      <c r="B571" s="196"/>
      <c r="C571" s="235"/>
      <c r="D571" s="235"/>
      <c r="E571" s="196"/>
      <c r="F571" s="196"/>
      <c r="G571" s="196"/>
      <c r="H571" s="196"/>
      <c r="I571" s="196"/>
      <c r="J571" s="196"/>
      <c r="K571" s="196"/>
      <c r="L571" s="196"/>
      <c r="M571" s="196"/>
      <c r="N571" s="196"/>
      <c r="O571" s="196"/>
      <c r="P571" s="196"/>
      <c r="Q571" s="196"/>
      <c r="R571" s="196"/>
      <c r="S571" s="196"/>
      <c r="T571" s="196"/>
      <c r="U571" s="196"/>
      <c r="V571" s="196"/>
      <c r="W571" s="196"/>
      <c r="X571" s="196"/>
      <c r="Y571" s="196"/>
      <c r="Z571" s="196"/>
      <c r="AA571" s="196"/>
      <c r="AB571" s="196"/>
      <c r="AC571" s="196"/>
      <c r="AD571" s="196"/>
      <c r="AE571" s="196"/>
      <c r="AF571" s="196"/>
    </row>
    <row r="572" spans="1:32" ht="12" customHeight="1">
      <c r="A572" s="196"/>
      <c r="B572" s="196"/>
      <c r="C572" s="235"/>
      <c r="D572" s="235"/>
      <c r="E572" s="196"/>
      <c r="F572" s="196"/>
      <c r="G572" s="196"/>
      <c r="H572" s="196"/>
      <c r="I572" s="196"/>
      <c r="J572" s="196"/>
      <c r="K572" s="196"/>
      <c r="L572" s="196"/>
      <c r="M572" s="196"/>
      <c r="N572" s="196"/>
      <c r="O572" s="196"/>
      <c r="P572" s="196"/>
      <c r="Q572" s="196"/>
      <c r="R572" s="196"/>
      <c r="S572" s="196"/>
      <c r="T572" s="196"/>
      <c r="U572" s="196"/>
      <c r="V572" s="196"/>
      <c r="W572" s="196"/>
      <c r="X572" s="196"/>
      <c r="Y572" s="196"/>
      <c r="Z572" s="196"/>
      <c r="AA572" s="196"/>
      <c r="AB572" s="196"/>
      <c r="AC572" s="196"/>
      <c r="AD572" s="196"/>
      <c r="AE572" s="196"/>
      <c r="AF572" s="196"/>
    </row>
    <row r="573" spans="1:32" ht="12" customHeight="1">
      <c r="A573" s="196"/>
      <c r="B573" s="196"/>
      <c r="C573" s="235"/>
      <c r="D573" s="235"/>
      <c r="E573" s="196"/>
      <c r="F573" s="196"/>
      <c r="G573" s="196"/>
      <c r="H573" s="196"/>
      <c r="I573" s="196"/>
      <c r="J573" s="196"/>
      <c r="K573" s="196"/>
      <c r="L573" s="196"/>
      <c r="M573" s="196"/>
      <c r="N573" s="196"/>
      <c r="O573" s="196"/>
      <c r="P573" s="196"/>
      <c r="Q573" s="196"/>
      <c r="R573" s="196"/>
      <c r="S573" s="196"/>
      <c r="T573" s="196"/>
      <c r="U573" s="196"/>
      <c r="V573" s="196"/>
      <c r="W573" s="196"/>
      <c r="X573" s="196"/>
      <c r="Y573" s="196"/>
      <c r="Z573" s="196"/>
      <c r="AA573" s="196"/>
      <c r="AB573" s="196"/>
      <c r="AC573" s="196"/>
      <c r="AD573" s="196"/>
      <c r="AE573" s="196"/>
      <c r="AF573" s="196"/>
    </row>
    <row r="574" spans="1:32" ht="12" customHeight="1">
      <c r="A574" s="196"/>
      <c r="B574" s="196"/>
      <c r="C574" s="235"/>
      <c r="D574" s="235"/>
      <c r="E574" s="196"/>
      <c r="F574" s="196"/>
      <c r="G574" s="196"/>
      <c r="H574" s="196"/>
      <c r="I574" s="196"/>
      <c r="J574" s="196"/>
      <c r="K574" s="196"/>
      <c r="L574" s="196"/>
      <c r="M574" s="196"/>
      <c r="N574" s="196"/>
      <c r="O574" s="196"/>
      <c r="P574" s="196"/>
      <c r="Q574" s="196"/>
      <c r="R574" s="196"/>
      <c r="S574" s="196"/>
      <c r="T574" s="196"/>
      <c r="U574" s="196"/>
      <c r="V574" s="196"/>
      <c r="W574" s="196"/>
      <c r="X574" s="196"/>
      <c r="Y574" s="196"/>
      <c r="Z574" s="196"/>
      <c r="AA574" s="196"/>
      <c r="AB574" s="196"/>
      <c r="AC574" s="196"/>
      <c r="AD574" s="196"/>
      <c r="AE574" s="196"/>
      <c r="AF574" s="196"/>
    </row>
    <row r="575" spans="1:32" ht="12" customHeight="1">
      <c r="A575" s="196"/>
      <c r="B575" s="196"/>
      <c r="C575" s="235"/>
      <c r="D575" s="235"/>
      <c r="E575" s="196"/>
      <c r="F575" s="196"/>
      <c r="G575" s="196"/>
      <c r="H575" s="196"/>
      <c r="I575" s="196"/>
      <c r="J575" s="196"/>
      <c r="K575" s="196"/>
      <c r="L575" s="196"/>
      <c r="M575" s="196"/>
      <c r="N575" s="196"/>
      <c r="O575" s="196"/>
      <c r="P575" s="196"/>
      <c r="Q575" s="196"/>
      <c r="R575" s="196"/>
      <c r="S575" s="196"/>
      <c r="T575" s="196"/>
      <c r="U575" s="196"/>
      <c r="V575" s="196"/>
      <c r="W575" s="196"/>
      <c r="X575" s="196"/>
      <c r="Y575" s="196"/>
      <c r="Z575" s="196"/>
      <c r="AA575" s="196"/>
      <c r="AB575" s="196"/>
      <c r="AC575" s="196"/>
      <c r="AD575" s="196"/>
      <c r="AE575" s="196"/>
      <c r="AF575" s="196"/>
    </row>
    <row r="576" spans="1:32" ht="12" customHeight="1">
      <c r="A576" s="196"/>
      <c r="B576" s="196"/>
      <c r="C576" s="235"/>
      <c r="D576" s="235"/>
      <c r="E576" s="196"/>
      <c r="F576" s="196"/>
      <c r="G576" s="196"/>
      <c r="H576" s="196"/>
      <c r="I576" s="196"/>
      <c r="J576" s="196"/>
      <c r="K576" s="196"/>
      <c r="L576" s="196"/>
      <c r="M576" s="196"/>
      <c r="N576" s="196"/>
      <c r="O576" s="196"/>
      <c r="P576" s="196"/>
      <c r="Q576" s="196"/>
      <c r="R576" s="196"/>
      <c r="S576" s="196"/>
      <c r="T576" s="196"/>
      <c r="U576" s="196"/>
      <c r="V576" s="196"/>
      <c r="W576" s="196"/>
      <c r="X576" s="196"/>
      <c r="Y576" s="196"/>
      <c r="Z576" s="196"/>
      <c r="AA576" s="196"/>
      <c r="AB576" s="196"/>
      <c r="AC576" s="196"/>
      <c r="AD576" s="196"/>
      <c r="AE576" s="196"/>
      <c r="AF576" s="196"/>
    </row>
    <row r="577" spans="1:32" ht="12" customHeight="1">
      <c r="A577" s="196"/>
      <c r="B577" s="196"/>
      <c r="C577" s="235"/>
      <c r="D577" s="235"/>
      <c r="E577" s="196"/>
      <c r="F577" s="196"/>
      <c r="G577" s="196"/>
      <c r="H577" s="196"/>
      <c r="I577" s="196"/>
      <c r="J577" s="196"/>
      <c r="K577" s="196"/>
      <c r="L577" s="196"/>
      <c r="M577" s="196"/>
      <c r="N577" s="196"/>
      <c r="O577" s="196"/>
      <c r="P577" s="196"/>
      <c r="Q577" s="196"/>
      <c r="R577" s="196"/>
      <c r="S577" s="196"/>
      <c r="T577" s="196"/>
      <c r="U577" s="196"/>
      <c r="V577" s="196"/>
      <c r="W577" s="196"/>
      <c r="X577" s="196"/>
      <c r="Y577" s="196"/>
      <c r="Z577" s="196"/>
      <c r="AA577" s="196"/>
      <c r="AB577" s="196"/>
      <c r="AC577" s="196"/>
      <c r="AD577" s="196"/>
      <c r="AE577" s="196"/>
      <c r="AF577" s="196"/>
    </row>
    <row r="578" spans="1:32" ht="12" customHeight="1">
      <c r="A578" s="196"/>
      <c r="B578" s="196"/>
      <c r="C578" s="235"/>
      <c r="D578" s="235"/>
      <c r="E578" s="196"/>
      <c r="F578" s="196"/>
      <c r="G578" s="196"/>
      <c r="H578" s="196"/>
      <c r="I578" s="196"/>
      <c r="J578" s="196"/>
      <c r="K578" s="196"/>
      <c r="L578" s="196"/>
      <c r="M578" s="196"/>
      <c r="N578" s="196"/>
      <c r="O578" s="196"/>
      <c r="P578" s="196"/>
      <c r="Q578" s="196"/>
      <c r="R578" s="196"/>
      <c r="S578" s="196"/>
      <c r="T578" s="196"/>
      <c r="U578" s="196"/>
      <c r="V578" s="196"/>
      <c r="W578" s="196"/>
      <c r="X578" s="196"/>
      <c r="Y578" s="196"/>
      <c r="Z578" s="196"/>
      <c r="AA578" s="196"/>
      <c r="AB578" s="196"/>
      <c r="AC578" s="196"/>
      <c r="AD578" s="196"/>
      <c r="AE578" s="196"/>
      <c r="AF578" s="196"/>
    </row>
    <row r="579" spans="1:32" ht="12" customHeight="1">
      <c r="A579" s="196"/>
      <c r="B579" s="196"/>
      <c r="C579" s="235"/>
      <c r="D579" s="235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  <c r="Y579" s="196"/>
      <c r="Z579" s="196"/>
      <c r="AA579" s="196"/>
      <c r="AB579" s="196"/>
      <c r="AC579" s="196"/>
      <c r="AD579" s="196"/>
      <c r="AE579" s="196"/>
      <c r="AF579" s="196"/>
    </row>
    <row r="580" spans="1:32" ht="12" customHeight="1">
      <c r="A580" s="196"/>
      <c r="B580" s="196"/>
      <c r="C580" s="235"/>
      <c r="D580" s="235"/>
      <c r="E580" s="196"/>
      <c r="F580" s="196"/>
      <c r="G580" s="196"/>
      <c r="H580" s="196"/>
      <c r="I580" s="196"/>
      <c r="J580" s="196"/>
      <c r="K580" s="196"/>
      <c r="L580" s="196"/>
      <c r="M580" s="196"/>
      <c r="N580" s="196"/>
      <c r="O580" s="196"/>
      <c r="P580" s="196"/>
      <c r="Q580" s="196"/>
      <c r="R580" s="196"/>
      <c r="S580" s="196"/>
      <c r="T580" s="196"/>
      <c r="U580" s="196"/>
      <c r="V580" s="196"/>
      <c r="W580" s="196"/>
      <c r="X580" s="196"/>
      <c r="Y580" s="196"/>
      <c r="Z580" s="196"/>
      <c r="AA580" s="196"/>
      <c r="AB580" s="196"/>
      <c r="AC580" s="196"/>
      <c r="AD580" s="196"/>
      <c r="AE580" s="196"/>
      <c r="AF580" s="196"/>
    </row>
    <row r="581" spans="1:32" ht="12" customHeight="1">
      <c r="A581" s="196"/>
      <c r="B581" s="196"/>
      <c r="C581" s="235"/>
      <c r="D581" s="235"/>
      <c r="E581" s="196"/>
      <c r="F581" s="196"/>
      <c r="G581" s="196"/>
      <c r="H581" s="196"/>
      <c r="I581" s="196"/>
      <c r="J581" s="196"/>
      <c r="K581" s="196"/>
      <c r="L581" s="196"/>
      <c r="M581" s="196"/>
      <c r="N581" s="196"/>
      <c r="O581" s="196"/>
      <c r="P581" s="196"/>
      <c r="Q581" s="196"/>
      <c r="R581" s="196"/>
      <c r="S581" s="196"/>
      <c r="T581" s="196"/>
      <c r="U581" s="196"/>
      <c r="V581" s="196"/>
      <c r="W581" s="196"/>
      <c r="X581" s="196"/>
      <c r="Y581" s="196"/>
      <c r="Z581" s="196"/>
      <c r="AA581" s="196"/>
      <c r="AB581" s="196"/>
      <c r="AC581" s="196"/>
      <c r="AD581" s="196"/>
      <c r="AE581" s="196"/>
      <c r="AF581" s="196"/>
    </row>
    <row r="582" spans="1:32" ht="12" customHeight="1">
      <c r="A582" s="196"/>
      <c r="B582" s="196"/>
      <c r="C582" s="235"/>
      <c r="D582" s="235"/>
      <c r="E582" s="196"/>
      <c r="F582" s="196"/>
      <c r="G582" s="196"/>
      <c r="H582" s="196"/>
      <c r="I582" s="196"/>
      <c r="J582" s="196"/>
      <c r="K582" s="196"/>
      <c r="L582" s="196"/>
      <c r="M582" s="196"/>
      <c r="N582" s="196"/>
      <c r="O582" s="196"/>
      <c r="P582" s="196"/>
      <c r="Q582" s="196"/>
      <c r="R582" s="196"/>
      <c r="S582" s="196"/>
      <c r="T582" s="196"/>
      <c r="U582" s="196"/>
      <c r="V582" s="196"/>
      <c r="W582" s="196"/>
      <c r="X582" s="196"/>
      <c r="Y582" s="196"/>
      <c r="Z582" s="196"/>
      <c r="AA582" s="196"/>
      <c r="AB582" s="196"/>
      <c r="AC582" s="196"/>
      <c r="AD582" s="196"/>
      <c r="AE582" s="196"/>
      <c r="AF582" s="196"/>
    </row>
    <row r="583" spans="1:32" ht="12" customHeight="1">
      <c r="A583" s="196"/>
      <c r="B583" s="196"/>
      <c r="C583" s="235"/>
      <c r="D583" s="235"/>
      <c r="E583" s="196"/>
      <c r="F583" s="196"/>
      <c r="G583" s="196"/>
      <c r="H583" s="196"/>
      <c r="I583" s="196"/>
      <c r="J583" s="196"/>
      <c r="K583" s="196"/>
      <c r="L583" s="196"/>
      <c r="M583" s="196"/>
      <c r="N583" s="196"/>
      <c r="O583" s="196"/>
      <c r="P583" s="196"/>
      <c r="Q583" s="196"/>
      <c r="R583" s="196"/>
      <c r="S583" s="196"/>
      <c r="T583" s="196"/>
      <c r="U583" s="196"/>
      <c r="V583" s="196"/>
      <c r="W583" s="196"/>
      <c r="X583" s="196"/>
      <c r="Y583" s="196"/>
      <c r="Z583" s="196"/>
      <c r="AA583" s="196"/>
      <c r="AB583" s="196"/>
      <c r="AC583" s="196"/>
      <c r="AD583" s="196"/>
      <c r="AE583" s="196"/>
      <c r="AF583" s="196"/>
    </row>
    <row r="584" spans="1:32" ht="12" customHeight="1">
      <c r="A584" s="196"/>
      <c r="B584" s="196"/>
      <c r="C584" s="235"/>
      <c r="D584" s="235"/>
      <c r="E584" s="196"/>
      <c r="F584" s="196"/>
      <c r="G584" s="196"/>
      <c r="H584" s="196"/>
      <c r="I584" s="196"/>
      <c r="J584" s="196"/>
      <c r="K584" s="196"/>
      <c r="L584" s="196"/>
      <c r="M584" s="196"/>
      <c r="N584" s="196"/>
      <c r="O584" s="196"/>
      <c r="P584" s="196"/>
      <c r="Q584" s="196"/>
      <c r="R584" s="196"/>
      <c r="S584" s="196"/>
      <c r="T584" s="196"/>
      <c r="U584" s="196"/>
      <c r="V584" s="196"/>
      <c r="W584" s="196"/>
      <c r="X584" s="196"/>
      <c r="Y584" s="196"/>
      <c r="Z584" s="196"/>
      <c r="AA584" s="196"/>
      <c r="AB584" s="196"/>
      <c r="AC584" s="196"/>
      <c r="AD584" s="196"/>
      <c r="AE584" s="196"/>
      <c r="AF584" s="196"/>
    </row>
    <row r="585" spans="1:32" ht="12" customHeight="1">
      <c r="A585" s="196"/>
      <c r="B585" s="196"/>
      <c r="C585" s="235"/>
      <c r="D585" s="235"/>
      <c r="E585" s="196"/>
      <c r="F585" s="196"/>
      <c r="G585" s="196"/>
      <c r="H585" s="196"/>
      <c r="I585" s="196"/>
      <c r="J585" s="196"/>
      <c r="K585" s="196"/>
      <c r="L585" s="196"/>
      <c r="M585" s="196"/>
      <c r="N585" s="196"/>
      <c r="O585" s="196"/>
      <c r="P585" s="196"/>
      <c r="Q585" s="196"/>
      <c r="R585" s="196"/>
      <c r="S585" s="196"/>
      <c r="T585" s="196"/>
      <c r="U585" s="196"/>
      <c r="V585" s="196"/>
      <c r="W585" s="196"/>
      <c r="X585" s="196"/>
      <c r="Y585" s="196"/>
      <c r="Z585" s="196"/>
      <c r="AA585" s="196"/>
      <c r="AB585" s="196"/>
      <c r="AC585" s="196"/>
      <c r="AD585" s="196"/>
      <c r="AE585" s="196"/>
      <c r="AF585" s="196"/>
    </row>
    <row r="586" spans="1:32" ht="12" customHeight="1">
      <c r="A586" s="196"/>
      <c r="B586" s="196"/>
      <c r="C586" s="235"/>
      <c r="D586" s="235"/>
      <c r="E586" s="196"/>
      <c r="F586" s="196"/>
      <c r="G586" s="196"/>
      <c r="H586" s="196"/>
      <c r="I586" s="196"/>
      <c r="J586" s="196"/>
      <c r="K586" s="196"/>
      <c r="L586" s="196"/>
      <c r="M586" s="196"/>
      <c r="N586" s="196"/>
      <c r="O586" s="196"/>
      <c r="P586" s="196"/>
      <c r="Q586" s="196"/>
      <c r="R586" s="196"/>
      <c r="S586" s="196"/>
      <c r="T586" s="196"/>
      <c r="U586" s="196"/>
      <c r="V586" s="196"/>
      <c r="W586" s="196"/>
      <c r="X586" s="196"/>
      <c r="Y586" s="196"/>
      <c r="Z586" s="196"/>
      <c r="AA586" s="196"/>
      <c r="AB586" s="196"/>
      <c r="AC586" s="196"/>
      <c r="AD586" s="196"/>
      <c r="AE586" s="196"/>
      <c r="AF586" s="196"/>
    </row>
    <row r="587" spans="1:32" ht="12" customHeight="1">
      <c r="A587" s="196"/>
      <c r="B587" s="196"/>
      <c r="C587" s="235"/>
      <c r="D587" s="235"/>
      <c r="E587" s="196"/>
      <c r="F587" s="196"/>
      <c r="G587" s="196"/>
      <c r="H587" s="196"/>
      <c r="I587" s="196"/>
      <c r="J587" s="196"/>
      <c r="K587" s="196"/>
      <c r="L587" s="196"/>
      <c r="M587" s="196"/>
      <c r="N587" s="196"/>
      <c r="O587" s="196"/>
      <c r="P587" s="196"/>
      <c r="Q587" s="196"/>
      <c r="R587" s="196"/>
      <c r="S587" s="196"/>
      <c r="T587" s="196"/>
      <c r="U587" s="196"/>
      <c r="V587" s="196"/>
      <c r="W587" s="196"/>
      <c r="X587" s="196"/>
      <c r="Y587" s="196"/>
      <c r="Z587" s="196"/>
      <c r="AA587" s="196"/>
      <c r="AB587" s="196"/>
      <c r="AC587" s="196"/>
      <c r="AD587" s="196"/>
      <c r="AE587" s="196"/>
      <c r="AF587" s="196"/>
    </row>
    <row r="588" spans="1:32" ht="12" customHeight="1">
      <c r="A588" s="196"/>
      <c r="B588" s="196"/>
      <c r="C588" s="235"/>
      <c r="D588" s="235"/>
      <c r="E588" s="196"/>
      <c r="F588" s="196"/>
      <c r="G588" s="196"/>
      <c r="H588" s="196"/>
      <c r="I588" s="196"/>
      <c r="J588" s="196"/>
      <c r="K588" s="196"/>
      <c r="L588" s="196"/>
      <c r="M588" s="196"/>
      <c r="N588" s="196"/>
      <c r="O588" s="196"/>
      <c r="P588" s="196"/>
      <c r="Q588" s="196"/>
      <c r="R588" s="196"/>
      <c r="S588" s="196"/>
      <c r="T588" s="196"/>
      <c r="U588" s="196"/>
      <c r="V588" s="196"/>
      <c r="W588" s="196"/>
      <c r="X588" s="196"/>
      <c r="Y588" s="196"/>
      <c r="Z588" s="196"/>
      <c r="AA588" s="196"/>
      <c r="AB588" s="196"/>
      <c r="AC588" s="196"/>
      <c r="AD588" s="196"/>
      <c r="AE588" s="196"/>
      <c r="AF588" s="196"/>
    </row>
    <row r="589" spans="1:32" ht="12" customHeight="1">
      <c r="A589" s="196"/>
      <c r="B589" s="196"/>
      <c r="C589" s="235"/>
      <c r="D589" s="235"/>
      <c r="E589" s="196"/>
      <c r="F589" s="196"/>
      <c r="G589" s="196"/>
      <c r="H589" s="196"/>
      <c r="I589" s="196"/>
      <c r="J589" s="196"/>
      <c r="K589" s="196"/>
      <c r="L589" s="196"/>
      <c r="M589" s="196"/>
      <c r="N589" s="196"/>
      <c r="O589" s="196"/>
      <c r="P589" s="196"/>
      <c r="Q589" s="196"/>
      <c r="R589" s="196"/>
      <c r="S589" s="196"/>
      <c r="T589" s="196"/>
      <c r="U589" s="196"/>
      <c r="V589" s="196"/>
      <c r="W589" s="196"/>
      <c r="X589" s="196"/>
      <c r="Y589" s="196"/>
      <c r="Z589" s="196"/>
      <c r="AA589" s="196"/>
      <c r="AB589" s="196"/>
      <c r="AC589" s="196"/>
      <c r="AD589" s="196"/>
      <c r="AE589" s="196"/>
      <c r="AF589" s="196"/>
    </row>
    <row r="590" spans="1:32" ht="12" customHeight="1">
      <c r="A590" s="196"/>
      <c r="B590" s="196"/>
      <c r="C590" s="235"/>
      <c r="D590" s="235"/>
      <c r="E590" s="196"/>
      <c r="F590" s="196"/>
      <c r="G590" s="196"/>
      <c r="H590" s="196"/>
      <c r="I590" s="196"/>
      <c r="J590" s="196"/>
      <c r="K590" s="196"/>
      <c r="L590" s="196"/>
      <c r="M590" s="196"/>
      <c r="N590" s="196"/>
      <c r="O590" s="196"/>
      <c r="P590" s="196"/>
      <c r="Q590" s="196"/>
      <c r="R590" s="196"/>
      <c r="S590" s="196"/>
      <c r="T590" s="196"/>
      <c r="U590" s="196"/>
      <c r="V590" s="196"/>
      <c r="W590" s="196"/>
      <c r="X590" s="196"/>
      <c r="Y590" s="196"/>
      <c r="Z590" s="196"/>
      <c r="AA590" s="196"/>
      <c r="AB590" s="196"/>
      <c r="AC590" s="196"/>
      <c r="AD590" s="196"/>
      <c r="AE590" s="196"/>
      <c r="AF590" s="196"/>
    </row>
    <row r="591" spans="3:32" ht="12" customHeight="1">
      <c r="C591" s="235"/>
      <c r="D591" s="235"/>
      <c r="E591" s="196"/>
      <c r="F591" s="196"/>
      <c r="G591" s="196"/>
      <c r="H591" s="196"/>
      <c r="I591" s="196"/>
      <c r="J591" s="196"/>
      <c r="K591" s="196"/>
      <c r="L591" s="196"/>
      <c r="M591" s="196"/>
      <c r="N591" s="196"/>
      <c r="O591" s="196"/>
      <c r="P591" s="196"/>
      <c r="Q591" s="196"/>
      <c r="R591" s="196"/>
      <c r="S591" s="196"/>
      <c r="T591" s="196"/>
      <c r="U591" s="196"/>
      <c r="V591" s="196"/>
      <c r="W591" s="196"/>
      <c r="X591" s="196"/>
      <c r="Y591" s="196"/>
      <c r="Z591" s="196"/>
      <c r="AA591" s="196"/>
      <c r="AB591" s="196"/>
      <c r="AC591" s="196"/>
      <c r="AD591" s="196"/>
      <c r="AE591" s="196"/>
      <c r="AF591" s="196"/>
    </row>
    <row r="592" spans="3:32" ht="12" customHeight="1">
      <c r="C592" s="235"/>
      <c r="D592" s="235"/>
      <c r="E592" s="196"/>
      <c r="F592" s="196"/>
      <c r="G592" s="196"/>
      <c r="H592" s="196"/>
      <c r="I592" s="196"/>
      <c r="J592" s="196"/>
      <c r="K592" s="196"/>
      <c r="L592" s="196"/>
      <c r="M592" s="196"/>
      <c r="N592" s="196"/>
      <c r="O592" s="196"/>
      <c r="P592" s="196"/>
      <c r="Q592" s="196"/>
      <c r="R592" s="196"/>
      <c r="S592" s="196"/>
      <c r="T592" s="196"/>
      <c r="U592" s="196"/>
      <c r="V592" s="196"/>
      <c r="W592" s="196"/>
      <c r="X592" s="196"/>
      <c r="Y592" s="196"/>
      <c r="Z592" s="196"/>
      <c r="AA592" s="196"/>
      <c r="AB592" s="196"/>
      <c r="AC592" s="196"/>
      <c r="AD592" s="196"/>
      <c r="AE592" s="196"/>
      <c r="AF592" s="196"/>
    </row>
    <row r="593" spans="3:32" ht="12" customHeight="1">
      <c r="C593" s="235"/>
      <c r="D593" s="235"/>
      <c r="E593" s="196"/>
      <c r="F593" s="196"/>
      <c r="G593" s="196"/>
      <c r="H593" s="196"/>
      <c r="I593" s="196"/>
      <c r="J593" s="196"/>
      <c r="K593" s="196"/>
      <c r="L593" s="196"/>
      <c r="M593" s="196"/>
      <c r="N593" s="196"/>
      <c r="O593" s="196"/>
      <c r="P593" s="196"/>
      <c r="Q593" s="196"/>
      <c r="R593" s="196"/>
      <c r="S593" s="196"/>
      <c r="T593" s="196"/>
      <c r="U593" s="196"/>
      <c r="V593" s="196"/>
      <c r="W593" s="196"/>
      <c r="X593" s="196"/>
      <c r="Y593" s="196"/>
      <c r="Z593" s="196"/>
      <c r="AA593" s="196"/>
      <c r="AB593" s="196"/>
      <c r="AC593" s="196"/>
      <c r="AD593" s="196"/>
      <c r="AE593" s="196"/>
      <c r="AF593" s="196"/>
    </row>
    <row r="594" spans="3:32" ht="12" customHeight="1">
      <c r="C594" s="235"/>
      <c r="D594" s="235"/>
      <c r="E594" s="196"/>
      <c r="F594" s="196"/>
      <c r="G594" s="196"/>
      <c r="H594" s="196"/>
      <c r="I594" s="196"/>
      <c r="J594" s="196"/>
      <c r="K594" s="196"/>
      <c r="L594" s="196"/>
      <c r="M594" s="196"/>
      <c r="N594" s="196"/>
      <c r="O594" s="196"/>
      <c r="P594" s="196"/>
      <c r="Q594" s="196"/>
      <c r="R594" s="196"/>
      <c r="S594" s="196"/>
      <c r="T594" s="196"/>
      <c r="U594" s="196"/>
      <c r="V594" s="196"/>
      <c r="W594" s="196"/>
      <c r="X594" s="196"/>
      <c r="Y594" s="196"/>
      <c r="Z594" s="196"/>
      <c r="AA594" s="196"/>
      <c r="AB594" s="196"/>
      <c r="AC594" s="196"/>
      <c r="AD594" s="196"/>
      <c r="AE594" s="196"/>
      <c r="AF594" s="196"/>
    </row>
    <row r="595" spans="3:32" ht="12" customHeight="1">
      <c r="C595" s="235"/>
      <c r="D595" s="235"/>
      <c r="E595" s="196"/>
      <c r="F595" s="196"/>
      <c r="G595" s="196"/>
      <c r="H595" s="196"/>
      <c r="I595" s="196"/>
      <c r="J595" s="196"/>
      <c r="K595" s="196"/>
      <c r="L595" s="196"/>
      <c r="M595" s="196"/>
      <c r="N595" s="196"/>
      <c r="O595" s="196"/>
      <c r="P595" s="196"/>
      <c r="Q595" s="196"/>
      <c r="R595" s="196"/>
      <c r="S595" s="196"/>
      <c r="T595" s="196"/>
      <c r="U595" s="196"/>
      <c r="V595" s="196"/>
      <c r="W595" s="196"/>
      <c r="X595" s="196"/>
      <c r="Y595" s="196"/>
      <c r="Z595" s="196"/>
      <c r="AA595" s="196"/>
      <c r="AB595" s="196"/>
      <c r="AC595" s="196"/>
      <c r="AD595" s="196"/>
      <c r="AE595" s="196"/>
      <c r="AF595" s="196"/>
    </row>
    <row r="596" spans="3:32" ht="12" customHeight="1">
      <c r="C596" s="235"/>
      <c r="D596" s="235"/>
      <c r="E596" s="196"/>
      <c r="F596" s="196"/>
      <c r="G596" s="196"/>
      <c r="H596" s="196"/>
      <c r="I596" s="196"/>
      <c r="J596" s="196"/>
      <c r="K596" s="196"/>
      <c r="L596" s="196"/>
      <c r="M596" s="196"/>
      <c r="N596" s="196"/>
      <c r="O596" s="196"/>
      <c r="P596" s="196"/>
      <c r="Q596" s="196"/>
      <c r="R596" s="196"/>
      <c r="S596" s="196"/>
      <c r="T596" s="196"/>
      <c r="U596" s="196"/>
      <c r="V596" s="196"/>
      <c r="W596" s="196"/>
      <c r="X596" s="196"/>
      <c r="Y596" s="196"/>
      <c r="Z596" s="196"/>
      <c r="AA596" s="196"/>
      <c r="AB596" s="196"/>
      <c r="AC596" s="196"/>
      <c r="AD596" s="196"/>
      <c r="AE596" s="196"/>
      <c r="AF596" s="196"/>
    </row>
    <row r="597" spans="3:32" ht="12" customHeight="1">
      <c r="C597" s="235"/>
      <c r="D597" s="235"/>
      <c r="E597" s="196"/>
      <c r="F597" s="196"/>
      <c r="G597" s="196"/>
      <c r="H597" s="196"/>
      <c r="I597" s="196"/>
      <c r="J597" s="196"/>
      <c r="K597" s="196"/>
      <c r="L597" s="196"/>
      <c r="M597" s="196"/>
      <c r="N597" s="196"/>
      <c r="O597" s="196"/>
      <c r="P597" s="196"/>
      <c r="Q597" s="196"/>
      <c r="R597" s="196"/>
      <c r="S597" s="196"/>
      <c r="T597" s="196"/>
      <c r="U597" s="196"/>
      <c r="V597" s="196"/>
      <c r="W597" s="196"/>
      <c r="X597" s="196"/>
      <c r="Y597" s="196"/>
      <c r="Z597" s="196"/>
      <c r="AA597" s="196"/>
      <c r="AB597" s="196"/>
      <c r="AC597" s="196"/>
      <c r="AD597" s="196"/>
      <c r="AE597" s="196"/>
      <c r="AF597" s="196"/>
    </row>
    <row r="598" spans="3:32" ht="12" customHeight="1">
      <c r="C598" s="235"/>
      <c r="D598" s="235"/>
      <c r="E598" s="196"/>
      <c r="F598" s="196"/>
      <c r="G598" s="196"/>
      <c r="H598" s="196"/>
      <c r="I598" s="196"/>
      <c r="J598" s="196"/>
      <c r="K598" s="196"/>
      <c r="L598" s="196"/>
      <c r="M598" s="196"/>
      <c r="N598" s="196"/>
      <c r="O598" s="196"/>
      <c r="P598" s="196"/>
      <c r="Q598" s="196"/>
      <c r="R598" s="196"/>
      <c r="S598" s="196"/>
      <c r="T598" s="196"/>
      <c r="U598" s="196"/>
      <c r="V598" s="196"/>
      <c r="W598" s="196"/>
      <c r="X598" s="196"/>
      <c r="Y598" s="196"/>
      <c r="Z598" s="196"/>
      <c r="AA598" s="196"/>
      <c r="AB598" s="196"/>
      <c r="AC598" s="196"/>
      <c r="AD598" s="196"/>
      <c r="AE598" s="196"/>
      <c r="AF598" s="196"/>
    </row>
    <row r="599" spans="3:32" ht="12" customHeight="1">
      <c r="C599" s="235"/>
      <c r="D599" s="235"/>
      <c r="E599" s="196"/>
      <c r="F599" s="196"/>
      <c r="G599" s="196"/>
      <c r="H599" s="196"/>
      <c r="I599" s="196"/>
      <c r="J599" s="196"/>
      <c r="K599" s="196"/>
      <c r="L599" s="196"/>
      <c r="M599" s="196"/>
      <c r="N599" s="196"/>
      <c r="O599" s="196"/>
      <c r="P599" s="196"/>
      <c r="Q599" s="196"/>
      <c r="R599" s="196"/>
      <c r="S599" s="196"/>
      <c r="T599" s="196"/>
      <c r="U599" s="196"/>
      <c r="V599" s="196"/>
      <c r="W599" s="196"/>
      <c r="X599" s="196"/>
      <c r="Y599" s="196"/>
      <c r="Z599" s="196"/>
      <c r="AA599" s="196"/>
      <c r="AB599" s="196"/>
      <c r="AC599" s="196"/>
      <c r="AD599" s="196"/>
      <c r="AE599" s="196"/>
      <c r="AF599" s="196"/>
    </row>
    <row r="600" spans="3:32" ht="12" customHeight="1">
      <c r="C600" s="235"/>
      <c r="D600" s="235"/>
      <c r="E600" s="196"/>
      <c r="F600" s="196"/>
      <c r="G600" s="196"/>
      <c r="H600" s="196"/>
      <c r="I600" s="196"/>
      <c r="J600" s="196"/>
      <c r="K600" s="196"/>
      <c r="L600" s="196"/>
      <c r="M600" s="196"/>
      <c r="N600" s="196"/>
      <c r="O600" s="196"/>
      <c r="P600" s="196"/>
      <c r="Q600" s="196"/>
      <c r="R600" s="196"/>
      <c r="S600" s="196"/>
      <c r="T600" s="196"/>
      <c r="U600" s="196"/>
      <c r="V600" s="196"/>
      <c r="W600" s="196"/>
      <c r="X600" s="196"/>
      <c r="Y600" s="196"/>
      <c r="Z600" s="196"/>
      <c r="AA600" s="196"/>
      <c r="AB600" s="196"/>
      <c r="AC600" s="196"/>
      <c r="AD600" s="196"/>
      <c r="AE600" s="196"/>
      <c r="AF600" s="196"/>
    </row>
  </sheetData>
  <sheetProtection/>
  <mergeCells count="10">
    <mergeCell ref="A3:H3"/>
    <mergeCell ref="B4:E4"/>
    <mergeCell ref="A6:A7"/>
    <mergeCell ref="B6:B7"/>
    <mergeCell ref="C6:C7"/>
    <mergeCell ref="D6:D7"/>
    <mergeCell ref="G6:G7"/>
    <mergeCell ref="H6:H7"/>
    <mergeCell ref="E6:E7"/>
    <mergeCell ref="F6:F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73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FLORIN-ANDREI DAIA</cp:lastModifiedBy>
  <cp:lastPrinted>2017-04-10T08:08:25Z</cp:lastPrinted>
  <dcterms:created xsi:type="dcterms:W3CDTF">1996-10-14T23:33:28Z</dcterms:created>
  <dcterms:modified xsi:type="dcterms:W3CDTF">2017-05-02T10:01:41Z</dcterms:modified>
  <cp:category/>
  <cp:version/>
  <cp:contentType/>
  <cp:contentStatus/>
</cp:coreProperties>
</file>