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265" activeTab="3"/>
  </bookViews>
  <sheets>
    <sheet name="A 1 Sinteza executie trim. III " sheetId="1" r:id="rId1"/>
    <sheet name="Anexa 2 " sheetId="2" r:id="rId2"/>
    <sheet name="A 3 ch personal pe bugete" sheetId="3" r:id="rId3"/>
    <sheet name="A 4 OPC BS p"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s>
  <definedNames>
    <definedName name="__0absorc">'[5]Programa'!#REF!</definedName>
    <definedName name="__0c">'[5]Programa'!#REF!</definedName>
    <definedName name="__123Graph_ADEFINITION">'[6]NBM'!#REF!</definedName>
    <definedName name="__123Graph_ADEFINITION2">'[6]NBM'!#REF!</definedName>
    <definedName name="__123Graph_BDEFINITION">'[6]NBM'!#REF!</definedName>
    <definedName name="__123Graph_BDEFINITION2">'[6]NBM'!#REF!</definedName>
    <definedName name="__123Graph_BFITB2">'[7]FITB_all'!#REF!</definedName>
    <definedName name="__123Graph_BFITB3">'[7]FITB_all'!#REF!</definedName>
    <definedName name="__123Graph_BGDP">'[8]Quarterly Program'!#REF!</definedName>
    <definedName name="__123Graph_BMONEY">'[8]Quarterly Program'!#REF!</definedName>
    <definedName name="__123Graph_BTBILL2">'[7]FITB_all'!#REF!</definedName>
    <definedName name="__123Graph_CDEFINITION2">'[9]NBM'!#REF!</definedName>
    <definedName name="__123Graph_DDEFINITION2">'[9]NBM'!#REF!</definedName>
    <definedName name="_1997_Expenditure_analysis">#REF!</definedName>
    <definedName name="_1997_Expenditure_analysis_11">#REF!</definedName>
    <definedName name="_1997_Expenditure_analysis_66">#REF!</definedName>
    <definedName name="_1997_Revenue_analysis">#REF!</definedName>
    <definedName name="_1997_Revenue_analysis_11">#REF!</definedName>
    <definedName name="_1997_Revenue_analysis_66">#REF!</definedName>
    <definedName name="_A">#REF!</definedName>
    <definedName name="_ALL">#REF!</definedName>
    <definedName name="_B">#REF!</definedName>
    <definedName name="_B_11">#REF!</definedName>
    <definedName name="_B_14">#REF!</definedName>
    <definedName name="_B_25">#REF!</definedName>
    <definedName name="_B_28">#REF!</definedName>
    <definedName name="_C">#REF!</definedName>
    <definedName name="_C_14">#REF!</definedName>
    <definedName name="_C_25">#REF!</definedName>
    <definedName name="_D">#REF!</definedName>
    <definedName name="_D_14">#REF!</definedName>
    <definedName name="_D_25">#REF!</definedName>
    <definedName name="_E">#REF!</definedName>
    <definedName name="_E_14">#REF!</definedName>
    <definedName name="_E_25">#REF!</definedName>
    <definedName name="_F">#REF!</definedName>
    <definedName name="_f_14">#REF!</definedName>
    <definedName name="_f_25">#REF!</definedName>
    <definedName name="_G">#REF!</definedName>
    <definedName name="_H">#REF!</definedName>
    <definedName name="_H_11">'[11]Assumptions'!#REF!</definedName>
    <definedName name="_H_14">#REF!</definedName>
    <definedName name="_H_25">#REF!</definedName>
    <definedName name="_I">#REF!</definedName>
    <definedName name="_J">#REF!</definedName>
    <definedName name="_K">#REF!</definedName>
    <definedName name="_K_14">#REF!</definedName>
    <definedName name="_K_25">#REF!</definedName>
    <definedName name="_L">#REF!</definedName>
    <definedName name="_L_14">#REF!</definedName>
    <definedName name="_L_25">#REF!</definedName>
    <definedName name="_M">#REF!</definedName>
    <definedName name="_M_11">'[11]Assumptions'!#REF!</definedName>
    <definedName name="_Macros_Import_.qbop" localSheetId="0">'A 1 Sinteza executie trim. III '!_Macros_Import_.qbop</definedName>
    <definedName name="_Macros_Import_.qbop" localSheetId="2">'A 3 ch personal pe bugete'!_Macros_Import_.qbop</definedName>
    <definedName name="_Macros_Import_.qbop" localSheetId="3">'A 4 OPC BS p'!_Macros_Import_.qbop</definedName>
    <definedName name="_Macros_Import_.qbop" localSheetId="1">'Anexa 2 '!_Macros_Import_.qbop</definedName>
    <definedName name="_Macros_Import_.qbop">_Macros_Import_.qbop</definedName>
    <definedName name="_N">#REF!</definedName>
    <definedName name="_NMP">#REF!</definedName>
    <definedName name="_O">#REF!</definedName>
    <definedName name="_P">#REF!</definedName>
    <definedName name="_P_14">#REF!</definedName>
    <definedName name="_P_25">#REF!</definedName>
    <definedName name="_Q">#REF!</definedName>
    <definedName name="_Q_14">#REF!</definedName>
    <definedName name="_Q_25">#REF!</definedName>
    <definedName name="_R">#REF!</definedName>
    <definedName name="_S">#REF!</definedName>
    <definedName name="_S_14">#REF!</definedName>
    <definedName name="_S_25">#REF!</definedName>
    <definedName name="_T">#REF!</definedName>
    <definedName name="_T_14">#REF!</definedName>
    <definedName name="_T_25">#REF!</definedName>
    <definedName name="_TTAB1">#REF!</definedName>
    <definedName name="_TTAB10">#REF!</definedName>
    <definedName name="_TTAB11">#REF!</definedName>
    <definedName name="_TTAB12">#REF!</definedName>
    <definedName name="_TTAB13">#REF!</definedName>
    <definedName name="_TTAB14">#REF!</definedName>
    <definedName name="_TTAB15">#REF!</definedName>
    <definedName name="_TTAB2">#REF!</definedName>
    <definedName name="_TTAB20">#REF!</definedName>
    <definedName name="_TTAB21">#REF!</definedName>
    <definedName name="_TTAB23">#REF!</definedName>
    <definedName name="_TTAB24">#REF!</definedName>
    <definedName name="_TTAB25">#REF!</definedName>
    <definedName name="_TTAB26">#REF!</definedName>
    <definedName name="_TTAB27">#REF!</definedName>
    <definedName name="_TTAB28">#REF!</definedName>
    <definedName name="_TTAB29">#REF!</definedName>
    <definedName name="_TTAB3">#REF!</definedName>
    <definedName name="_TTAB30">#REF!</definedName>
    <definedName name="_TTAB31">#REF!</definedName>
    <definedName name="_TTAB32">#REF!</definedName>
    <definedName name="_TTAB4">#REF!</definedName>
    <definedName name="_TTAB5">#REF!</definedName>
    <definedName name="_TTAB6">#REF!</definedName>
    <definedName name="_TTAB7">#REF!</definedName>
    <definedName name="_TTAB8">#REF!</definedName>
    <definedName name="_TTAB9">#REF!</definedName>
    <definedName name="_U">#REF!</definedName>
    <definedName name="_V">#REF!</definedName>
    <definedName name="_V_14">#REF!</definedName>
    <definedName name="_V_25">#REF!</definedName>
    <definedName name="_W">#REF!</definedName>
    <definedName name="_W_14">#REF!</definedName>
    <definedName name="_W_25">#REF!</definedName>
    <definedName name="_X">#REF!</definedName>
    <definedName name="_X_14">#REF!</definedName>
    <definedName name="_X_25">#REF!</definedName>
    <definedName name="_Y">#REF!</definedName>
    <definedName name="_Z">#REF!</definedName>
    <definedName name="a" localSheetId="0">WEO '[12]LINK'!$A$1:$A$42</definedName>
    <definedName name="a" localSheetId="2">WEO '[12]LINK'!$A$1:$A$42</definedName>
    <definedName name="a" localSheetId="3">WEO '[12]LINK'!$A$1:$A$42</definedName>
    <definedName name="a" localSheetId="1">WEO '[12]LINK'!$A$1:$A$42</definedName>
    <definedName name="a">WEO '[12]LINK'!$A$1:$A$42</definedName>
    <definedName name="a_11" localSheetId="0">WEO '[12]LINK'!$A$1:$A$42</definedName>
    <definedName name="a_11" localSheetId="2">WEO '[12]LINK'!$A$1:$A$42</definedName>
    <definedName name="a_11" localSheetId="3">WEO '[12]LINK'!$A$1:$A$42</definedName>
    <definedName name="a_11" localSheetId="1">WEO '[12]LINK'!$A$1:$A$42</definedName>
    <definedName name="a_11">WEO '[12]LINK'!$A$1:$A$42</definedName>
    <definedName name="a_14">#REF!</definedName>
    <definedName name="a_15" localSheetId="0">WEO '[12]LINK'!$A$1:$A$42</definedName>
    <definedName name="a_15" localSheetId="2">WEO '[12]LINK'!$A$1:$A$42</definedName>
    <definedName name="a_15" localSheetId="3">WEO '[12]LINK'!$A$1:$A$42</definedName>
    <definedName name="a_15" localSheetId="1">WEO '[12]LINK'!$A$1:$A$42</definedName>
    <definedName name="a_15">WEO '[12]LINK'!$A$1:$A$42</definedName>
    <definedName name="a_17" localSheetId="0">WEO '[12]LINK'!$A$1:$A$42</definedName>
    <definedName name="a_17" localSheetId="2">WEO '[12]LINK'!$A$1:$A$42</definedName>
    <definedName name="a_17" localSheetId="3">WEO '[12]LINK'!$A$1:$A$42</definedName>
    <definedName name="a_17" localSheetId="1">WEO '[12]LINK'!$A$1:$A$42</definedName>
    <definedName name="a_17">WEO '[12]LINK'!$A$1:$A$42</definedName>
    <definedName name="a_2">#REF!</definedName>
    <definedName name="a_20" localSheetId="0">WEO '[12]LINK'!$A$1:$A$42</definedName>
    <definedName name="a_20" localSheetId="2">WEO '[12]LINK'!$A$1:$A$42</definedName>
    <definedName name="a_20" localSheetId="3">WEO '[12]LINK'!$A$1:$A$42</definedName>
    <definedName name="a_20" localSheetId="1">WEO '[12]LINK'!$A$1:$A$42</definedName>
    <definedName name="a_20">WEO '[12]LINK'!$A$1:$A$42</definedName>
    <definedName name="a_22" localSheetId="0">WEO '[12]LINK'!$A$1:$A$42</definedName>
    <definedName name="a_22" localSheetId="2">WEO '[12]LINK'!$A$1:$A$42</definedName>
    <definedName name="a_22" localSheetId="3">WEO '[12]LINK'!$A$1:$A$42</definedName>
    <definedName name="a_22" localSheetId="1">WEO '[12]LINK'!$A$1:$A$42</definedName>
    <definedName name="a_22">WEO '[12]LINK'!$A$1:$A$42</definedName>
    <definedName name="a_24" localSheetId="0">WEO '[12]LINK'!$A$1:$A$42</definedName>
    <definedName name="a_24" localSheetId="2">WEO '[12]LINK'!$A$1:$A$42</definedName>
    <definedName name="a_24" localSheetId="3">WEO '[12]LINK'!$A$1:$A$42</definedName>
    <definedName name="a_24" localSheetId="1">WEO '[12]LINK'!$A$1:$A$42</definedName>
    <definedName name="a_24">WEO '[12]LINK'!$A$1:$A$42</definedName>
    <definedName name="a_25">#REF!</definedName>
    <definedName name="a_28" localSheetId="0">WEO '[12]LINK'!$A$1:$A$42</definedName>
    <definedName name="a_28" localSheetId="2">WEO '[12]LINK'!$A$1:$A$42</definedName>
    <definedName name="a_28" localSheetId="3">WEO '[12]LINK'!$A$1:$A$42</definedName>
    <definedName name="a_28" localSheetId="1">WEO '[12]LINK'!$A$1:$A$42</definedName>
    <definedName name="a_28">WEO '[12]LINK'!$A$1:$A$42</definedName>
    <definedName name="a_37" localSheetId="0">WEO '[12]LINK'!$A$1:$A$42</definedName>
    <definedName name="a_37" localSheetId="2">WEO '[12]LINK'!$A$1:$A$42</definedName>
    <definedName name="a_37" localSheetId="3">WEO '[12]LINK'!$A$1:$A$42</definedName>
    <definedName name="a_37" localSheetId="1">WEO '[12]LINK'!$A$1:$A$42</definedName>
    <definedName name="a_37">WEO '[12]LINK'!$A$1:$A$42</definedName>
    <definedName name="a_38" localSheetId="0">WEO '[12]LINK'!$A$1:$A$42</definedName>
    <definedName name="a_38" localSheetId="2">WEO '[12]LINK'!$A$1:$A$42</definedName>
    <definedName name="a_38" localSheetId="3">WEO '[12]LINK'!$A$1:$A$42</definedName>
    <definedName name="a_38" localSheetId="1">WEO '[12]LINK'!$A$1:$A$42</definedName>
    <definedName name="a_38">WEO '[12]LINK'!$A$1:$A$42</definedName>
    <definedName name="a_46" localSheetId="0">WEO '[12]LINK'!$A$1:$A$42</definedName>
    <definedName name="a_46" localSheetId="2">WEO '[12]LINK'!$A$1:$A$42</definedName>
    <definedName name="a_46" localSheetId="3">WEO '[12]LINK'!$A$1:$A$42</definedName>
    <definedName name="a_46" localSheetId="1">WEO '[12]LINK'!$A$1:$A$42</definedName>
    <definedName name="a_46">WEO '[12]LINK'!$A$1:$A$42</definedName>
    <definedName name="a_47" localSheetId="0">WEO '[12]LINK'!$A$1:$A$42</definedName>
    <definedName name="a_47" localSheetId="2">WEO '[12]LINK'!$A$1:$A$42</definedName>
    <definedName name="a_47" localSheetId="3">WEO '[12]LINK'!$A$1:$A$42</definedName>
    <definedName name="a_47" localSheetId="1">WEO '[12]LINK'!$A$1:$A$42</definedName>
    <definedName name="a_47">WEO '[12]LINK'!$A$1:$A$42</definedName>
    <definedName name="a_49" localSheetId="0">WEO '[12]LINK'!$A$1:$A$42</definedName>
    <definedName name="a_49" localSheetId="2">WEO '[12]LINK'!$A$1:$A$42</definedName>
    <definedName name="a_49" localSheetId="3">WEO '[12]LINK'!$A$1:$A$42</definedName>
    <definedName name="a_49" localSheetId="1">WEO '[12]LINK'!$A$1:$A$42</definedName>
    <definedName name="a_49">WEO '[12]LINK'!$A$1:$A$42</definedName>
    <definedName name="a_54" localSheetId="0">WEO '[12]LINK'!$A$1:$A$42</definedName>
    <definedName name="a_54" localSheetId="2">WEO '[12]LINK'!$A$1:$A$42</definedName>
    <definedName name="a_54" localSheetId="3">WEO '[12]LINK'!$A$1:$A$42</definedName>
    <definedName name="a_54" localSheetId="1">WEO '[12]LINK'!$A$1:$A$42</definedName>
    <definedName name="a_54">WEO '[12]LINK'!$A$1:$A$42</definedName>
    <definedName name="a_55" localSheetId="0">WEO '[12]LINK'!$A$1:$A$42</definedName>
    <definedName name="a_55" localSheetId="2">WEO '[12]LINK'!$A$1:$A$42</definedName>
    <definedName name="a_55" localSheetId="3">WEO '[12]LINK'!$A$1:$A$42</definedName>
    <definedName name="a_55" localSheetId="1">WEO '[12]LINK'!$A$1:$A$42</definedName>
    <definedName name="a_55">WEO '[12]LINK'!$A$1:$A$42</definedName>
    <definedName name="a_56" localSheetId="0">WEO '[12]LINK'!$A$1:$A$42</definedName>
    <definedName name="a_56" localSheetId="2">WEO '[12]LINK'!$A$1:$A$42</definedName>
    <definedName name="a_56" localSheetId="3">WEO '[12]LINK'!$A$1:$A$42</definedName>
    <definedName name="a_56" localSheetId="1">WEO '[12]LINK'!$A$1:$A$42</definedName>
    <definedName name="a_56">WEO '[12]LINK'!$A$1:$A$42</definedName>
    <definedName name="a_57" localSheetId="0">WEO '[12]LINK'!$A$1:$A$42</definedName>
    <definedName name="a_57" localSheetId="2">WEO '[12]LINK'!$A$1:$A$42</definedName>
    <definedName name="a_57" localSheetId="3">WEO '[12]LINK'!$A$1:$A$42</definedName>
    <definedName name="a_57" localSheetId="1">WEO '[12]LINK'!$A$1:$A$42</definedName>
    <definedName name="a_57">WEO '[12]LINK'!$A$1:$A$42</definedName>
    <definedName name="a_61" localSheetId="0">WEO '[12]LINK'!$A$1:$A$42</definedName>
    <definedName name="a_61" localSheetId="2">WEO '[12]LINK'!$A$1:$A$42</definedName>
    <definedName name="a_61" localSheetId="3">WEO '[12]LINK'!$A$1:$A$42</definedName>
    <definedName name="a_61" localSheetId="1">WEO '[12]LINK'!$A$1:$A$42</definedName>
    <definedName name="a_61">WEO '[12]LINK'!$A$1:$A$42</definedName>
    <definedName name="a_64" localSheetId="0">WEO '[12]LINK'!$A$1:$A$42</definedName>
    <definedName name="a_64" localSheetId="2">WEO '[12]LINK'!$A$1:$A$42</definedName>
    <definedName name="a_64" localSheetId="3">WEO '[12]LINK'!$A$1:$A$42</definedName>
    <definedName name="a_64" localSheetId="1">WEO '[12]LINK'!$A$1:$A$42</definedName>
    <definedName name="a_64">WEO '[12]LINK'!$A$1:$A$42</definedName>
    <definedName name="a_65" localSheetId="0">WEO '[12]LINK'!$A$1:$A$42</definedName>
    <definedName name="a_65" localSheetId="2">WEO '[12]LINK'!$A$1:$A$42</definedName>
    <definedName name="a_65" localSheetId="3">WEO '[12]LINK'!$A$1:$A$42</definedName>
    <definedName name="a_65" localSheetId="1">WEO '[12]LINK'!$A$1:$A$42</definedName>
    <definedName name="a_65">WEO '[12]LINK'!$A$1:$A$42</definedName>
    <definedName name="a_66" localSheetId="0">WEO '[12]LINK'!$A$1:$A$42</definedName>
    <definedName name="a_66" localSheetId="2">WEO '[12]LINK'!$A$1:$A$42</definedName>
    <definedName name="a_66" localSheetId="3">WEO '[12]LINK'!$A$1:$A$42</definedName>
    <definedName name="a_66" localSheetId="1">WEO '[12]LINK'!$A$1:$A$42</definedName>
    <definedName name="a_66">WEO '[12]LINK'!$A$1:$A$42</definedName>
    <definedName name="ACTIVATE">#REF!</definedName>
    <definedName name="Adb">#REF!</definedName>
    <definedName name="Adf">#REF!</definedName>
    <definedName name="ag_pen">#REF!</definedName>
    <definedName name="ag_pen_11">#REF!</definedName>
    <definedName name="ag_pen_66">#REF!</definedName>
    <definedName name="again">#REF!</definedName>
    <definedName name="aicode">#REF!</definedName>
    <definedName name="ALL">#REF!</definedName>
    <definedName name="All_Data">#REF!</definedName>
    <definedName name="all_data2">#REF!</definedName>
    <definedName name="all_data3">#REF!</definedName>
    <definedName name="all_data3_14">#REF!</definedName>
    <definedName name="all_data3_25">#REF!</definedName>
    <definedName name="all_data5">#REF!</definedName>
    <definedName name="all_data5_14">#REF!</definedName>
    <definedName name="all_data5_25">#REF!</definedName>
    <definedName name="AllData">#REF!,#REF!,#REF!,#REF!,#REF!,#REF!</definedName>
    <definedName name="ALLTAB">'[13]Montabs'!$B$88:$CO$425</definedName>
    <definedName name="ALTBCA">#REF!</definedName>
    <definedName name="amort">#REF!</definedName>
    <definedName name="Amorti">#REF!</definedName>
    <definedName name="AMPO5">"Gráfico 8"</definedName>
    <definedName name="amsei">'[14]BFtab10 Macro Framework'!#REF!</definedName>
    <definedName name="amsei_11">#REF!</definedName>
    <definedName name="amsei_14">#REF!</definedName>
    <definedName name="amsei_25">#REF!</definedName>
    <definedName name="amsei_28">#REF!</definedName>
    <definedName name="Anndetail1">#REF!</definedName>
    <definedName name="Anndetail2">#REF!</definedName>
    <definedName name="Annfin">#REF!</definedName>
    <definedName name="annsource">#REF!</definedName>
    <definedName name="Annsumm">#REF!</definedName>
    <definedName name="Annualized">#REF!</definedName>
    <definedName name="ARREARS">#REF!</definedName>
    <definedName name="Ass">#REF!</definedName>
    <definedName name="Ass_1998_Export_Energy_Prices">#REF!</definedName>
    <definedName name="Ass_1998_Import_Prices">#REF!</definedName>
    <definedName name="Ass_1999_Export_Energy_Prices">#REF!</definedName>
    <definedName name="Ass_1999_Export_Non_Energy_Prices">#REF!</definedName>
    <definedName name="Ass_1999_Import_Prices">#REF!</definedName>
    <definedName name="Ass_1999_Q1_Export_Energy_Prices">#REF!</definedName>
    <definedName name="Ass_1999_Q1_Export_Non_Energy_Prices">#REF!</definedName>
    <definedName name="Ass_1999_Q2_Export_Energy_Prices">#REF!</definedName>
    <definedName name="Ass_1999_Q2_Export_Non_Energy_Prices">#REF!</definedName>
    <definedName name="Ass_1999_Q3_Export_Energy_Prices">#REF!</definedName>
    <definedName name="Ass_1999_Q3_Export_Non_Energy_Prices">#REF!</definedName>
    <definedName name="Ass_1999_Q4_Export_Energy_Prices">#REF!</definedName>
    <definedName name="Ass_1999_Q4_Export_Non_Energy_Prices">#REF!</definedName>
    <definedName name="Ass_1999_Q4_Real_GDP_SA_Add">#REF!</definedName>
    <definedName name="Ass_2000_Export_Energy_Prices">#REF!</definedName>
    <definedName name="Ass_2000_Export_Non_Energy_Prices">#REF!</definedName>
    <definedName name="Ass_2000_Export_Prices">#REF!</definedName>
    <definedName name="Ass_2000_Import_Prices">#REF!</definedName>
    <definedName name="Ass_2000_Q1_Export_Energy_Prices">#REF!</definedName>
    <definedName name="Ass_2000_Q1_Export_Non_Energy_Prices">#REF!</definedName>
    <definedName name="Ass_2000_Q1_Export_Prices">#REF!</definedName>
    <definedName name="Ass_2000_Q1_Import_Prices">#REF!</definedName>
    <definedName name="Ass_2000_Q2_Export_Energy_Prices">#REF!</definedName>
    <definedName name="Ass_2000_Q2_Export_Non_Energy_Prices">#REF!</definedName>
    <definedName name="Ass_2000_Q2_Export_Prices">#REF!</definedName>
    <definedName name="Ass_2000_Q2_Import_Prices">#REF!</definedName>
    <definedName name="Ass_2000_Q3_Export_Energy_Prices">#REF!</definedName>
    <definedName name="Ass_2000_Q3_Export_Non_Energy_Prices">#REF!</definedName>
    <definedName name="Ass_2000_Q3_Export_Prices">#REF!</definedName>
    <definedName name="Ass_2000_Q3_Import_Prices">#REF!</definedName>
    <definedName name="Ass_2000_Q4_Export_Energy_Prices">#REF!</definedName>
    <definedName name="Ass_2000_Q4_Export_Non_Energy_Prices">#REF!</definedName>
    <definedName name="Ass_2000_Q4_Export_Prices">#REF!</definedName>
    <definedName name="Ass_2000_Q4_GDP_Defl_Add">#REF!</definedName>
    <definedName name="Ass_2000_Q4_Import_Prices">#REF!</definedName>
    <definedName name="Ass_2000_Q4_Real_Cons_SA">#REF!</definedName>
    <definedName name="Ass_2000_Q4_Real_GDP_SA">#REF!</definedName>
    <definedName name="Ass_2000_Q4_Real_Inv_SA">#REF!</definedName>
    <definedName name="Ass_2000_Real_Cons_SA">#REF!</definedName>
    <definedName name="Ass_2000_Real_Inv_SA">#REF!</definedName>
    <definedName name="Ass_2000_REER_eop_Add">#REF!</definedName>
    <definedName name="Ass_2001_CPI_eop_SA">#REF!</definedName>
    <definedName name="Ass_2001_Export_Energy_Prices">#REF!</definedName>
    <definedName name="Ass_2001_Export_Non_Energy_Prices">#REF!</definedName>
    <definedName name="Ass_2001_Export_Prices">#REF!</definedName>
    <definedName name="Ass_2001_Import_Prices">#REF!</definedName>
    <definedName name="Ass_2001_Q1_GDP_Defl_Add">#REF!</definedName>
    <definedName name="Ass_2001_Q1_Real_Cons_SA">#REF!</definedName>
    <definedName name="Ass_2001_Q1_Real_Inv_SA">#REF!</definedName>
    <definedName name="Ass_2001_Q2_GDP_Defl_Add">#REF!</definedName>
    <definedName name="Ass_2001_Q2_Real_Cons_SA">#REF!</definedName>
    <definedName name="Ass_2001_Q2_Real_Inv_SA">#REF!</definedName>
    <definedName name="Ass_2001_Q3_GDP_Defl_Add">#REF!</definedName>
    <definedName name="Ass_2001_Q3_Real_Cons_SA">#REF!</definedName>
    <definedName name="Ass_2001_Q3_Real_Inv_SA">#REF!</definedName>
    <definedName name="Ass_2001_Q4_GDP_Defl_Add">#REF!</definedName>
    <definedName name="Ass_2001_Q4_Real_Cons_SA">#REF!</definedName>
    <definedName name="Ass_2001_Q4_Real_GDP_SA">#REF!</definedName>
    <definedName name="Ass_2001_Q4_Real_Inv_SA">#REF!</definedName>
    <definedName name="Ass_2001_Real_Cons">#REF!</definedName>
    <definedName name="Ass_2001_Real_Cons_SA">#REF!</definedName>
    <definedName name="Ass_2001_Real_Cons_SA_Growth">#REF!</definedName>
    <definedName name="Ass_2001_Real_Inv">#REF!</definedName>
    <definedName name="Ass_2001_Real_Inv_SA">#REF!</definedName>
    <definedName name="Ass_2001_Real_Inv_SA_Growth">#REF!</definedName>
    <definedName name="Ass_2001_REER_eop_Add">#REF!</definedName>
    <definedName name="Ass_2002_Export_Energy_Prices">#REF!</definedName>
    <definedName name="Ass_2002_Export_Non_Energy_Prices">#REF!</definedName>
    <definedName name="Ass_2002_Export_Prices">#REF!</definedName>
    <definedName name="Ass_2002_Import_Prices">#REF!</definedName>
    <definedName name="Ass_2002_Q4_GDP_Defl_Add">#REF!</definedName>
    <definedName name="Ass_2003_Export_Energy_Prices">#REF!</definedName>
    <definedName name="Ass_2003_Export_Non_Energy_Prices">#REF!</definedName>
    <definedName name="Ass_2003_Export_Prices">#REF!</definedName>
    <definedName name="Ass_2003_Import_Prices">#REF!</definedName>
    <definedName name="Ass_2003_Q4_GDP_Defl_Add">#REF!</definedName>
    <definedName name="Ass_2004_Export_Energy_Prices">#REF!</definedName>
    <definedName name="Ass_2004_Export_Non_Energy_Prices">#REF!</definedName>
    <definedName name="Ass_2004_Export_Prices">#REF!</definedName>
    <definedName name="Ass_2004_Import_Prices">#REF!</definedName>
    <definedName name="Ass_2004_Q4_GDP_Defl_Add">#REF!</definedName>
    <definedName name="Ass_2005_Export_Energy_Prices">#REF!</definedName>
    <definedName name="Ass_2005_Export_Non_Energy_Prices">#REF!</definedName>
    <definedName name="Ass_2005_Export_Prices">#REF!</definedName>
    <definedName name="Ass_2005_Import_Prices">#REF!</definedName>
    <definedName name="Ass_2005_Q4_GDP_Defl_Add">#REF!</definedName>
    <definedName name="Ass_GGCons_Exp">#REF!</definedName>
    <definedName name="Ass_GGCons_GGConsInv">#REF!</definedName>
    <definedName name="Assets_Groups">#REF!</definedName>
    <definedName name="Assets_Groups_14">#REF!</definedName>
    <definedName name="Assets_Groups_25">#REF!</definedName>
    <definedName name="Assistance">#REF!</definedName>
    <definedName name="ASSUMPB">#REF!</definedName>
    <definedName name="ASSUMPT">#REF!</definedName>
    <definedName name="ASSUMPTIONS">#REF!</definedName>
    <definedName name="atrade" localSheetId="0">'A 1 Sinteza executie trim. III '!atrade</definedName>
    <definedName name="atrade" localSheetId="2">'A 3 ch personal pe bugete'!atrade</definedName>
    <definedName name="atrade" localSheetId="3">'A 4 OPC BS p'!atrade</definedName>
    <definedName name="atrade" localSheetId="1">'Anexa 2 '!atrade</definedName>
    <definedName name="atrade">atrade</definedName>
    <definedName name="ATS">#REF!</definedName>
    <definedName name="aze">#REF!</definedName>
    <definedName name="b">'[15]WEO'!#REF!</definedName>
    <definedName name="b_14">#REF!</definedName>
    <definedName name="b_2">#REF!</definedName>
    <definedName name="b_25">#REF!</definedName>
    <definedName name="Badea">#REF!</definedName>
    <definedName name="Bal_assets_Dec01">#REF!</definedName>
    <definedName name="Bal_assets_Dec01_14">#REF!</definedName>
    <definedName name="Bal_assets_Dec01_25">#REF!</definedName>
    <definedName name="Bal_liabilities_Dec01">#REF!</definedName>
    <definedName name="Bal_liabilities_Dec01_14">#REF!</definedName>
    <definedName name="Bal_liabilities_Dec01_25">#REF!</definedName>
    <definedName name="Balança_capitais_BOP_USD">#REF!</definedName>
    <definedName name="Balance_of_payments">#REF!</definedName>
    <definedName name="balazs">#REF!</definedName>
    <definedName name="bankgroup">#REF!</definedName>
    <definedName name="BANKLOANS">'[16]BNKLOANS_old'!$A$1:$F$40</definedName>
    <definedName name="bas1">'[17]data input'!#REF!</definedName>
    <definedName name="bas2">'[17]data input'!#REF!</definedName>
    <definedName name="bas3">'[17]data input'!#REF!</definedName>
    <definedName name="BASDAT">'[18]Annual Tables'!#REF!</definedName>
    <definedName name="BASECOMP">#REF!</definedName>
    <definedName name="BaseYear">#REF!</definedName>
    <definedName name="BaseYear_14">#REF!</definedName>
    <definedName name="BaseYear_25">#REF!</definedName>
    <definedName name="basI">'[17]data input'!#REF!</definedName>
    <definedName name="BasicData">#REF!</definedName>
    <definedName name="basII">'[17]data input'!#REF!</definedName>
    <definedName name="basIII">'[17]data input'!#REF!</definedName>
    <definedName name="BCA">'[19]WEO LINK'!#REF!</definedName>
    <definedName name="BCA_11">'[20]WEO LINK'!#REF!</definedName>
    <definedName name="BCA_14">#REF!</definedName>
    <definedName name="BCA_2">NA()</definedName>
    <definedName name="BCA_20">'[19]WEO LINK'!#REF!</definedName>
    <definedName name="BCA_25">#REF!</definedName>
    <definedName name="BCA_28">'[19]WEO LINK'!#REF!</definedName>
    <definedName name="BCA_66">'[20]WEO LINK'!#REF!</definedName>
    <definedName name="BCA_GDP">NA()</definedName>
    <definedName name="BCA_NGDP">'[21]Q6'!$E$11:$AH$11</definedName>
    <definedName name="BDEAC">#REF!</definedName>
    <definedName name="BE">'[19]WEO LINK'!#REF!</definedName>
    <definedName name="BE_11">'[20]WEO LINK'!#REF!</definedName>
    <definedName name="BE_14">NA()</definedName>
    <definedName name="BE_2">NA()</definedName>
    <definedName name="BE_20">'[19]WEO LINK'!#REF!</definedName>
    <definedName name="BE_25">NA()</definedName>
    <definedName name="BE_28">'[19]WEO LINK'!#REF!</definedName>
    <definedName name="BE_66">'[20]WEO LINK'!#REF!</definedName>
    <definedName name="BEA">#REF!</definedName>
    <definedName name="BEAI">'[19]WEO LINK'!#REF!</definedName>
    <definedName name="BEAI_11">'[20]WEO LINK'!#REF!</definedName>
    <definedName name="BEAI_14">NA()</definedName>
    <definedName name="BEAI_2">NA()</definedName>
    <definedName name="BEAI_20">'[19]WEO LINK'!#REF!</definedName>
    <definedName name="BEAI_25">NA()</definedName>
    <definedName name="BEAI_28">'[19]WEO LINK'!#REF!</definedName>
    <definedName name="BEAI_66">'[20]WEO LINK'!#REF!</definedName>
    <definedName name="BEAIB">'[19]WEO LINK'!#REF!</definedName>
    <definedName name="BEAIB_11">'[20]WEO LINK'!#REF!</definedName>
    <definedName name="BEAIB_14">NA()</definedName>
    <definedName name="BEAIB_2">NA()</definedName>
    <definedName name="BEAIB_20">'[19]WEO LINK'!#REF!</definedName>
    <definedName name="BEAIB_25">NA()</definedName>
    <definedName name="BEAIB_28">'[19]WEO LINK'!#REF!</definedName>
    <definedName name="BEAIB_66">'[20]WEO LINK'!#REF!</definedName>
    <definedName name="BEAIG">'[19]WEO LINK'!#REF!</definedName>
    <definedName name="BEAIG_11">'[20]WEO LINK'!#REF!</definedName>
    <definedName name="BEAIG_14">NA()</definedName>
    <definedName name="BEAIG_2">NA()</definedName>
    <definedName name="BEAIG_20">'[19]WEO LINK'!#REF!</definedName>
    <definedName name="BEAIG_25">NA()</definedName>
    <definedName name="BEAIG_28">'[19]WEO LINK'!#REF!</definedName>
    <definedName name="BEAIG_66">'[20]WEO LINK'!#REF!</definedName>
    <definedName name="BEAP">'[19]WEO LINK'!#REF!</definedName>
    <definedName name="BEAP_11">'[20]WEO LINK'!#REF!</definedName>
    <definedName name="BEAP_14">NA()</definedName>
    <definedName name="BEAP_2">NA()</definedName>
    <definedName name="BEAP_20">'[19]WEO LINK'!#REF!</definedName>
    <definedName name="BEAP_25">NA()</definedName>
    <definedName name="BEAP_28">'[19]WEO LINK'!#REF!</definedName>
    <definedName name="BEAP_66">'[20]WEO LINK'!#REF!</definedName>
    <definedName name="BEAPB">'[19]WEO LINK'!#REF!</definedName>
    <definedName name="BEAPB_11">'[20]WEO LINK'!#REF!</definedName>
    <definedName name="BEAPB_14">NA()</definedName>
    <definedName name="BEAPB_2">NA()</definedName>
    <definedName name="BEAPB_20">'[19]WEO LINK'!#REF!</definedName>
    <definedName name="BEAPB_25">NA()</definedName>
    <definedName name="BEAPB_28">'[19]WEO LINK'!#REF!</definedName>
    <definedName name="BEAPB_66">'[20]WEO LINK'!#REF!</definedName>
    <definedName name="BEAPG">'[19]WEO LINK'!#REF!</definedName>
    <definedName name="BEAPG_11">'[20]WEO LINK'!#REF!</definedName>
    <definedName name="BEAPG_14">NA()</definedName>
    <definedName name="BEAPG_2">NA()</definedName>
    <definedName name="BEAPG_20">'[19]WEO LINK'!#REF!</definedName>
    <definedName name="BEAPG_25">NA()</definedName>
    <definedName name="BEAPG_28">'[19]WEO LINK'!#REF!</definedName>
    <definedName name="BEAPG_66">'[20]WEO LINK'!#REF!</definedName>
    <definedName name="BEC">#REF!</definedName>
    <definedName name="BED">#REF!</definedName>
    <definedName name="BED_6">#REF!</definedName>
    <definedName name="BEDE">#REF!</definedName>
    <definedName name="BEDE_14">#REF!</definedName>
    <definedName name="BEDE_25">#REF!</definedName>
    <definedName name="BEF">#REF!</definedName>
    <definedName name="Bei">#REF!</definedName>
    <definedName name="BEO">#REF!</definedName>
    <definedName name="BER">#REF!</definedName>
    <definedName name="BERI">'[19]WEO LINK'!#REF!</definedName>
    <definedName name="BERI_11">'[20]WEO LINK'!#REF!</definedName>
    <definedName name="BERI_14">NA()</definedName>
    <definedName name="BERI_2">NA()</definedName>
    <definedName name="BERI_20">'[19]WEO LINK'!#REF!</definedName>
    <definedName name="BERI_25">NA()</definedName>
    <definedName name="BERI_28">'[19]WEO LINK'!#REF!</definedName>
    <definedName name="BERI_66">'[20]WEO LINK'!#REF!</definedName>
    <definedName name="BERIB">'[19]WEO LINK'!#REF!</definedName>
    <definedName name="BERIB_11">'[20]WEO LINK'!#REF!</definedName>
    <definedName name="BERIB_14">NA()</definedName>
    <definedName name="BERIB_2">NA()</definedName>
    <definedName name="BERIB_20">'[19]WEO LINK'!#REF!</definedName>
    <definedName name="BERIB_25">NA()</definedName>
    <definedName name="BERIB_28">'[19]WEO LINK'!#REF!</definedName>
    <definedName name="BERIB_66">'[20]WEO LINK'!#REF!</definedName>
    <definedName name="BERIG">'[19]WEO LINK'!#REF!</definedName>
    <definedName name="BERIG_11">'[20]WEO LINK'!#REF!</definedName>
    <definedName name="BERIG_14">NA()</definedName>
    <definedName name="BERIG_2">NA()</definedName>
    <definedName name="BERIG_20">'[19]WEO LINK'!#REF!</definedName>
    <definedName name="BERIG_25">NA()</definedName>
    <definedName name="BERIG_28">'[19]WEO LINK'!#REF!</definedName>
    <definedName name="BERIG_66">'[20]WEO LINK'!#REF!</definedName>
    <definedName name="BERP">'[19]WEO LINK'!#REF!</definedName>
    <definedName name="BERP_11">'[20]WEO LINK'!#REF!</definedName>
    <definedName name="BERP_14">NA()</definedName>
    <definedName name="BERP_2">NA()</definedName>
    <definedName name="BERP_20">'[19]WEO LINK'!#REF!</definedName>
    <definedName name="BERP_25">NA()</definedName>
    <definedName name="BERP_28">'[19]WEO LINK'!#REF!</definedName>
    <definedName name="BERP_66">'[20]WEO LINK'!#REF!</definedName>
    <definedName name="BERPB">'[19]WEO LINK'!#REF!</definedName>
    <definedName name="BERPB_11">'[20]WEO LINK'!#REF!</definedName>
    <definedName name="BERPB_14">NA()</definedName>
    <definedName name="BERPB_2">NA()</definedName>
    <definedName name="BERPB_20">'[19]WEO LINK'!#REF!</definedName>
    <definedName name="BERPB_25">NA()</definedName>
    <definedName name="BERPB_28">'[19]WEO LINK'!#REF!</definedName>
    <definedName name="BERPB_66">'[20]WEO LINK'!#REF!</definedName>
    <definedName name="BERPG">'[19]WEO LINK'!#REF!</definedName>
    <definedName name="BERPG_11">'[20]WEO LINK'!#REF!</definedName>
    <definedName name="BERPG_14">NA()</definedName>
    <definedName name="BERPG_2">NA()</definedName>
    <definedName name="BERPG_20">'[19]WEO LINK'!#REF!</definedName>
    <definedName name="BERPG_25">NA()</definedName>
    <definedName name="BERPG_28">'[19]WEO LINK'!#REF!</definedName>
    <definedName name="BERPG_66">'[20]WEO LINK'!#REF!</definedName>
    <definedName name="BESD">#REF!</definedName>
    <definedName name="BF">#REF!</definedName>
    <definedName name="BF_14">NA()</definedName>
    <definedName name="BF_2">NA()</definedName>
    <definedName name="BF_25">NA()</definedName>
    <definedName name="BFD">'[19]WEO LINK'!#REF!</definedName>
    <definedName name="BFD_11">'[20]WEO LINK'!#REF!</definedName>
    <definedName name="BFD_20">'[19]WEO LINK'!#REF!</definedName>
    <definedName name="BFD_28">'[19]WEO LINK'!#REF!</definedName>
    <definedName name="BFD_66">'[20]WEO LINK'!#REF!</definedName>
    <definedName name="BFDA">#REF!</definedName>
    <definedName name="BFDI">#REF!</definedName>
    <definedName name="bfdi_14">#REF!</definedName>
    <definedName name="bfdi_2">'[22]FAfdi'!$E$10:$BP$10</definedName>
    <definedName name="bfdi_25">#REF!</definedName>
    <definedName name="BFDIL">#REF!</definedName>
    <definedName name="BFDL">'[19]WEO LINK'!#REF!</definedName>
    <definedName name="BFDL_11">'[20]WEO LINK'!#REF!</definedName>
    <definedName name="BFDL_20">'[19]WEO LINK'!#REF!</definedName>
    <definedName name="BFDL_28">'[19]WEO LINK'!#REF!</definedName>
    <definedName name="BFDL_66">'[20]WEO LINK'!#REF!</definedName>
    <definedName name="BFL">NA()</definedName>
    <definedName name="BFL_D">'[19]WEO LINK'!#REF!</definedName>
    <definedName name="BFL_D_11">'[20]WEO LINK'!#REF!</definedName>
    <definedName name="BFL_D_14">NA()</definedName>
    <definedName name="BFL_D_2">NA()</definedName>
    <definedName name="BFL_D_20">'[19]WEO LINK'!#REF!</definedName>
    <definedName name="BFL_D_25">NA()</definedName>
    <definedName name="BFL_D_28">'[19]WEO LINK'!#REF!</definedName>
    <definedName name="BFL_D_66">'[20]WEO LINK'!#REF!</definedName>
    <definedName name="BFL_DF">'[19]WEO LINK'!#REF!</definedName>
    <definedName name="BFL_DF_11">'[20]WEO LINK'!#REF!</definedName>
    <definedName name="BFL_DF_14">NA()</definedName>
    <definedName name="BFL_DF_2">NA()</definedName>
    <definedName name="BFL_DF_20">'[19]WEO LINK'!#REF!</definedName>
    <definedName name="BFL_DF_25">NA()</definedName>
    <definedName name="BFL_DF_28">'[19]WEO LINK'!#REF!</definedName>
    <definedName name="BFL_DF_66">'[20]WEO LINK'!#REF!</definedName>
    <definedName name="BFLB">'[19]WEO LINK'!#REF!</definedName>
    <definedName name="BFLB_11">'[20]WEO LINK'!#REF!</definedName>
    <definedName name="BFLB_14">NA()</definedName>
    <definedName name="BFLB_2">NA()</definedName>
    <definedName name="BFLB_20">'[19]WEO LINK'!#REF!</definedName>
    <definedName name="BFLB_25">NA()</definedName>
    <definedName name="BFLB_28">'[19]WEO LINK'!#REF!</definedName>
    <definedName name="BFLB_66">'[20]WEO LINK'!#REF!</definedName>
    <definedName name="BFLB_D">'[19]WEO LINK'!#REF!</definedName>
    <definedName name="BFLB_D_11">'[20]WEO LINK'!#REF!</definedName>
    <definedName name="BFLB_D_14">NA()</definedName>
    <definedName name="BFLB_D_2">NA()</definedName>
    <definedName name="BFLB_D_20">'[19]WEO LINK'!#REF!</definedName>
    <definedName name="BFLB_D_25">NA()</definedName>
    <definedName name="BFLB_D_28">'[19]WEO LINK'!#REF!</definedName>
    <definedName name="BFLB_D_66">'[20]WEO LINK'!#REF!</definedName>
    <definedName name="BFLB_DF">'[19]WEO LINK'!#REF!</definedName>
    <definedName name="BFLB_DF_11">'[20]WEO LINK'!#REF!</definedName>
    <definedName name="BFLB_DF_14">NA()</definedName>
    <definedName name="BFLB_DF_2">NA()</definedName>
    <definedName name="BFLB_DF_20">'[19]WEO LINK'!#REF!</definedName>
    <definedName name="BFLB_DF_25">NA()</definedName>
    <definedName name="BFLB_DF_28">'[19]WEO LINK'!#REF!</definedName>
    <definedName name="BFLB_DF_66">'[20]WEO LINK'!#REF!</definedName>
    <definedName name="BFLD_DF" localSheetId="0">'A 1 Sinteza executie trim. III '!BFLD_DF</definedName>
    <definedName name="BFLD_DF" localSheetId="2">'A 3 ch personal pe bugete'!BFLD_DF</definedName>
    <definedName name="BFLD_DF" localSheetId="3">'A 4 OPC BS p'!BFLD_DF</definedName>
    <definedName name="BFLD_DF" localSheetId="1">'Anexa 2 '!BFLD_DF</definedName>
    <definedName name="BFLD_DF">BFLD_DF</definedName>
    <definedName name="BFLD_DF_11" localSheetId="0">'A 1 Sinteza executie trim. III '!BFLD_DF_11</definedName>
    <definedName name="BFLD_DF_11" localSheetId="2">'A 3 ch personal pe bugete'!BFLD_DF_11</definedName>
    <definedName name="BFLD_DF_11" localSheetId="3">'A 4 OPC BS p'!BFLD_DF_11</definedName>
    <definedName name="BFLD_DF_11" localSheetId="1">'Anexa 2 '!BFLD_DF_11</definedName>
    <definedName name="BFLD_DF_11">BFLD_DF_11</definedName>
    <definedName name="BFLD_DF_14" localSheetId="0">'A 1 Sinteza executie trim. III '!BFLD_DF_14</definedName>
    <definedName name="BFLD_DF_14" localSheetId="2">'A 3 ch personal pe bugete'!BFLD_DF_14</definedName>
    <definedName name="BFLD_DF_14" localSheetId="3">'A 4 OPC BS p'!BFLD_DF_14</definedName>
    <definedName name="BFLD_DF_14" localSheetId="1">'Anexa 2 '!BFLD_DF_14</definedName>
    <definedName name="BFLD_DF_14">BFLD_DF_14</definedName>
    <definedName name="BFLD_DF_20" localSheetId="0">'A 1 Sinteza executie trim. III '!BFLD_DF_20</definedName>
    <definedName name="BFLD_DF_20" localSheetId="2">'A 3 ch personal pe bugete'!BFLD_DF_20</definedName>
    <definedName name="BFLD_DF_20" localSheetId="3">'A 4 OPC BS p'!BFLD_DF_20</definedName>
    <definedName name="BFLD_DF_20" localSheetId="1">'Anexa 2 '!BFLD_DF_20</definedName>
    <definedName name="BFLD_DF_20">BFLD_DF_20</definedName>
    <definedName name="BFLD_DF_24" localSheetId="0">'A 1 Sinteza executie trim. III '!BFLD_DF_24</definedName>
    <definedName name="BFLD_DF_24" localSheetId="2">'A 3 ch personal pe bugete'!BFLD_DF_24</definedName>
    <definedName name="BFLD_DF_24" localSheetId="3">'A 4 OPC BS p'!BFLD_DF_24</definedName>
    <definedName name="BFLD_DF_24" localSheetId="1">'Anexa 2 '!BFLD_DF_24</definedName>
    <definedName name="BFLD_DF_24">BFLD_DF_24</definedName>
    <definedName name="BFLD_DF_25" localSheetId="0">'A 1 Sinteza executie trim. III '!BFLD_DF_25</definedName>
    <definedName name="BFLD_DF_25" localSheetId="2">'A 3 ch personal pe bugete'!BFLD_DF_25</definedName>
    <definedName name="BFLD_DF_25" localSheetId="3">'A 4 OPC BS p'!BFLD_DF_25</definedName>
    <definedName name="BFLD_DF_25" localSheetId="1">'Anexa 2 '!BFLD_DF_25</definedName>
    <definedName name="BFLD_DF_25">BFLD_DF_25</definedName>
    <definedName name="BFLD_DF_28" localSheetId="0">'A 1 Sinteza executie trim. III '!BFLD_DF_28</definedName>
    <definedName name="BFLD_DF_28" localSheetId="2">'A 3 ch personal pe bugete'!BFLD_DF_28</definedName>
    <definedName name="BFLD_DF_28" localSheetId="3">'A 4 OPC BS p'!BFLD_DF_28</definedName>
    <definedName name="BFLD_DF_28" localSheetId="1">'Anexa 2 '!BFLD_DF_28</definedName>
    <definedName name="BFLD_DF_28">BFLD_DF_28</definedName>
    <definedName name="BFLG">'[19]WEO LINK'!#REF!</definedName>
    <definedName name="BFLG_11">'[20]WEO LINK'!#REF!</definedName>
    <definedName name="BFLG_14">NA()</definedName>
    <definedName name="BFLG_2">NA()</definedName>
    <definedName name="BFLG_20">'[19]WEO LINK'!#REF!</definedName>
    <definedName name="BFLG_25">NA()</definedName>
    <definedName name="BFLG_28">'[19]WEO LINK'!#REF!</definedName>
    <definedName name="BFLG_66">'[20]WEO LINK'!#REF!</definedName>
    <definedName name="BFLG_D">'[19]WEO LINK'!#REF!</definedName>
    <definedName name="BFLG_D_11">'[20]WEO LINK'!#REF!</definedName>
    <definedName name="BFLG_D_14">NA()</definedName>
    <definedName name="BFLG_D_2">NA()</definedName>
    <definedName name="BFLG_D_20">'[19]WEO LINK'!#REF!</definedName>
    <definedName name="BFLG_D_25">NA()</definedName>
    <definedName name="BFLG_D_28">'[19]WEO LINK'!#REF!</definedName>
    <definedName name="BFLG_D_66">'[20]WEO LINK'!#REF!</definedName>
    <definedName name="BFLG_DF">'[19]WEO LINK'!#REF!</definedName>
    <definedName name="BFLG_DF_11">'[20]WEO LINK'!#REF!</definedName>
    <definedName name="BFLG_DF_14">NA()</definedName>
    <definedName name="BFLG_DF_2">NA()</definedName>
    <definedName name="BFLG_DF_20">'[19]WEO LINK'!#REF!</definedName>
    <definedName name="BFLG_DF_25">NA()</definedName>
    <definedName name="BFLG_DF_28">'[19]WEO LINK'!#REF!</definedName>
    <definedName name="BFLG_DF_66">'[20]WEO LINK'!#REF!</definedName>
    <definedName name="BFO">#REF!</definedName>
    <definedName name="BFOA">'[19]WEO LINK'!#REF!</definedName>
    <definedName name="BFOA_11">'[20]WEO LINK'!#REF!</definedName>
    <definedName name="BFOA_20">'[19]WEO LINK'!#REF!</definedName>
    <definedName name="BFOA_28">'[19]WEO LINK'!#REF!</definedName>
    <definedName name="BFOA_66">'[20]WEO LINK'!#REF!</definedName>
    <definedName name="BFOAG">#REF!</definedName>
    <definedName name="BFOAP">#REF!</definedName>
    <definedName name="BFOG">#REF!</definedName>
    <definedName name="BFOL">#REF!</definedName>
    <definedName name="BFOL_B">#REF!</definedName>
    <definedName name="BFOL_G">#REF!</definedName>
    <definedName name="BFOL_L">'[19]WEO LINK'!#REF!</definedName>
    <definedName name="BFOL_L_11">'[20]WEO LINK'!#REF!</definedName>
    <definedName name="BFOL_L_20">'[19]WEO LINK'!#REF!</definedName>
    <definedName name="BFOL_L_28">'[19]WEO LINK'!#REF!</definedName>
    <definedName name="BFOL_L_66">'[20]WEO LINK'!#REF!</definedName>
    <definedName name="BFOL_O">#REF!</definedName>
    <definedName name="BFOL_S">'[19]WEO LINK'!#REF!</definedName>
    <definedName name="BFOL_S_11">'[20]WEO LINK'!#REF!</definedName>
    <definedName name="BFOL_S_20">'[19]WEO LINK'!#REF!</definedName>
    <definedName name="BFOL_S_28">'[19]WEO LINK'!#REF!</definedName>
    <definedName name="BFOL_S_66">'[20]WEO LINK'!#REF!</definedName>
    <definedName name="BFOLB">#REF!</definedName>
    <definedName name="BFOLG">#REF!</definedName>
    <definedName name="BFOLG_L">#REF!</definedName>
    <definedName name="BFOLP">#REF!</definedName>
    <definedName name="BFOP">#REF!</definedName>
    <definedName name="BFP">#REF!</definedName>
    <definedName name="BFPA">'[19]WEO LINK'!#REF!</definedName>
    <definedName name="BFPA_11">'[20]WEO LINK'!#REF!</definedName>
    <definedName name="BFPA_20">'[19]WEO LINK'!#REF!</definedName>
    <definedName name="BFPA_28">'[19]WEO LINK'!#REF!</definedName>
    <definedName name="BFPA_66">'[20]WEO LINK'!#REF!</definedName>
    <definedName name="BFPAG">#REF!</definedName>
    <definedName name="BFPG">#REF!</definedName>
    <definedName name="BFPL">'[19]WEO LINK'!#REF!</definedName>
    <definedName name="BFPL_11">'[20]WEO LINK'!#REF!</definedName>
    <definedName name="BFPL_20">'[19]WEO LINK'!#REF!</definedName>
    <definedName name="BFPL_28">'[19]WEO LINK'!#REF!</definedName>
    <definedName name="BFPL_66">'[20]WEO LINK'!#REF!</definedName>
    <definedName name="BFPLBN">#REF!</definedName>
    <definedName name="BFPLD">#REF!</definedName>
    <definedName name="BFPLD_G">#REF!</definedName>
    <definedName name="BFPLDG">#REF!</definedName>
    <definedName name="BFPLDP">#REF!</definedName>
    <definedName name="BFPLE">#REF!</definedName>
    <definedName name="BFPLE_G">#REF!</definedName>
    <definedName name="BFPLMM">#REF!</definedName>
    <definedName name="BFPP">#REF!</definedName>
    <definedName name="BFPQ">'[19]WEO LINK'!#REF!</definedName>
    <definedName name="BFPQ_11">'[20]WEO LINK'!#REF!</definedName>
    <definedName name="BFPQ_20">'[19]WEO LINK'!#REF!</definedName>
    <definedName name="BFPQ_28">'[19]WEO LINK'!#REF!</definedName>
    <definedName name="BFPQ_66">'[20]WEO LINK'!#REF!</definedName>
    <definedName name="BFRA">'[19]WEO LINK'!#REF!</definedName>
    <definedName name="BFRA_11">'[20]WEO LINK'!#REF!</definedName>
    <definedName name="BFRA_14">NA()</definedName>
    <definedName name="BFRA_2">NA()</definedName>
    <definedName name="BFRA_20">'[19]WEO LINK'!#REF!</definedName>
    <definedName name="BFRA_25">NA()</definedName>
    <definedName name="BFRA_28">'[19]WEO LINK'!#REF!</definedName>
    <definedName name="BFRA_66">'[20]WEO LINK'!#REF!</definedName>
    <definedName name="BFUND">'[19]WEO LINK'!#REF!</definedName>
    <definedName name="BFUND_11">'[20]WEO LINK'!#REF!</definedName>
    <definedName name="BFUND_20">'[19]WEO LINK'!#REF!</definedName>
    <definedName name="BFUND_28">'[19]WEO LINK'!#REF!</definedName>
    <definedName name="BFUND_66">'[20]WEO LINK'!#REF!</definedName>
    <definedName name="bgoods">'[23]CAgds'!$D$10:$BO$10</definedName>
    <definedName name="bgoods_11">'[24]CAgds'!$E$10:$BP$10</definedName>
    <definedName name="BGS">#REF!</definedName>
    <definedName name="BI">#REF!</definedName>
    <definedName name="BI_14">NA()</definedName>
    <definedName name="BI_2">NA()</definedName>
    <definedName name="BI_25">NA()</definedName>
    <definedName name="BIC">#REF!</definedName>
    <definedName name="BID">#REF!</definedName>
    <definedName name="Bilateral">#REF!</definedName>
    <definedName name="binc">'[23]CAinc'!$D$10:$BO$10</definedName>
    <definedName name="binc_11">'[24]CAinc'!$E$10:$BP$10</definedName>
    <definedName name="BIP">#REF!</definedName>
    <definedName name="BK">'[19]WEO LINK'!#REF!</definedName>
    <definedName name="BK_11">'[20]WEO LINK'!#REF!</definedName>
    <definedName name="BK_14">NA()</definedName>
    <definedName name="BK_2">NA()</definedName>
    <definedName name="BK_20">'[19]WEO LINK'!#REF!</definedName>
    <definedName name="BK_25">NA()</definedName>
    <definedName name="BK_28">'[19]WEO LINK'!#REF!</definedName>
    <definedName name="BK_66">'[20]WEO LINK'!#REF!</definedName>
    <definedName name="BKF">'[19]WEO LINK'!#REF!</definedName>
    <definedName name="BKF_11">'[20]WEO LINK'!#REF!</definedName>
    <definedName name="BKF_14">NA()</definedName>
    <definedName name="BKF_2">NA()</definedName>
    <definedName name="BKF_20">'[19]WEO LINK'!#REF!</definedName>
    <definedName name="BKF_25">NA()</definedName>
    <definedName name="BKF_28">'[19]WEO LINK'!#REF!</definedName>
    <definedName name="BKF_6">#REF!</definedName>
    <definedName name="BKF_66">'[20]WEO LINK'!#REF!</definedName>
    <definedName name="BKFA">#REF!</definedName>
    <definedName name="BKO">#REF!</definedName>
    <definedName name="BM">#REF!</definedName>
    <definedName name="BM_NM_R">#REF!</definedName>
    <definedName name="BMG">'[19]WEO LINK'!#REF!</definedName>
    <definedName name="BMG_11">'[20]WEO LINK'!#REF!</definedName>
    <definedName name="BMG_14">'[25]Q6'!$E$28:$AH$28</definedName>
    <definedName name="BMG_2">'[25]Q6'!$E$28:$AH$28</definedName>
    <definedName name="BMG_20">'[19]WEO LINK'!#REF!</definedName>
    <definedName name="BMG_25">'[25]Q6'!$E$28:$AH$28</definedName>
    <definedName name="BMG_28">'[19]WEO LINK'!#REF!</definedName>
    <definedName name="BMG_66">'[20]WEO LINK'!#REF!</definedName>
    <definedName name="BMG_NMG_R">#REF!</definedName>
    <definedName name="BMII">'[19]WEO LINK'!#REF!</definedName>
    <definedName name="BMII_11">'[20]WEO LINK'!#REF!</definedName>
    <definedName name="BMII_14">NA()</definedName>
    <definedName name="BMII_2">NA()</definedName>
    <definedName name="BMII_20">'[19]WEO LINK'!#REF!</definedName>
    <definedName name="BMII_25">NA()</definedName>
    <definedName name="BMII_28">'[19]WEO LINK'!#REF!</definedName>
    <definedName name="BMII_66">'[20]WEO LINK'!#REF!</definedName>
    <definedName name="BMII_7">#REF!</definedName>
    <definedName name="BMIIB">'[19]WEO LINK'!#REF!</definedName>
    <definedName name="BMIIB_11">'[20]WEO LINK'!#REF!</definedName>
    <definedName name="BMIIB_14">NA()</definedName>
    <definedName name="BMIIB_2">NA()</definedName>
    <definedName name="BMIIB_20">'[19]WEO LINK'!#REF!</definedName>
    <definedName name="BMIIB_25">NA()</definedName>
    <definedName name="BMIIB_28">'[19]WEO LINK'!#REF!</definedName>
    <definedName name="BMIIB_66">'[20]WEO LINK'!#REF!</definedName>
    <definedName name="BMIIG">'[19]WEO LINK'!#REF!</definedName>
    <definedName name="BMIIG_11">'[20]WEO LINK'!#REF!</definedName>
    <definedName name="BMIIG_14">NA()</definedName>
    <definedName name="BMIIG_2">NA()</definedName>
    <definedName name="BMIIG_20">'[19]WEO LINK'!#REF!</definedName>
    <definedName name="BMIIG_25">NA()</definedName>
    <definedName name="BMIIG_28">'[19]WEO LINK'!#REF!</definedName>
    <definedName name="BMIIG_66">'[20]WEO LINK'!#REF!</definedName>
    <definedName name="BMS">'[19]WEO LINK'!#REF!</definedName>
    <definedName name="BMS_11">'[20]WEO LINK'!#REF!</definedName>
    <definedName name="BMS_20">'[19]WEO LINK'!#REF!</definedName>
    <definedName name="BMS_28">'[19]WEO LINK'!#REF!</definedName>
    <definedName name="BMS_66">'[20]WEO LINK'!#REF!</definedName>
    <definedName name="BMT">#REF!</definedName>
    <definedName name="BNB_BoP">#REF!</definedName>
    <definedName name="bnfs">'[23]CAnfs'!$D$10:$BO$10</definedName>
    <definedName name="bnfs_11">'[24]CAnfs'!$E$10:$BP$10</definedName>
    <definedName name="BO">#REF!</definedName>
    <definedName name="Bolivia">#REF!</definedName>
    <definedName name="Bolivia_14">#REF!</definedName>
    <definedName name="Bolivia_25">#REF!</definedName>
    <definedName name="BOP">NA()</definedName>
    <definedName name="BOP_11">#REF!</definedName>
    <definedName name="BOP_GDP">#REF!</definedName>
    <definedName name="BOP1">#REF!</definedName>
    <definedName name="BOP2">'[26]BoP'!#REF!</definedName>
    <definedName name="BOPF">#REF!</definedName>
    <definedName name="BopInput">#REF!</definedName>
    <definedName name="BOPSUM">#REF!</definedName>
    <definedName name="bother">'[22]FAother'!$E$10:$BP$10</definedName>
    <definedName name="bother_14">#REF!</definedName>
    <definedName name="bother_25">#REF!</definedName>
    <definedName name="BottomRight">#REF!</definedName>
    <definedName name="bport">'[22]FAport'!$E$10:$BP$10</definedName>
    <definedName name="bport_11">'[24]FAport'!$E$10:$BP$10</definedName>
    <definedName name="bport_14">#REF!</definedName>
    <definedName name="bport_25">#REF!</definedName>
    <definedName name="BRASS">#REF!</definedName>
    <definedName name="BRASS_6">#REF!</definedName>
    <definedName name="Brazil">#REF!</definedName>
    <definedName name="Brazil_14">#REF!</definedName>
    <definedName name="Brazil_25">#REF!</definedName>
    <definedName name="brief">#REF!</definedName>
    <definedName name="brief_11">#REF!</definedName>
    <definedName name="brief_14">#REF!</definedName>
    <definedName name="brief_25">#REF!</definedName>
    <definedName name="brief_28">#REF!</definedName>
    <definedName name="brieftbl">#REF!</definedName>
    <definedName name="brieftbl_11">#REF!</definedName>
    <definedName name="brieftbl_66">#REF!</definedName>
    <definedName name="BRO">#REF!</definedName>
    <definedName name="BTC_inc_donativos">#REF!</definedName>
    <definedName name="BTR">'[19]WEO LINK'!#REF!</definedName>
    <definedName name="BTR_11">'[20]WEO LINK'!#REF!</definedName>
    <definedName name="BTR_20">'[19]WEO LINK'!#REF!</definedName>
    <definedName name="BTR_28">'[19]WEO LINK'!#REF!</definedName>
    <definedName name="BTR_66">'[20]WEO LINK'!#REF!</definedName>
    <definedName name="BTRG">#REF!</definedName>
    <definedName name="BTRP">#REF!</definedName>
    <definedName name="btrs">'[23]CAtrs'!$D$10:$BO$10</definedName>
    <definedName name="btrs_11">'[24]CAtrs'!$E$10:$BP$10</definedName>
    <definedName name="BudArrears">#REF!</definedName>
    <definedName name="budfin">#REF!</definedName>
    <definedName name="Budget">#REF!</definedName>
    <definedName name="Budget_expenditure">#REF!</definedName>
    <definedName name="Budget_expenditure_14">#REF!</definedName>
    <definedName name="Budget_expenditure_25">#REF!</definedName>
    <definedName name="budget_financing">#REF!</definedName>
    <definedName name="Budget_revenue">#REF!</definedName>
    <definedName name="Budget_revenue_14">#REF!</definedName>
    <definedName name="Budget_revenue_25">#REF!</definedName>
    <definedName name="bulbank_div">'[27]FDI'!#REF!</definedName>
    <definedName name="Bulgaria">#REF!</definedName>
    <definedName name="BX">#REF!</definedName>
    <definedName name="BX_NX_R">#REF!</definedName>
    <definedName name="BXG">'[19]WEO LINK'!#REF!</definedName>
    <definedName name="BXG_11">'[20]WEO LINK'!#REF!</definedName>
    <definedName name="BXG_14">'[25]Q6'!$E$26:$AH$26</definedName>
    <definedName name="BXG_2">'[25]Q6'!$E$26:$AH$26</definedName>
    <definedName name="BXG_20">'[19]WEO LINK'!#REF!</definedName>
    <definedName name="BXG_25">'[25]Q6'!$E$26:$AH$26</definedName>
    <definedName name="BXG_28">'[19]WEO LINK'!#REF!</definedName>
    <definedName name="BXG_66">'[20]WEO LINK'!#REF!</definedName>
    <definedName name="BXG_NXG_R">#REF!</definedName>
    <definedName name="BXS">'[19]WEO LINK'!#REF!</definedName>
    <definedName name="BXS_11">'[20]WEO LINK'!#REF!</definedName>
    <definedName name="BXS_20">'[19]WEO LINK'!#REF!</definedName>
    <definedName name="BXS_28">'[19]WEO LINK'!#REF!</definedName>
    <definedName name="BXS_66">'[20]WEO LINK'!#REF!</definedName>
    <definedName name="CAD">#REF!</definedName>
    <definedName name="calc">#REF!</definedName>
    <definedName name="CalcBMG">#REF!</definedName>
    <definedName name="CalcBXG">#REF!</definedName>
    <definedName name="CalcMCV_B">#REF!</definedName>
    <definedName name="CalcMCV_T">#REF!</definedName>
    <definedName name="calcNGS_NGDP">NA()</definedName>
    <definedName name="Cambio">#REF!</definedName>
    <definedName name="CAPITAL">#REF!</definedName>
    <definedName name="Capital_Group">#REF!</definedName>
    <definedName name="Capital_Group_14">#REF!</definedName>
    <definedName name="Capital_Group_25">#REF!</definedName>
    <definedName name="CB">#REF!</definedName>
    <definedName name="CBA">'[16]CBANK_old'!$A$1:$M$48</definedName>
    <definedName name="CBDebt">#REF!</definedName>
    <definedName name="CBSNFA">'[28]NIR__'!$A$188:$AM$219</definedName>
    <definedName name="CCode">'[29]Codes'!$A$2</definedName>
    <definedName name="CCODE_14">#REF!</definedName>
    <definedName name="CCODE_25">#REF!</definedName>
    <definedName name="CCODE_28">#REF!</definedName>
    <definedName name="Central">#REF!</definedName>
    <definedName name="CENTRALG">#REF!</definedName>
    <definedName name="CFA">#REF!</definedName>
    <definedName name="CFLOW">#REF!</definedName>
    <definedName name="CHART1">#REF!</definedName>
    <definedName name="Chart11">#REF!</definedName>
    <definedName name="chart2" localSheetId="0">WEO '[12]LINK'!$A$1:$A$42</definedName>
    <definedName name="chart2" localSheetId="2">WEO '[12]LINK'!$A$1:$A$42</definedName>
    <definedName name="chart2" localSheetId="3">WEO '[12]LINK'!$A$1:$A$42</definedName>
    <definedName name="chart2" localSheetId="1">WEO '[12]LINK'!$A$1:$A$42</definedName>
    <definedName name="chart2">WEO '[12]LINK'!$A$1:$A$42</definedName>
    <definedName name="CHART2_11">#REF!</definedName>
    <definedName name="chart2_15" localSheetId="0">WEO '[12]LINK'!$A$1:$A$42</definedName>
    <definedName name="chart2_15" localSheetId="2">WEO '[12]LINK'!$A$1:$A$42</definedName>
    <definedName name="chart2_15" localSheetId="3">WEO '[12]LINK'!$A$1:$A$42</definedName>
    <definedName name="chart2_15" localSheetId="1">WEO '[12]LINK'!$A$1:$A$42</definedName>
    <definedName name="chart2_15">WEO '[12]LINK'!$A$1:$A$42</definedName>
    <definedName name="chart2_17" localSheetId="0">WEO '[12]LINK'!$A$1:$A$42</definedName>
    <definedName name="chart2_17" localSheetId="2">WEO '[12]LINK'!$A$1:$A$42</definedName>
    <definedName name="chart2_17" localSheetId="3">WEO '[12]LINK'!$A$1:$A$42</definedName>
    <definedName name="chart2_17" localSheetId="1">WEO '[12]LINK'!$A$1:$A$42</definedName>
    <definedName name="chart2_17">WEO '[12]LINK'!$A$1:$A$42</definedName>
    <definedName name="chart2_20" localSheetId="0">WEO '[12]LINK'!$A$1:$A$42</definedName>
    <definedName name="chart2_20" localSheetId="2">WEO '[12]LINK'!$A$1:$A$42</definedName>
    <definedName name="chart2_20" localSheetId="3">WEO '[12]LINK'!$A$1:$A$42</definedName>
    <definedName name="chart2_20" localSheetId="1">WEO '[12]LINK'!$A$1:$A$42</definedName>
    <definedName name="chart2_20">WEO '[12]LINK'!$A$1:$A$42</definedName>
    <definedName name="chart2_22" localSheetId="0">WEO '[12]LINK'!$A$1:$A$42</definedName>
    <definedName name="chart2_22" localSheetId="2">WEO '[12]LINK'!$A$1:$A$42</definedName>
    <definedName name="chart2_22" localSheetId="3">WEO '[12]LINK'!$A$1:$A$42</definedName>
    <definedName name="chart2_22" localSheetId="1">WEO '[12]LINK'!$A$1:$A$42</definedName>
    <definedName name="chart2_22">WEO '[12]LINK'!$A$1:$A$42</definedName>
    <definedName name="chart2_24" localSheetId="0">WEO '[12]LINK'!$A$1:$A$42</definedName>
    <definedName name="chart2_24" localSheetId="2">WEO '[12]LINK'!$A$1:$A$42</definedName>
    <definedName name="chart2_24" localSheetId="3">WEO '[12]LINK'!$A$1:$A$42</definedName>
    <definedName name="chart2_24" localSheetId="1">WEO '[12]LINK'!$A$1:$A$42</definedName>
    <definedName name="chart2_24">WEO '[12]LINK'!$A$1:$A$42</definedName>
    <definedName name="chart2_28" localSheetId="0">WEO '[12]LINK'!$A$1:$A$42</definedName>
    <definedName name="chart2_28" localSheetId="2">WEO '[12]LINK'!$A$1:$A$42</definedName>
    <definedName name="chart2_28" localSheetId="3">WEO '[12]LINK'!$A$1:$A$42</definedName>
    <definedName name="chart2_28" localSheetId="1">WEO '[12]LINK'!$A$1:$A$42</definedName>
    <definedName name="chart2_28">WEO '[12]LINK'!$A$1:$A$42</definedName>
    <definedName name="chart2_37" localSheetId="0">WEO '[12]LINK'!$A$1:$A$42</definedName>
    <definedName name="chart2_37" localSheetId="2">WEO '[12]LINK'!$A$1:$A$42</definedName>
    <definedName name="chart2_37" localSheetId="3">WEO '[12]LINK'!$A$1:$A$42</definedName>
    <definedName name="chart2_37" localSheetId="1">WEO '[12]LINK'!$A$1:$A$42</definedName>
    <definedName name="chart2_37">WEO '[12]LINK'!$A$1:$A$42</definedName>
    <definedName name="chart2_38" localSheetId="0">WEO '[12]LINK'!$A$1:$A$42</definedName>
    <definedName name="chart2_38" localSheetId="2">WEO '[12]LINK'!$A$1:$A$42</definedName>
    <definedName name="chart2_38" localSheetId="3">WEO '[12]LINK'!$A$1:$A$42</definedName>
    <definedName name="chart2_38" localSheetId="1">WEO '[12]LINK'!$A$1:$A$42</definedName>
    <definedName name="chart2_38">WEO '[12]LINK'!$A$1:$A$42</definedName>
    <definedName name="chart2_46" localSheetId="0">WEO '[12]LINK'!$A$1:$A$42</definedName>
    <definedName name="chart2_46" localSheetId="2">WEO '[12]LINK'!$A$1:$A$42</definedName>
    <definedName name="chart2_46" localSheetId="3">WEO '[12]LINK'!$A$1:$A$42</definedName>
    <definedName name="chart2_46" localSheetId="1">WEO '[12]LINK'!$A$1:$A$42</definedName>
    <definedName name="chart2_46">WEO '[12]LINK'!$A$1:$A$42</definedName>
    <definedName name="chart2_47" localSheetId="0">WEO '[12]LINK'!$A$1:$A$42</definedName>
    <definedName name="chart2_47" localSheetId="2">WEO '[12]LINK'!$A$1:$A$42</definedName>
    <definedName name="chart2_47" localSheetId="3">WEO '[12]LINK'!$A$1:$A$42</definedName>
    <definedName name="chart2_47" localSheetId="1">WEO '[12]LINK'!$A$1:$A$42</definedName>
    <definedName name="chart2_47">WEO '[12]LINK'!$A$1:$A$42</definedName>
    <definedName name="chart2_49" localSheetId="0">WEO '[12]LINK'!$A$1:$A$42</definedName>
    <definedName name="chart2_49" localSheetId="2">WEO '[12]LINK'!$A$1:$A$42</definedName>
    <definedName name="chart2_49" localSheetId="3">WEO '[12]LINK'!$A$1:$A$42</definedName>
    <definedName name="chart2_49" localSheetId="1">WEO '[12]LINK'!$A$1:$A$42</definedName>
    <definedName name="chart2_49">WEO '[12]LINK'!$A$1:$A$42</definedName>
    <definedName name="chart2_54" localSheetId="0">WEO '[12]LINK'!$A$1:$A$42</definedName>
    <definedName name="chart2_54" localSheetId="2">WEO '[12]LINK'!$A$1:$A$42</definedName>
    <definedName name="chart2_54" localSheetId="3">WEO '[12]LINK'!$A$1:$A$42</definedName>
    <definedName name="chart2_54" localSheetId="1">WEO '[12]LINK'!$A$1:$A$42</definedName>
    <definedName name="chart2_54">WEO '[12]LINK'!$A$1:$A$42</definedName>
    <definedName name="chart2_55" localSheetId="0">WEO '[12]LINK'!$A$1:$A$42</definedName>
    <definedName name="chart2_55" localSheetId="2">WEO '[12]LINK'!$A$1:$A$42</definedName>
    <definedName name="chart2_55" localSheetId="3">WEO '[12]LINK'!$A$1:$A$42</definedName>
    <definedName name="chart2_55" localSheetId="1">WEO '[12]LINK'!$A$1:$A$42</definedName>
    <definedName name="chart2_55">WEO '[12]LINK'!$A$1:$A$42</definedName>
    <definedName name="chart2_56" localSheetId="0">WEO '[12]LINK'!$A$1:$A$42</definedName>
    <definedName name="chart2_56" localSheetId="2">WEO '[12]LINK'!$A$1:$A$42</definedName>
    <definedName name="chart2_56" localSheetId="3">WEO '[12]LINK'!$A$1:$A$42</definedName>
    <definedName name="chart2_56" localSheetId="1">WEO '[12]LINK'!$A$1:$A$42</definedName>
    <definedName name="chart2_56">WEO '[12]LINK'!$A$1:$A$42</definedName>
    <definedName name="chart2_57" localSheetId="0">WEO '[12]LINK'!$A$1:$A$42</definedName>
    <definedName name="chart2_57" localSheetId="2">WEO '[12]LINK'!$A$1:$A$42</definedName>
    <definedName name="chart2_57" localSheetId="3">WEO '[12]LINK'!$A$1:$A$42</definedName>
    <definedName name="chart2_57" localSheetId="1">WEO '[12]LINK'!$A$1:$A$42</definedName>
    <definedName name="chart2_57">WEO '[12]LINK'!$A$1:$A$42</definedName>
    <definedName name="chart2_61" localSheetId="0">WEO '[12]LINK'!$A$1:$A$42</definedName>
    <definedName name="chart2_61" localSheetId="2">WEO '[12]LINK'!$A$1:$A$42</definedName>
    <definedName name="chart2_61" localSheetId="3">WEO '[12]LINK'!$A$1:$A$42</definedName>
    <definedName name="chart2_61" localSheetId="1">WEO '[12]LINK'!$A$1:$A$42</definedName>
    <definedName name="chart2_61">WEO '[12]LINK'!$A$1:$A$42</definedName>
    <definedName name="chart2_64" localSheetId="0">WEO '[12]LINK'!$A$1:$A$42</definedName>
    <definedName name="chart2_64" localSheetId="2">WEO '[12]LINK'!$A$1:$A$42</definedName>
    <definedName name="chart2_64" localSheetId="3">WEO '[12]LINK'!$A$1:$A$42</definedName>
    <definedName name="chart2_64" localSheetId="1">WEO '[12]LINK'!$A$1:$A$42</definedName>
    <definedName name="chart2_64">WEO '[12]LINK'!$A$1:$A$42</definedName>
    <definedName name="chart2_65" localSheetId="0">WEO '[12]LINK'!$A$1:$A$42</definedName>
    <definedName name="chart2_65" localSheetId="2">WEO '[12]LINK'!$A$1:$A$42</definedName>
    <definedName name="chart2_65" localSheetId="3">WEO '[12]LINK'!$A$1:$A$42</definedName>
    <definedName name="chart2_65" localSheetId="1">WEO '[12]LINK'!$A$1:$A$42</definedName>
    <definedName name="chart2_65">WEO '[12]LINK'!$A$1:$A$42</definedName>
    <definedName name="CHART2_66">#REF!</definedName>
    <definedName name="CHART3">#REF!</definedName>
    <definedName name="Check_1998_Export_Energy_Prices">#REF!</definedName>
    <definedName name="Check_1998_GGCons">#REF!</definedName>
    <definedName name="Check_1998_Import_Prices">#REF!</definedName>
    <definedName name="Check_1998_Import_Volumes">#REF!</definedName>
    <definedName name="Check_1999_Constant">#REF!</definedName>
    <definedName name="Check_1999_Current">#REF!</definedName>
    <definedName name="Check_1999_GGCons">#REF!</definedName>
    <definedName name="Check_2000_Constant">#REF!</definedName>
    <definedName name="Check_2000_CPI_eop">#REF!</definedName>
    <definedName name="Check_2000_CPI_eop_Growth">#REF!</definedName>
    <definedName name="Check_2000_Current">#REF!</definedName>
    <definedName name="Check_2000_ER_eop">#REF!</definedName>
    <definedName name="Check_2000_Export_Energy_Prices">#REF!</definedName>
    <definedName name="Check_2000_Export_Non_Energy_Prices">#REF!</definedName>
    <definedName name="Check_2000_Export_Prices">#REF!</definedName>
    <definedName name="Check_2000_Import_Prices">#REF!</definedName>
    <definedName name="Check_2000_Nom_GDP">#REF!</definedName>
    <definedName name="Check_2000_Q3_Export_Energy_Prices">#REF!</definedName>
    <definedName name="Check_2000_Q3_Export_Non_Energy_Prices">#REF!</definedName>
    <definedName name="Check_2000_Q3_Export_Prices">#REF!</definedName>
    <definedName name="Check_2000_Q3_Import_Prices">#REF!</definedName>
    <definedName name="Check_2000_Q4_Export_Energy_Prices">#REF!</definedName>
    <definedName name="Check_2000_Q4_Export_Non_Energy_Prices">#REF!</definedName>
    <definedName name="Check_2000_Q4_Export_Prices">#REF!</definedName>
    <definedName name="Check_2000_Q4_Import_Prices">#REF!</definedName>
    <definedName name="Check_2000_Real_GDP_Growth">#REF!</definedName>
    <definedName name="Check_2001_Constant">#REF!</definedName>
    <definedName name="Check_2001_CPI_eop_Growth">#REF!</definedName>
    <definedName name="Check_2001_Current">#REF!</definedName>
    <definedName name="Check_2001_ER_eop">#REF!</definedName>
    <definedName name="Check_2001_Export_Energy_Prices">#REF!</definedName>
    <definedName name="Check_2001_Export_Non_Energy_Prices">#REF!</definedName>
    <definedName name="Check_2001_Export_Prices">#REF!</definedName>
    <definedName name="Check_2001_GDP_Deflator">#REF!</definedName>
    <definedName name="Check_2001_Import_Prices">#REF!</definedName>
    <definedName name="Check_2001_Nom_GDP">#REF!</definedName>
    <definedName name="Check_2001_Real_Cons_Growth">#REF!</definedName>
    <definedName name="Check_2001_Real_GDP_Growth">#REF!</definedName>
    <definedName name="Check_2001_Real_Inv_Growth">#REF!</definedName>
    <definedName name="Check_2002_Constant">#REF!</definedName>
    <definedName name="Check_2002_Current">#REF!</definedName>
    <definedName name="Check_2002_Export_Energy_Prices">#REF!</definedName>
    <definedName name="Check_2002_Export_Non_Energy_Prices">#REF!</definedName>
    <definedName name="Check_2002_Export_Prices">#REF!</definedName>
    <definedName name="Check_2002_GDP_Deflator">#REF!</definedName>
    <definedName name="Check_2002_Import_Prices">#REF!</definedName>
    <definedName name="Check_2003_Constant">#REF!</definedName>
    <definedName name="Check_2003_Current">#REF!</definedName>
    <definedName name="Check_2003_Export_Energy_Prices">#REF!</definedName>
    <definedName name="Check_2003_Export_Non_Energy_Prices">#REF!</definedName>
    <definedName name="Check_2003_Export_Prices">#REF!</definedName>
    <definedName name="Check_2003_GDP_Deflator">#REF!</definedName>
    <definedName name="Check_2003_Import_Prices">#REF!</definedName>
    <definedName name="Check_2004_Constant">#REF!</definedName>
    <definedName name="Check_2004_Current">#REF!</definedName>
    <definedName name="Check_2004_Export_Energy_Prices">#REF!</definedName>
    <definedName name="Check_2004_Export_Non_Energy_Prices">#REF!</definedName>
    <definedName name="Check_2004_Export_Prices">#REF!</definedName>
    <definedName name="Check_2004_GDP_Deflator">#REF!</definedName>
    <definedName name="Check_2004_Import_Prices">#REF!</definedName>
    <definedName name="Check_2005_Constant">#REF!</definedName>
    <definedName name="Check_2005_Current">#REF!</definedName>
    <definedName name="Check_2005_Export_Energy_Prices">#REF!</definedName>
    <definedName name="Check_2005_Export_Non_Energy_Prices">#REF!</definedName>
    <definedName name="Check_2005_Export_Prices">#REF!</definedName>
    <definedName name="Check_2005_GDP_Deflator">#REF!</definedName>
    <definedName name="Check_2005_Import_Prices">#REF!</definedName>
    <definedName name="Check_2006_Constant">#REF!</definedName>
    <definedName name="Check_2006_Current">#REF!</definedName>
    <definedName name="Check_2007_Constant">#REF!</definedName>
    <definedName name="Check_2007_Current">#REF!</definedName>
    <definedName name="Check_2008_Constant">#REF!</definedName>
    <definedName name="Check_2008_Current">#REF!</definedName>
    <definedName name="Check_2009_Constant">#REF!</definedName>
    <definedName name="Check_2009_Current">#REF!</definedName>
    <definedName name="Check_2010_Constant">#REF!</definedName>
    <definedName name="Check_2010_Current">#REF!</definedName>
    <definedName name="Check_2011_Constant">#REF!</definedName>
    <definedName name="Check_2011_Current">#REF!</definedName>
    <definedName name="Check_2012_Constant">#REF!</definedName>
    <definedName name="Check_2012_Current">#REF!</definedName>
    <definedName name="Check_2013_Constant">#REF!</definedName>
    <definedName name="Check_2013_Current">#REF!</definedName>
    <definedName name="Check_2014_Constant">#REF!</definedName>
    <definedName name="Check_2014_Current">#REF!</definedName>
    <definedName name="Check_2015_Constant">#REF!</definedName>
    <definedName name="Check_2015_Current">#REF!</definedName>
    <definedName name="CHF">#REF!</definedName>
    <definedName name="CHILE">#REF!</definedName>
    <definedName name="CHILE_14">#REF!</definedName>
    <definedName name="CHILE_25">#REF!</definedName>
    <definedName name="CHK">#REF!</definedName>
    <definedName name="CHK1.1">'[30]weo_real'!#REF!</definedName>
    <definedName name="CHK5.1">#REF!</definedName>
    <definedName name="circle2">#REF!</definedName>
    <definedName name="cirr">#REF!</definedName>
    <definedName name="cmea">#REF!</definedName>
    <definedName name="cntryname">'[31]country name lookup'!$A$1:$B$50</definedName>
    <definedName name="CNY">#REF!</definedName>
    <definedName name="commodM">#REF!</definedName>
    <definedName name="commodx">#REF!</definedName>
    <definedName name="compar">'[14]BFtab10 Macro Framework'!#REF!</definedName>
    <definedName name="compar_11">#REF!</definedName>
    <definedName name="compar_14">#REF!</definedName>
    <definedName name="compar_25">#REF!</definedName>
    <definedName name="compar_28">#REF!</definedName>
    <definedName name="CompTab">#REF!</definedName>
    <definedName name="CONCK">#REF!</definedName>
    <definedName name="Cons">#REF!</definedName>
    <definedName name="Cons_14">#REF!</definedName>
    <definedName name="Cons_25">#REF!</definedName>
    <definedName name="CONSOL">#REF!</definedName>
    <definedName name="CONSOL_11">#REF!</definedName>
    <definedName name="CONSOL_66">#REF!</definedName>
    <definedName name="CONSOLIDATED">#REF!</definedName>
    <definedName name="contents">#REF!</definedName>
    <definedName name="CONVERT">'[13]corresp'!$A$1:$B$37</definedName>
    <definedName name="count">#REF!</definedName>
    <definedName name="COUNTER">#REF!</definedName>
    <definedName name="CountryName">#REF!</definedName>
    <definedName name="CountryName_14">#REF!</definedName>
    <definedName name="CountryName_25">#REF!</definedName>
    <definedName name="CPI">#REF!</definedName>
    <definedName name="CPI98">'[32]REER Forecast'!#REF!</definedName>
    <definedName name="CPIindex">'[32]REER Forecast'!#REF!</definedName>
    <definedName name="CPImonth">'[32]REER Forecast'!#REF!</definedName>
    <definedName name="CSBT">'[13]Montabs'!$B$88:$CQ$150</definedName>
    <definedName name="CSBTN">'[13]Montabs'!$B$153:$CO$202</definedName>
    <definedName name="CSBTR">'[13]Montabs'!$B$203:$CO$243</definedName>
    <definedName name="CSIDATES_11">'[33]WEO'!#REF!</definedName>
    <definedName name="CSIDATES_66">'[33]WEO'!#REF!</definedName>
    <definedName name="CUADRO_10.3.1">'[34]fondo promedio'!$A$36:$L$74</definedName>
    <definedName name="CUADRO_N__4.1.3">#REF!</definedName>
    <definedName name="Current_account">#REF!</definedName>
    <definedName name="CurrVintage">'[35]Current'!$D$66</definedName>
    <definedName name="CurrVintage_11">'[36]Current'!$D$66</definedName>
    <definedName name="CurrVintage_14">#REF!</definedName>
    <definedName name="CurrVintage_25">#REF!</definedName>
    <definedName name="CurVintage">'[29]Current'!$D$61</definedName>
    <definedName name="D">'[19]WEO LINK'!#REF!</definedName>
    <definedName name="D_11">'[20]WEO LINK'!#REF!</definedName>
    <definedName name="d_14">#REF!</definedName>
    <definedName name="D_20">'[19]WEO LINK'!#REF!</definedName>
    <definedName name="d_25">#REF!</definedName>
    <definedName name="D_28">'[19]WEO LINK'!#REF!</definedName>
    <definedName name="D_66">'[20]WEO LINK'!#REF!</definedName>
    <definedName name="D_Am">#REF!</definedName>
    <definedName name="D_AmB">#REF!</definedName>
    <definedName name="D_AmG">#REF!</definedName>
    <definedName name="D_Ar">#REF!</definedName>
    <definedName name="D_ArB">#REF!</definedName>
    <definedName name="D_ArG">#REF!</definedName>
    <definedName name="D_B">#REF!</definedName>
    <definedName name="D_BE">#REF!</definedName>
    <definedName name="D_BFL">#REF!</definedName>
    <definedName name="D_BFLB">#REF!</definedName>
    <definedName name="D_BFLG">#REF!</definedName>
    <definedName name="D_BKF">#REF!</definedName>
    <definedName name="D_BMII">#REF!</definedName>
    <definedName name="D_BMIIB">#REF!</definedName>
    <definedName name="D_BMIIG">#REF!</definedName>
    <definedName name="D_D">#REF!</definedName>
    <definedName name="D_D_Sdiff">#REF!</definedName>
    <definedName name="D_D_Sdiff1">#REF!</definedName>
    <definedName name="D_DA">#REF!</definedName>
    <definedName name="D_DAB">#REF!</definedName>
    <definedName name="D_DAG">#REF!</definedName>
    <definedName name="D_DASD">#REF!</definedName>
    <definedName name="D_DASDB">#REF!</definedName>
    <definedName name="D_DASDG">#REF!</definedName>
    <definedName name="D_DB">#REF!</definedName>
    <definedName name="D_DG">#REF!</definedName>
    <definedName name="D_DSD">#REF!</definedName>
    <definedName name="D_DSDB">#REF!</definedName>
    <definedName name="D_DSDG">#REF!</definedName>
    <definedName name="D_DSI">#REF!</definedName>
    <definedName name="D_DSIB">#REF!</definedName>
    <definedName name="D_DSIG">#REF!</definedName>
    <definedName name="D_DSISD">#REF!</definedName>
    <definedName name="D_DSISDB">#REF!</definedName>
    <definedName name="D_DSISDG">#REF!</definedName>
    <definedName name="D_DSP">#REF!</definedName>
    <definedName name="D_DSPB">#REF!</definedName>
    <definedName name="D_DSPG">#REF!</definedName>
    <definedName name="D_DSPSD">#REF!</definedName>
    <definedName name="D_DSPSDB">#REF!</definedName>
    <definedName name="D_DSPSDG">#REF!</definedName>
    <definedName name="D_G">#REF!</definedName>
    <definedName name="D_L">#REF!</definedName>
    <definedName name="D_O">#REF!</definedName>
    <definedName name="D_PCPI">#REF!</definedName>
    <definedName name="D_PCPIAQ">#REF!</definedName>
    <definedName name="D_PCPIQ">#REF!</definedName>
    <definedName name="D_R">#REF!</definedName>
    <definedName name="D_RB">#REF!</definedName>
    <definedName name="D_RG">#REF!</definedName>
    <definedName name="D_S">'[19]WEO LINK'!#REF!</definedName>
    <definedName name="D_S_11">'[20]WEO LINK'!#REF!</definedName>
    <definedName name="D_S_20">'[19]WEO LINK'!#REF!</definedName>
    <definedName name="D_S_28">'[19]WEO LINK'!#REF!</definedName>
    <definedName name="D_S_66">'[20]WEO LINK'!#REF!</definedName>
    <definedName name="D_SRM">#REF!</definedName>
    <definedName name="D_SY">#REF!</definedName>
    <definedName name="DA">'[19]WEO LINK'!#REF!</definedName>
    <definedName name="DA_11">'[20]WEO LINK'!#REF!</definedName>
    <definedName name="DA_20">'[19]WEO LINK'!#REF!</definedName>
    <definedName name="DA_28">'[19]WEO LINK'!#REF!</definedName>
    <definedName name="DA_66">'[20]WEO LINK'!#REF!</definedName>
    <definedName name="DAB">'[19]WEO LINK'!#REF!</definedName>
    <definedName name="DAB_11">'[20]WEO LINK'!#REF!</definedName>
    <definedName name="DAB_20">'[19]WEO LINK'!#REF!</definedName>
    <definedName name="DAB_28">'[19]WEO LINK'!#REF!</definedName>
    <definedName name="DAB_66">'[20]WEO LINK'!#REF!</definedName>
    <definedName name="DABproj">NA()</definedName>
    <definedName name="DAG">'[19]WEO LINK'!#REF!</definedName>
    <definedName name="DAG_11">'[20]WEO LINK'!#REF!</definedName>
    <definedName name="DAG_20">'[19]WEO LINK'!#REF!</definedName>
    <definedName name="DAG_28">'[19]WEO LINK'!#REF!</definedName>
    <definedName name="DAG_66">'[20]WEO LINK'!#REF!</definedName>
    <definedName name="DAGproj">NA()</definedName>
    <definedName name="DAproj">NA()</definedName>
    <definedName name="DASD">NA()</definedName>
    <definedName name="DASDB">NA()</definedName>
    <definedName name="DASDG">NA()</definedName>
    <definedName name="data">#REF!</definedName>
    <definedName name="datab">#REF!</definedName>
    <definedName name="Date">'[29]Codes'!$H$2</definedName>
    <definedName name="date_14">#REF!</definedName>
    <definedName name="date_2">#REF!</definedName>
    <definedName name="date_25">#REF!</definedName>
    <definedName name="date1">#REF!</definedName>
    <definedName name="date1_11">#REF!</definedName>
    <definedName name="date1_17">'[19]Data _ Calc'!#REF!</definedName>
    <definedName name="date1_22">'[19]Main Fiscal table'!#REF!</definedName>
    <definedName name="date1_37">#REF!</definedName>
    <definedName name="date1_38">#REF!</definedName>
    <definedName name="date1_49">#REF!</definedName>
    <definedName name="date1_56">#REF!</definedName>
    <definedName name="date1_57">#REF!</definedName>
    <definedName name="date1_66">#REF!</definedName>
    <definedName name="date2">'[37]A15'!#REF!</definedName>
    <definedName name="dateB">#REF!</definedName>
    <definedName name="dateMacro">#REF!</definedName>
    <definedName name="datemon">'[38]pms'!#REF!</definedName>
    <definedName name="dateREER">#REF!</definedName>
    <definedName name="dates_11">'[39]WEO'!#REF!</definedName>
    <definedName name="dates_14">#REF!</definedName>
    <definedName name="dates_2">#REF!</definedName>
    <definedName name="dates_25">#REF!</definedName>
    <definedName name="dates_28">#REF!</definedName>
    <definedName name="DATES_M">#REF!</definedName>
    <definedName name="dates_w">#REF!</definedName>
    <definedName name="dates_w_14">#REF!</definedName>
    <definedName name="dates_w_25">#REF!</definedName>
    <definedName name="dates1">'[40]INFlevel'!#REF!</definedName>
    <definedName name="DATESA">'[41]EU2DBase'!$B$14:$B$31</definedName>
    <definedName name="DATESATKM">#REF!</definedName>
    <definedName name="DATESM">'[41]EU2DBase'!$B$88:$B$196</definedName>
    <definedName name="DATESMTKM">#REF!</definedName>
    <definedName name="DATESQ">'[41]EU2DBase'!$B$49:$B$72</definedName>
    <definedName name="DATESQTKM">#REF!</definedName>
    <definedName name="DATEWEO">#REF!</definedName>
    <definedName name="DB">'[19]WEO LINK'!#REF!</definedName>
    <definedName name="DB_11">'[20]WEO LINK'!#REF!</definedName>
    <definedName name="DB_20">'[19]WEO LINK'!#REF!</definedName>
    <definedName name="DB_28">'[19]WEO LINK'!#REF!</definedName>
    <definedName name="DB_66">'[20]WEO LINK'!#REF!</definedName>
    <definedName name="DBproj">NA()</definedName>
    <definedName name="DDRB">'[19]WEO LINK'!#REF!</definedName>
    <definedName name="DDRB_11">'[20]WEO LINK'!#REF!</definedName>
    <definedName name="DDRB_20">'[19]WEO LINK'!#REF!</definedName>
    <definedName name="DDRB_28">'[19]WEO LINK'!#REF!</definedName>
    <definedName name="DDRB_66">'[20]WEO LINK'!#REF!</definedName>
    <definedName name="DDRO">'[19]WEO LINK'!#REF!</definedName>
    <definedName name="DDRO_11">'[20]WEO LINK'!#REF!</definedName>
    <definedName name="DDRO_20">'[19]WEO LINK'!#REF!</definedName>
    <definedName name="DDRO_28">'[19]WEO LINK'!#REF!</definedName>
    <definedName name="DDRO_66">'[20]WEO LINK'!#REF!</definedName>
    <definedName name="debt">#REF!</definedName>
    <definedName name="DEBT_11">#REF!</definedName>
    <definedName name="debt_14">#REF!</definedName>
    <definedName name="debt_25">#REF!</definedName>
    <definedName name="debt_28">#REF!</definedName>
    <definedName name="Debt_creditor">#REF!</definedName>
    <definedName name="Debt_Ind">'[42]Debt_Total'!#REF!</definedName>
    <definedName name="DEBT1">#REF!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2">#REF!</definedName>
    <definedName name="DEBT3">#REF!</definedName>
    <definedName name="DEBT4">#REF!</definedName>
    <definedName name="DEBT5">#REF!</definedName>
    <definedName name="DEBT6">#REF!</definedName>
    <definedName name="DEBT7">#REF!</definedName>
    <definedName name="DEBT8">#REF!</definedName>
    <definedName name="DEBT9">#REF!</definedName>
    <definedName name="debtdetail">#REF!</definedName>
    <definedName name="DebtService">#REF!</definedName>
    <definedName name="debtsumm">#REF!</definedName>
    <definedName name="DebtTab">#REF!</definedName>
    <definedName name="debtwto">#REF!</definedName>
    <definedName name="DEFANA">#REF!</definedName>
    <definedName name="DEFANA_11">#REF!</definedName>
    <definedName name="DEFANA_66">#REF!</definedName>
    <definedName name="DEM">#REF!</definedName>
    <definedName name="Department">#REF!</definedName>
    <definedName name="Department_14">#REF!</definedName>
    <definedName name="Department_25">#REF!</definedName>
    <definedName name="DEPO">#REF!</definedName>
    <definedName name="Deposits_Dec01">#REF!</definedName>
    <definedName name="Deposits_Dec01_14">#REF!</definedName>
    <definedName name="Deposits_Dec01_25">#REF!</definedName>
    <definedName name="DG">'[19]WEO LINK'!#REF!</definedName>
    <definedName name="DG_11">'[20]WEO LINK'!#REF!</definedName>
    <definedName name="DG_20">'[19]WEO LINK'!#REF!</definedName>
    <definedName name="DG_28">'[19]WEO LINK'!#REF!</definedName>
    <definedName name="DG_66">'[20]WEO LINK'!#REF!</definedName>
    <definedName name="DG_S">#REF!</definedName>
    <definedName name="DGproj">NA()</definedName>
    <definedName name="Discount_IDA">#REF!</definedName>
    <definedName name="Discount_NC">'[43]NPV_base'!#REF!</definedName>
    <definedName name="DiscountRate">#REF!</definedName>
    <definedName name="DKK">#REF!</definedName>
    <definedName name="DM">#REF!</definedName>
    <definedName name="DMBNFA">'[28]NIR__'!$A$123:$AM$181</definedName>
    <definedName name="DO">#REF!</definedName>
    <definedName name="DOC">#REF!</definedName>
    <definedName name="DOCFILE">'[44]Contents'!$B$78</definedName>
    <definedName name="DOCFILE_14">#REF!</definedName>
    <definedName name="DOCFILE_25">#REF!</definedName>
    <definedName name="DOCFILE_28">#REF!</definedName>
    <definedName name="DOCUMENTATION_11">#REF!</definedName>
    <definedName name="Dproj">NA()</definedName>
    <definedName name="dr">#REF!</definedName>
    <definedName name="DS">#REF!</definedName>
    <definedName name="dsaout">#REF!</definedName>
    <definedName name="DSD">NA()</definedName>
    <definedName name="DSD_S">NA()</definedName>
    <definedName name="DSDB">NA()</definedName>
    <definedName name="DSDG">NA()</definedName>
    <definedName name="DSDSI">#REF!</definedName>
    <definedName name="DSDSP">#REF!</definedName>
    <definedName name="DSI">'[19]WEO LINK'!#REF!</definedName>
    <definedName name="DSI_11">'[20]WEO LINK'!#REF!</definedName>
    <definedName name="DSI_20">'[19]WEO LINK'!#REF!</definedName>
    <definedName name="DSI_28">'[19]WEO LINK'!#REF!</definedName>
    <definedName name="DSI_66">'[20]WEO LINK'!#REF!</definedName>
    <definedName name="DSIB">'[19]WEO LINK'!#REF!</definedName>
    <definedName name="DSIB_11">'[20]WEO LINK'!#REF!</definedName>
    <definedName name="DSIB_20">'[19]WEO LINK'!#REF!</definedName>
    <definedName name="DSIB_28">'[19]WEO LINK'!#REF!</definedName>
    <definedName name="DSIB_66">'[20]WEO LINK'!#REF!</definedName>
    <definedName name="DSIBproj">NA()</definedName>
    <definedName name="DSIG">'[19]WEO LINK'!#REF!</definedName>
    <definedName name="DSIG_11">'[20]WEO LINK'!#REF!</definedName>
    <definedName name="DSIG_20">'[19]WEO LINK'!#REF!</definedName>
    <definedName name="DSIG_28">'[19]WEO LINK'!#REF!</definedName>
    <definedName name="DSIG_66">'[20]WEO LINK'!#REF!</definedName>
    <definedName name="DSIGproj">NA()</definedName>
    <definedName name="DSIproj">NA()</definedName>
    <definedName name="DSISD">NA()</definedName>
    <definedName name="DSISDB">NA()</definedName>
    <definedName name="DSISDG">NA()</definedName>
    <definedName name="DSP">'[19]WEO LINK'!#REF!</definedName>
    <definedName name="DSP_11">'[20]WEO LINK'!#REF!</definedName>
    <definedName name="DSP_20">'[19]WEO LINK'!#REF!</definedName>
    <definedName name="DSP_28">'[19]WEO LINK'!#REF!</definedName>
    <definedName name="DSP_66">'[20]WEO LINK'!#REF!</definedName>
    <definedName name="DSPB">'[19]WEO LINK'!#REF!</definedName>
    <definedName name="DSPB_11">'[20]WEO LINK'!#REF!</definedName>
    <definedName name="DSPB_20">'[19]WEO LINK'!#REF!</definedName>
    <definedName name="DSPB_28">'[19]WEO LINK'!#REF!</definedName>
    <definedName name="DSPB_66">'[20]WEO LINK'!#REF!</definedName>
    <definedName name="DSPBproj">NA()</definedName>
    <definedName name="DSPG">'[19]WEO LINK'!#REF!</definedName>
    <definedName name="DSPG_11">'[20]WEO LINK'!#REF!</definedName>
    <definedName name="DSPG_20">'[19]WEO LINK'!#REF!</definedName>
    <definedName name="DSPG_28">'[19]WEO LINK'!#REF!</definedName>
    <definedName name="DSPG_66">'[20]WEO LINK'!#REF!</definedName>
    <definedName name="DSPGproj">NA()</definedName>
    <definedName name="DSPproj">NA()</definedName>
    <definedName name="DSPSD">NA()</definedName>
    <definedName name="DSPSDB">NA()</definedName>
    <definedName name="DSPSDG">NA()</definedName>
    <definedName name="DSTab">#REF!</definedName>
    <definedName name="DTS">#REF!</definedName>
    <definedName name="EC">#REF!</definedName>
    <definedName name="Ecowas">#REF!</definedName>
    <definedName name="ECU">#REF!</definedName>
    <definedName name="EDN">'[45]WEO LINK'!#REF!</definedName>
    <definedName name="EDN_11">'[46]WEO LINK'!#REF!</definedName>
    <definedName name="EDN_66">'[46]WEO LINK'!#REF!</definedName>
    <definedName name="EDNA">#REF!</definedName>
    <definedName name="EDNA_14">NA()</definedName>
    <definedName name="EDNA_2">NA()</definedName>
    <definedName name="EDNA_25">NA()</definedName>
    <definedName name="EDNA_B">'[19]WEO LINK'!#REF!</definedName>
    <definedName name="EDNA_B_11">'[20]WEO LINK'!#REF!</definedName>
    <definedName name="EDNA_B_20">'[19]WEO LINK'!#REF!</definedName>
    <definedName name="EDNA_B_28">'[19]WEO LINK'!#REF!</definedName>
    <definedName name="EDNA_B_66">'[20]WEO LINK'!#REF!</definedName>
    <definedName name="EDNA_D">'[19]WEO LINK'!#REF!</definedName>
    <definedName name="EDNA_D_11">'[20]WEO LINK'!#REF!</definedName>
    <definedName name="EDNA_D_20">'[19]WEO LINK'!#REF!</definedName>
    <definedName name="EDNA_D_28">'[19]WEO LINK'!#REF!</definedName>
    <definedName name="EDNA_D_66">'[20]WEO LINK'!#REF!</definedName>
    <definedName name="EDNA_T">'[19]WEO LINK'!#REF!</definedName>
    <definedName name="EDNA_T_11">'[20]WEO LINK'!#REF!</definedName>
    <definedName name="EDNA_T_20">'[19]WEO LINK'!#REF!</definedName>
    <definedName name="EDNA_T_28">'[19]WEO LINK'!#REF!</definedName>
    <definedName name="EDNA_T_66">'[20]WEO LINK'!#REF!</definedName>
    <definedName name="EDNE">'[19]WEO LINK'!#REF!</definedName>
    <definedName name="EDNE_11">'[20]WEO LINK'!#REF!</definedName>
    <definedName name="EDNE_20">'[19]WEO LINK'!#REF!</definedName>
    <definedName name="EDNE_28">'[19]WEO LINK'!#REF!</definedName>
    <definedName name="EDNE_66">'[20]WEO LINK'!#REF!</definedName>
    <definedName name="EdssBatchRange">#REF!</definedName>
    <definedName name="EDSSDESCRIPTOR">'[44]Contents'!$B$73</definedName>
    <definedName name="EDSSDESCRIPTOR_14">#REF!</definedName>
    <definedName name="EDSSDESCRIPTOR_25">#REF!</definedName>
    <definedName name="EDSSDESCRIPTOR_28">#REF!</definedName>
    <definedName name="EDSSFILE">'[44]Contents'!$B$77</definedName>
    <definedName name="EDSSFILE_14">#REF!</definedName>
    <definedName name="EDSSFILE_25">#REF!</definedName>
    <definedName name="EDSSFILE_28">#REF!</definedName>
    <definedName name="EDSSNAME">'[44]Contents'!$B$72</definedName>
    <definedName name="EDSSNAME_14">#REF!</definedName>
    <definedName name="EDSSNAME_25">#REF!</definedName>
    <definedName name="EDSSNAME_28">#REF!</definedName>
    <definedName name="EDSSTABLES">#REF!</definedName>
    <definedName name="EDSSTIME">'[44]Contents'!$B$81</definedName>
    <definedName name="EDSSTIME_14">#REF!</definedName>
    <definedName name="EDSSTIME_25">#REF!</definedName>
    <definedName name="EDSSTIME_28">#REF!</definedName>
    <definedName name="EIB">#REF!</definedName>
    <definedName name="EISCODE">'[44]Contents'!$B$74</definedName>
    <definedName name="EISCODE_14">#REF!</definedName>
    <definedName name="EISCODE_25">#REF!</definedName>
    <definedName name="EISCODE_28">#REF!</definedName>
    <definedName name="elect">#REF!</definedName>
    <definedName name="elect_14">#REF!</definedName>
    <definedName name="elect_25">#REF!</definedName>
    <definedName name="EMETEL">#REF!</definedName>
    <definedName name="EMETEL_14">#REF!</definedName>
    <definedName name="EMETEL_25">#REF!</definedName>
    <definedName name="EMPLOY">'[16]EMPLOY_old'!$A$1:$I$52</definedName>
    <definedName name="empty">#REF!</definedName>
    <definedName name="ENDA">'[19]WEO LINK'!#REF!</definedName>
    <definedName name="ENDA_11">'[20]WEO LINK'!#REF!</definedName>
    <definedName name="ENDA_14">#REF!</definedName>
    <definedName name="ENDA_2">NA()</definedName>
    <definedName name="ENDA_20">'[19]WEO LINK'!#REF!</definedName>
    <definedName name="ENDA_25">#REF!</definedName>
    <definedName name="ENDA_28">'[19]WEO LINK'!#REF!</definedName>
    <definedName name="ENDA_66">'[20]WEO LINK'!#REF!</definedName>
    <definedName name="ENDE">#REF!</definedName>
    <definedName name="ENDMA">#REF!</definedName>
    <definedName name="ENDME">#REF!</definedName>
    <definedName name="Enlfinancing">#REF!</definedName>
    <definedName name="Erros_e_omissões_BOP">#REF!</definedName>
    <definedName name="ESP">#REF!</definedName>
    <definedName name="est">#REF!</definedName>
    <definedName name="Estonia__Selected_Economic_Indicators">#REF!</definedName>
    <definedName name="EU">#REF!</definedName>
    <definedName name="EU2_LOCAL">#REF!</definedName>
    <definedName name="EUR">#REF!</definedName>
    <definedName name="EX_IMP">#REF!</definedName>
    <definedName name="Excel_BuiltIn__FilterDatabase">'[47]C'!$P$428:$T$428</definedName>
    <definedName name="Excel_BuiltIn_Database">#REF!</definedName>
    <definedName name="Excel_BuiltIn_Database_11">#REF!</definedName>
    <definedName name="Excel_BuiltIn_Database_14">#REF!</definedName>
    <definedName name="Excel_BuiltIn_Database_25">#REF!</definedName>
    <definedName name="Excel_BuiltIn_Database_3">#REF!</definedName>
    <definedName name="Excel_BuiltIn_Print_Area">#REF!</definedName>
    <definedName name="Excel_BuiltIn_Print_Area_11">#REF!</definedName>
    <definedName name="Excel_BuiltIn_Print_Titles">'[48]Q5'!$A:$C,'[48]Q5'!$1:$7</definedName>
    <definedName name="Exch.Rate">#REF!</definedName>
    <definedName name="exchrate">#REF!</definedName>
    <definedName name="ExitWRS">'[49]Main'!$AB$27</definedName>
    <definedName name="exp">#REF!</definedName>
    <definedName name="exp_64">#REF!</definedName>
    <definedName name="Exp_GDP">#REF!</definedName>
    <definedName name="Exp_nom">#REF!</definedName>
    <definedName name="EXP5">#REF!</definedName>
    <definedName name="EXP6">#REF!</definedName>
    <definedName name="EXP7">#REF!</definedName>
    <definedName name="EXP9">#REF!</definedName>
    <definedName name="EXPANAL">#REF!</definedName>
    <definedName name="EXPANAL_64">#REF!</definedName>
    <definedName name="expcons95">#REF!</definedName>
    <definedName name="expcons95_11">#REF!</definedName>
    <definedName name="expcons95_14">#REF!</definedName>
    <definedName name="expcons95_25">#REF!</definedName>
    <definedName name="expcons95_28">#REF!</definedName>
    <definedName name="expcons96">#REF!</definedName>
    <definedName name="expcons96_11">#REF!</definedName>
    <definedName name="expcons96_14">#REF!</definedName>
    <definedName name="expcons96_25">#REF!</definedName>
    <definedName name="expcons96_28">#REF!</definedName>
    <definedName name="expcurr">#REF!</definedName>
    <definedName name="expcurr_11">#REF!</definedName>
    <definedName name="expcurr_14">#REF!</definedName>
    <definedName name="expcurr_25">#REF!</definedName>
    <definedName name="expcurr_28">#REF!</definedName>
    <definedName name="Expenses_Group">#REF!</definedName>
    <definedName name="Expenses_Group_14">#REF!</definedName>
    <definedName name="Expenses_Group_25">#REF!</definedName>
    <definedName name="EXPMONTH">#REF!</definedName>
    <definedName name="EXPMONTH_64">#REF!</definedName>
    <definedName name="Exportcomp">'[50]Q'!$D$52:$O$103</definedName>
    <definedName name="exports">#REF!</definedName>
    <definedName name="expperc">#REF!</definedName>
    <definedName name="expperc_11">'[20]Expenditures'!#REF!</definedName>
    <definedName name="expperc_20">#REF!</definedName>
    <definedName name="expperc_28">#REF!</definedName>
    <definedName name="expperc_64">#REF!</definedName>
    <definedName name="expperc_66">'[20]Expenditures'!#REF!</definedName>
    <definedName name="EXR_UPDATE">#REF!</definedName>
    <definedName name="EXR1">#REF!</definedName>
    <definedName name="EXR2">#REF!</definedName>
    <definedName name="EXR3">#REF!</definedName>
    <definedName name="EXTDEBT">#REF!</definedName>
    <definedName name="External_debt_indicators">#REF!:#REF!</definedName>
    <definedName name="F">#REF!</definedName>
    <definedName name="FACINFL">#REF!</definedName>
    <definedName name="FACTORS">#REF!</definedName>
    <definedName name="FFISCMON">#REF!</definedName>
    <definedName name="files">#REF!</definedName>
    <definedName name="FIM">#REF!</definedName>
    <definedName name="finan">#REF!</definedName>
    <definedName name="finan_14">#REF!</definedName>
    <definedName name="finan_25">#REF!</definedName>
    <definedName name="finan1">#REF!</definedName>
    <definedName name="finan1_14">#REF!</definedName>
    <definedName name="finan1_25">#REF!</definedName>
    <definedName name="Fisa">#REF!</definedName>
    <definedName name="fisc">#REF!</definedName>
    <definedName name="Fiscal">#REF!</definedName>
    <definedName name="Fiscal_Sustainability">#REF!</definedName>
    <definedName name="FISUM">#REF!</definedName>
    <definedName name="FK_6_65" localSheetId="1">WEO '[12]LINK'!$A$1:$A$42</definedName>
    <definedName name="FK_6_65">WEO '[12]LINK'!$A$1:$A$42</definedName>
    <definedName name="FLOPEC">#REF!</definedName>
    <definedName name="FLOPEC_14">#REF!</definedName>
    <definedName name="FLOPEC_25">#REF!</definedName>
    <definedName name="FLOWS">#REF!</definedName>
    <definedName name="fmb_11">'[39]WEO'!#REF!</definedName>
    <definedName name="fmb_14">#REF!</definedName>
    <definedName name="fmb_2">'[51]WEO'!#REF!</definedName>
    <definedName name="fmb_25">#REF!</definedName>
    <definedName name="fmb_28">#REF!</definedName>
    <definedName name="FODESEC">#REF!</definedName>
    <definedName name="FODESEC_14">#REF!</definedName>
    <definedName name="FODESEC_25">#REF!</definedName>
    <definedName name="Foreign_liabilities">#REF!</definedName>
    <definedName name="FOREX_D">'[52]FOREX_DAILY'!$A$9:$Q$128</definedName>
    <definedName name="FRF">#REF!</definedName>
    <definedName name="fsan1">'[17]data input'!#REF!</definedName>
    <definedName name="fsan2">'[17]data input'!#REF!</definedName>
    <definedName name="fsan3">'[17]data input'!#REF!</definedName>
    <definedName name="fsI">'[17]data input'!#REF!</definedName>
    <definedName name="fsII">'[17]data input'!#REF!</definedName>
    <definedName name="fsIII">'[17]data input'!#REF!</definedName>
    <definedName name="g">#REF!</definedName>
    <definedName name="G_14">#REF!</definedName>
    <definedName name="G_25">#REF!</definedName>
    <definedName name="G_28">#REF!</definedName>
    <definedName name="GBP">#REF!</definedName>
    <definedName name="GCB_NGDP_11">'[21]Q4'!$E$19:$AH$19</definedName>
    <definedName name="GCB_NGDP_14">NA()</definedName>
    <definedName name="GCB_NGDP_2">NA()</definedName>
    <definedName name="GCB_NGDP_25">NA()</definedName>
    <definedName name="GCB_NGDP_66">'[21]Q4'!$E$19:$AH$19</definedName>
    <definedName name="GCENL_11">'[33]WEO'!#REF!</definedName>
    <definedName name="GCENL_66">'[33]WEO'!#REF!</definedName>
    <definedName name="GCRG_11">'[33]WEO'!#REF!</definedName>
    <definedName name="GCRG_66">'[33]WEO'!#REF!</definedName>
    <definedName name="gdgd" localSheetId="2">'A 3 ch personal pe bugete'!gdgd</definedName>
    <definedName name="gdgd" localSheetId="3">'A 4 OPC BS p'!gdgd</definedName>
    <definedName name="gdgd">gdgd</definedName>
    <definedName name="GDP">#REF!</definedName>
    <definedName name="gdp_14">'[23]IN'!$D$66:$BO$66</definedName>
    <definedName name="GDP_1999_Constant">#REF!</definedName>
    <definedName name="GDP_1999_Current">#REF!</definedName>
    <definedName name="gdp_2">'[23]IN'!$D$66:$BO$66</definedName>
    <definedName name="GDP_2000_Constant">#REF!</definedName>
    <definedName name="GDP_2000_Current">#REF!</definedName>
    <definedName name="GDP_2001_Constant">#REF!</definedName>
    <definedName name="GDP_2001_Current">#REF!</definedName>
    <definedName name="GDP_2002_Constant">#REF!</definedName>
    <definedName name="GDP_2002_Current">#REF!</definedName>
    <definedName name="GDP_2003_Constant">#REF!</definedName>
    <definedName name="GDP_2003_Current">#REF!</definedName>
    <definedName name="GDP_2004_Constant">#REF!</definedName>
    <definedName name="GDP_2004_Current">#REF!</definedName>
    <definedName name="GDP_2005_Constant">#REF!</definedName>
    <definedName name="GDP_2005_Current">#REF!</definedName>
    <definedName name="GDP_2006_Constant">#REF!</definedName>
    <definedName name="GDP_2006_Current">#REF!</definedName>
    <definedName name="GDP_2007_Constant">#REF!</definedName>
    <definedName name="GDP_2007_Current">#REF!</definedName>
    <definedName name="GDP_2008_Constant">#REF!</definedName>
    <definedName name="GDP_2008_Current">#REF!</definedName>
    <definedName name="GDP_2009_Constant">#REF!</definedName>
    <definedName name="GDP_2009_Current">#REF!</definedName>
    <definedName name="GDP_2010_Constant">#REF!</definedName>
    <definedName name="GDP_2010_Current">#REF!</definedName>
    <definedName name="GDP_2011_Constant">#REF!</definedName>
    <definedName name="GDP_2011_Current">#REF!</definedName>
    <definedName name="GDP_2012_Constant">#REF!</definedName>
    <definedName name="GDP_2012_Current">#REF!</definedName>
    <definedName name="GDP_2013_Constant">#REF!</definedName>
    <definedName name="GDP_2013_Current">#REF!</definedName>
    <definedName name="GDP_2014_Constant">#REF!</definedName>
    <definedName name="GDP_2014_Current">#REF!</definedName>
    <definedName name="GDP_2015_Constant">#REF!</definedName>
    <definedName name="GDP_2015_Current">#REF!</definedName>
    <definedName name="gdp_25">'[23]IN'!$D$66:$BO$66</definedName>
    <definedName name="gdp_28">'[23]IN'!$D$66:$BO$66</definedName>
    <definedName name="gdp9096">#REF!</definedName>
    <definedName name="gdp9297">#REF!</definedName>
    <definedName name="GDP98">#REF!</definedName>
    <definedName name="GDPgrowth">#REF!</definedName>
    <definedName name="GDPTab">#REF!</definedName>
    <definedName name="gengovlevel">#REF!</definedName>
    <definedName name="gengovlevel_14">#REF!</definedName>
    <definedName name="gengovlevel_25">#REF!</definedName>
    <definedName name="gengovlevel_28">#REF!</definedName>
    <definedName name="geo">#REF!</definedName>
    <definedName name="GGB_NGDP_11">'[21]Q4'!$E$38:$AH$38</definedName>
    <definedName name="GGB_NGDP_14">NA()</definedName>
    <definedName name="GGB_NGDP_2">NA()</definedName>
    <definedName name="GGB_NGDP_25">NA()</definedName>
    <definedName name="GGB_NGDP_66">'[21]Q4'!$E$38:$AH$38</definedName>
    <definedName name="GGENL_11">'[33]WEO'!#REF!</definedName>
    <definedName name="GGENL_66">'[33]WEO'!#REF!</definedName>
    <definedName name="GGinpercent">#REF!</definedName>
    <definedName name="GGinpercent_14">#REF!</definedName>
    <definedName name="GGinpercent_25">#REF!</definedName>
    <definedName name="GGinpercent_28">#REF!</definedName>
    <definedName name="GGRG_11">'[33]WEO'!#REF!</definedName>
    <definedName name="GGRG_66">'[33]WEO'!#REF!</definedName>
    <definedName name="Grace_IDA">#REF!</definedName>
    <definedName name="Grace_NC">'[43]NPV_base'!#REF!</definedName>
    <definedName name="Grace1_IDA">#REF!</definedName>
    <definedName name="GRÁFICO_10.3.1.">'[34]GRÁFICO DE FONDO POR AFILIADO'!$A$3:$H$35</definedName>
    <definedName name="GRÁFICO_10.3.2">'[34]GRÁFICO DE FONDO POR AFILIADO'!$A$36:$H$68</definedName>
    <definedName name="GRÁFICO_10.3.3">'[34]GRÁFICO DE FONDO POR AFILIADO'!$A$69:$H$101</definedName>
    <definedName name="GRÁFICO_10.3.4.">'[34]GRÁFICO DE FONDO POR AFILIADO'!$A$103:$H$135</definedName>
    <definedName name="GRÁFICO_N_10.2.4.">#REF!</definedName>
    <definedName name="GRAND_TOTAL">#REF!</definedName>
    <definedName name="GRAPHS">'[13]interv'!$A$1:$H$23</definedName>
    <definedName name="Gross_reserves">#REF!</definedName>
    <definedName name="GSM">#REF!</definedName>
    <definedName name="HBranches">#REF!</definedName>
    <definedName name="HERE">#REF!</definedName>
    <definedName name="Hiddenrows">#REF!,#REF!,#REF!,#REF!,#REF!,#REF!,#REF!,#REF!,#REF!,#REF!,#REF!,#REF!,#REF!,#REF!,#REF!,#REF!,#REF!,#REF!,#REF!,#REF!,#REF!,#REF!,#REF!,#REF!,#REF!,#REF!</definedName>
    <definedName name="HIPCDATA">#REF!</definedName>
    <definedName name="HOther">#REF!</definedName>
    <definedName name="ht">'[53]GG Table'!$A$87:$H$167</definedName>
    <definedName name="i">#REF!</definedName>
    <definedName name="i_14">#REF!</definedName>
    <definedName name="i_25">#REF!</definedName>
    <definedName name="Ibrd">#REF!</definedName>
    <definedName name="IDA">#REF!</definedName>
    <definedName name="IESS">#REF!</definedName>
    <definedName name="IESS_14">#REF!</definedName>
    <definedName name="IESS_25">#REF!</definedName>
    <definedName name="Ifad">#REF!</definedName>
    <definedName name="ima">#REF!</definedName>
    <definedName name="ima_14">#REF!</definedName>
    <definedName name="ima_25">#REF!</definedName>
    <definedName name="imf">#REF!</definedName>
    <definedName name="IMP10">#REF!</definedName>
    <definedName name="IMP2">#REF!</definedName>
    <definedName name="IMP4">#REF!</definedName>
    <definedName name="IMP6">#REF!</definedName>
    <definedName name="IMP7">#REF!</definedName>
    <definedName name="IMP8">#REF!</definedName>
    <definedName name="IMPORT">#REF!</definedName>
    <definedName name="imports">#REF!</definedName>
    <definedName name="IN">#REF!</definedName>
    <definedName name="In_millions_of_lei">#REF!</definedName>
    <definedName name="In_millions_of_U.S._dollars">#REF!</definedName>
    <definedName name="IN_OUT">#REF!</definedName>
    <definedName name="IN1_">#REF!</definedName>
    <definedName name="Inc_expenses_Dec01">#REF!</definedName>
    <definedName name="Inc_expenses_Dec01_14">#REF!</definedName>
    <definedName name="Inc_expenses_Dec01_25">#REF!</definedName>
    <definedName name="Inc_income_Dec01">#REF!</definedName>
    <definedName name="Inc_income_Dec01_14">#REF!</definedName>
    <definedName name="Inc_income_Dec01_25">#REF!</definedName>
    <definedName name="ind">#REF!</definedName>
    <definedName name="ind_14">#REF!</definedName>
    <definedName name="ind_25">#REF!</definedName>
    <definedName name="index">#REF!</definedName>
    <definedName name="INDIC">#REF!</definedName>
    <definedName name="INECEL">#REF!</definedName>
    <definedName name="INECEL_14">#REF!</definedName>
    <definedName name="INECEL_25">#REF!</definedName>
    <definedName name="inel">'[27]IMP'!#REF!</definedName>
    <definedName name="INFISC1">#REF!</definedName>
    <definedName name="INFISC2">#REF!</definedName>
    <definedName name="INFO">#REF!</definedName>
    <definedName name="INFO_11">#REF!</definedName>
    <definedName name="INFO_14">#REF!</definedName>
    <definedName name="INFO_25">#REF!</definedName>
    <definedName name="INFO_28">#REF!</definedName>
    <definedName name="INMN">#REF!</definedName>
    <definedName name="INPROJ">#REF!</definedName>
    <definedName name="INPUT_2">'[26]Input'!#REF!</definedName>
    <definedName name="INPUT_4">'[26]Input'!#REF!</definedName>
    <definedName name="int">#REF!</definedName>
    <definedName name="INTER_CRED">#REF!</definedName>
    <definedName name="INTER_DEPO">#REF!</definedName>
    <definedName name="INTEREST">'[16]INT_RATES_old'!$A$1:$I$35</definedName>
    <definedName name="Interest_IDA">#REF!</definedName>
    <definedName name="Interest_NC">'[43]NPV_base'!#REF!</definedName>
    <definedName name="InterestRate">#REF!</definedName>
    <definedName name="invtab">'[14]BFtab10 Macro Framework'!#REF!</definedName>
    <definedName name="invtab_11">#REF!</definedName>
    <definedName name="invtab_14">#REF!</definedName>
    <definedName name="invtab_25">#REF!</definedName>
    <definedName name="invtab_28">#REF!</definedName>
    <definedName name="ISD">#REF!</definedName>
    <definedName name="IsDB">#REF!</definedName>
    <definedName name="ITL">#REF!</definedName>
    <definedName name="JPY">#REF!</definedName>
    <definedName name="ka">'[22]KA'!$E$10:$BP$10</definedName>
    <definedName name="ka_11">'[24]KA'!$E$10:$BP$10</definedName>
    <definedName name="ka_14">#REF!</definedName>
    <definedName name="ka_25">#REF!</definedName>
    <definedName name="kaz">#REF!</definedName>
    <definedName name="KEND">#REF!</definedName>
    <definedName name="kgz">#REF!</definedName>
    <definedName name="KMENU">#REF!</definedName>
    <definedName name="KWD">#REF!</definedName>
    <definedName name="l_36" localSheetId="2">WEO '[12]LINK'!$A$1:$A$42</definedName>
    <definedName name="l_36" localSheetId="3">WEO '[12]LINK'!$A$1:$A$42</definedName>
    <definedName name="l_36">WEO '[12]LINK'!$A$1:$A$42</definedName>
    <definedName name="LABORMKT">'[16]LABORMKT_OLD'!$A$1:$O$39</definedName>
    <definedName name="LAST">'[54]DOC'!$C$8</definedName>
    <definedName name="lclub">#REF!</definedName>
    <definedName name="LEFT">#REF!</definedName>
    <definedName name="LEND">#REF!</definedName>
    <definedName name="LIABILITIES">'[55]CBA bal_sheet 98_99'!#REF!</definedName>
    <definedName name="Liabilities_Group">#REF!</definedName>
    <definedName name="Liabilities_Group_14">#REF!</definedName>
    <definedName name="Liabilities_Group_25">#REF!</definedName>
    <definedName name="liborus">#REF!</definedName>
    <definedName name="liborus_11">#REF!</definedName>
    <definedName name="liborus_14">#REF!</definedName>
    <definedName name="liborus_25">#REF!</definedName>
    <definedName name="liquidity_reserve">#REF!</definedName>
    <definedName name="lkdjfafoij">'[56]Table 6_MacroFrame'!#REF!</definedName>
    <definedName name="lkdjfafoij_11">'[57]Table 6_MacroFrame'!#REF!</definedName>
    <definedName name="LKUP_DATA">#REF!</definedName>
    <definedName name="Loans_Dec01">#REF!</definedName>
    <definedName name="Loans_Dec01_14">#REF!</definedName>
    <definedName name="Loans_Dec01_25">#REF!</definedName>
    <definedName name="Local">#REF!</definedName>
    <definedName name="LOCBUG">#REF!</definedName>
    <definedName name="LOCBUG_11">#REF!</definedName>
    <definedName name="LOCBUG_66">#REF!</definedName>
    <definedName name="lordi">#REF!</definedName>
    <definedName name="ltu">#REF!</definedName>
    <definedName name="LUR">NA()</definedName>
    <definedName name="lva">#REF!</definedName>
    <definedName name="lvTMGXO_Dcalc2">#REF!</definedName>
    <definedName name="lvTXGXO_Dcalc2">#REF!</definedName>
    <definedName name="Lyon">#REF!</definedName>
    <definedName name="M_T_BOP">#REF!</definedName>
    <definedName name="MA_NCG">#REF!</definedName>
    <definedName name="MA_NDA">#REF!</definedName>
    <definedName name="macro">#REF!</definedName>
    <definedName name="macroann">#REF!</definedName>
    <definedName name="MACROFR">#REF!</definedName>
    <definedName name="Macroq">#REF!</definedName>
    <definedName name="Macroq_14">#REF!</definedName>
    <definedName name="Macroq_25">#REF!</definedName>
    <definedName name="Macroq_28">#REF!</definedName>
    <definedName name="MACROS">#REF!</definedName>
    <definedName name="MAINCOM">'[16]MAINCOM_old '!$A$1:$H$23</definedName>
    <definedName name="Malaysia">#REF!</definedName>
    <definedName name="Malaysia_14">#REF!</definedName>
    <definedName name="Malaysia_25">#REF!</definedName>
    <definedName name="marco">#REF!</definedName>
    <definedName name="marco1">#REF!</definedName>
    <definedName name="marco2">#REF!</definedName>
    <definedName name="Market_Shares">'[50]EU'!$BS$29:$CB$88</definedName>
    <definedName name="Maturity_IDA">#REF!</definedName>
    <definedName name="Maturity_NC">'[43]NPV_base'!#REF!</definedName>
    <definedName name="maxprint">#REF!</definedName>
    <definedName name="mcons1">#REF!</definedName>
    <definedName name="mcons1_11">#REF!</definedName>
    <definedName name="mcons1_66">#REF!</definedName>
    <definedName name="mcons2">#REF!</definedName>
    <definedName name="mcons2_11">#REF!</definedName>
    <definedName name="mcons2_66">#REF!</definedName>
    <definedName name="MCPI">#REF!</definedName>
    <definedName name="mcprint">#REF!</definedName>
    <definedName name="MCV">'[19]WEO LINK'!#REF!</definedName>
    <definedName name="MCV_14">NA()</definedName>
    <definedName name="MCV_2">NA()</definedName>
    <definedName name="MCV_20">'[19]WEO LINK'!#REF!</definedName>
    <definedName name="MCV_25">NA()</definedName>
    <definedName name="MCV_28">'[19]WEO LINK'!#REF!</definedName>
    <definedName name="MCV_35">'[58]Q2'!$E$63:$AH$63</definedName>
    <definedName name="MCV_B">'[19]WEO LINK'!#REF!</definedName>
    <definedName name="MCV_B_11">'[20]WEO LINK'!#REF!</definedName>
    <definedName name="MCV_B_14">#REF!</definedName>
    <definedName name="MCV_B_2">NA()</definedName>
    <definedName name="MCV_B_20">'[19]WEO LINK'!#REF!</definedName>
    <definedName name="MCV_B_25">#REF!</definedName>
    <definedName name="MCV_B_28">'[19]WEO LINK'!#REF!</definedName>
    <definedName name="MCV_B_66">'[20]WEO LINK'!#REF!</definedName>
    <definedName name="MCV_B1">#REF!</definedName>
    <definedName name="MCV_D">'[19]WEO LINK'!#REF!</definedName>
    <definedName name="MCV_D_11">'[20]WEO LINK'!#REF!</definedName>
    <definedName name="MCV_D_14">NA()</definedName>
    <definedName name="MCV_D_2">NA()</definedName>
    <definedName name="MCV_D_20">'[19]WEO LINK'!#REF!</definedName>
    <definedName name="MCV_D_25">NA()</definedName>
    <definedName name="MCV_D_28">'[19]WEO LINK'!#REF!</definedName>
    <definedName name="MCV_D_66">'[20]WEO LINK'!#REF!</definedName>
    <definedName name="MCV_D1">#REF!</definedName>
    <definedName name="MCV_N">'[19]WEO LINK'!#REF!</definedName>
    <definedName name="MCV_N_14">NA()</definedName>
    <definedName name="MCV_N_2">NA()</definedName>
    <definedName name="MCV_N_20">'[19]WEO LINK'!#REF!</definedName>
    <definedName name="MCV_N_25">NA()</definedName>
    <definedName name="MCV_N_28">'[19]WEO LINK'!#REF!</definedName>
    <definedName name="MCV_T">'[19]WEO LINK'!#REF!</definedName>
    <definedName name="MCV_T_11">'[20]WEO LINK'!#REF!</definedName>
    <definedName name="MCV_T_14">NA()</definedName>
    <definedName name="MCV_T_2">NA()</definedName>
    <definedName name="MCV_T_20">'[19]WEO LINK'!#REF!</definedName>
    <definedName name="MCV_T_25">NA()</definedName>
    <definedName name="MCV_T_28">'[19]WEO LINK'!#REF!</definedName>
    <definedName name="MCV_T_66">'[20]WEO LINK'!#REF!</definedName>
    <definedName name="MCV_T1">#REF!</definedName>
    <definedName name="mda">#REF!</definedName>
    <definedName name="Medium_term_BOP_scenario">#REF!</definedName>
    <definedName name="medterm">#REF!</definedName>
    <definedName name="meeting">'[38]Prog'!#REF!</definedName>
    <definedName name="MENORES">#REF!</definedName>
    <definedName name="MENORES_14">#REF!</definedName>
    <definedName name="MENORES_25">#REF!</definedName>
    <definedName name="MER">#REF!</definedName>
    <definedName name="MFISCAL">'[18]Annual Raw Data'!#REF!</definedName>
    <definedName name="mflowsa" localSheetId="0">'A 1 Sinteza executie trim. III '!mflowsa</definedName>
    <definedName name="mflowsa" localSheetId="2">'A 3 ch personal pe bugete'!mflowsa</definedName>
    <definedName name="mflowsa" localSheetId="3">'A 4 OPC BS p'!mflowsa</definedName>
    <definedName name="mflowsa" localSheetId="1">'Anexa 2 '!mflowsa</definedName>
    <definedName name="mflowsa">mflowsa</definedName>
    <definedName name="mflowsq" localSheetId="0">'A 1 Sinteza executie trim. III '!mflowsq</definedName>
    <definedName name="mflowsq" localSheetId="2">'A 3 ch personal pe bugete'!mflowsq</definedName>
    <definedName name="mflowsq" localSheetId="3">'A 4 OPC BS p'!mflowsq</definedName>
    <definedName name="mflowsq" localSheetId="1">'Anexa 2 '!mflowsq</definedName>
    <definedName name="mflowsq">mflowsq</definedName>
    <definedName name="mgoods">'[23]CAgds'!$D$14:$BO$14</definedName>
    <definedName name="mgoods_11">'[59]CAgds'!$D$14:$BO$14</definedName>
    <definedName name="MICRO">#REF!</definedName>
    <definedName name="MICROM_11">'[33]WEO'!#REF!</definedName>
    <definedName name="MICROM_66">'[33]WEO'!#REF!</definedName>
    <definedName name="MIDDLE">#REF!</definedName>
    <definedName name="MIMP3">'[13]monimp'!$A$88:$F$92</definedName>
    <definedName name="MIMPALL">'[13]monimp'!$A$67:$F$88</definedName>
    <definedName name="minc">'[23]CAinc'!$D$14:$BO$14</definedName>
    <definedName name="minc_11">'[59]CAinc'!$D$14:$BO$14</definedName>
    <definedName name="MISC3">#REF!</definedName>
    <definedName name="MISC4">'[26]OUTPUT'!#REF!</definedName>
    <definedName name="mm" localSheetId="0">'A 1 Sinteza executie trim. III '!mm</definedName>
    <definedName name="mm" localSheetId="2">'A 3 ch personal pe bugete'!mm</definedName>
    <definedName name="mm" localSheetId="3">'A 4 OPC BS p'!mm</definedName>
    <definedName name="mm" localSheetId="1">'Anexa 2 '!mm</definedName>
    <definedName name="mm">mm</definedName>
    <definedName name="mm_11">'[60]labels'!#REF!</definedName>
    <definedName name="mm_14">'[60]labels'!#REF!</definedName>
    <definedName name="mm_20" localSheetId="0">'A 1 Sinteza executie trim. III '!mm_20</definedName>
    <definedName name="mm_20" localSheetId="2">'A 3 ch personal pe bugete'!mm_20</definedName>
    <definedName name="mm_20" localSheetId="3">'A 4 OPC BS p'!mm_20</definedName>
    <definedName name="mm_20" localSheetId="1">'Anexa 2 '!mm_20</definedName>
    <definedName name="mm_20">mm_20</definedName>
    <definedName name="mm_24" localSheetId="0">'A 1 Sinteza executie trim. III '!mm_24</definedName>
    <definedName name="mm_24" localSheetId="2">'A 3 ch personal pe bugete'!mm_24</definedName>
    <definedName name="mm_24" localSheetId="3">'A 4 OPC BS p'!mm_24</definedName>
    <definedName name="mm_24" localSheetId="1">'Anexa 2 '!mm_24</definedName>
    <definedName name="mm_24">mm_24</definedName>
    <definedName name="mm_25">'[60]labels'!#REF!</definedName>
    <definedName name="mm_28" localSheetId="0">'A 1 Sinteza executie trim. III '!mm_28</definedName>
    <definedName name="mm_28" localSheetId="2">'A 3 ch personal pe bugete'!mm_28</definedName>
    <definedName name="mm_28" localSheetId="3">'A 4 OPC BS p'!mm_28</definedName>
    <definedName name="mm_28" localSheetId="1">'Anexa 2 '!mm_28</definedName>
    <definedName name="mm_28">mm_28</definedName>
    <definedName name="MNDATES">#REF!</definedName>
    <definedName name="MNEER">#REF!</definedName>
    <definedName name="mnfs">'[23]CAnfs'!$D$14:$BO$14</definedName>
    <definedName name="mnfs_11">'[59]CAnfs'!$D$14:$BO$14</definedName>
    <definedName name="MOINFL">#REF!</definedName>
    <definedName name="Moldova__Balance_of_Payments__1994_98">#REF!</definedName>
    <definedName name="MON_SM">#REF!</definedName>
    <definedName name="Monetary_Program_Parameters">#REF!</definedName>
    <definedName name="Monetaryoffsets">#REF!</definedName>
    <definedName name="moneyprogram">#REF!</definedName>
    <definedName name="MONF_SM">#REF!</definedName>
    <definedName name="monitor">#REF!</definedName>
    <definedName name="monitor_11">#REF!</definedName>
    <definedName name="monitor_66">#REF!</definedName>
    <definedName name="monprogparameters">#REF!</definedName>
    <definedName name="MONSURN">'[13]Montabs'!$B$315:$CO$371</definedName>
    <definedName name="MONSURR">'[13]Montabs'!$B$374:$CO$425</definedName>
    <definedName name="MONSURVEY">'[13]Montabs'!$B$243:$CQ$311</definedName>
    <definedName name="Monthly99">#REF!</definedName>
    <definedName name="MONY">#REF!</definedName>
    <definedName name="MPPI">#REF!</definedName>
    <definedName name="MREER">#REF!</definedName>
    <definedName name="mrev">#REF!</definedName>
    <definedName name="mrev_65">#REF!</definedName>
    <definedName name="mrevperc">#REF!</definedName>
    <definedName name="mrevperc_65">#REF!</definedName>
    <definedName name="MS">'[16]MSURVEY_old'!$A$1:$I$54</definedName>
    <definedName name="mscurrent">#REF!</definedName>
    <definedName name="mstocksa" localSheetId="0">'A 1 Sinteza executie trim. III '!mstocksa</definedName>
    <definedName name="mstocksa" localSheetId="2">'A 3 ch personal pe bugete'!mstocksa</definedName>
    <definedName name="mstocksa" localSheetId="3">'A 4 OPC BS p'!mstocksa</definedName>
    <definedName name="mstocksa" localSheetId="1">'Anexa 2 '!mstocksa</definedName>
    <definedName name="mstocksa">mstocksa</definedName>
    <definedName name="mstocksq" localSheetId="0">'A 1 Sinteza executie trim. III '!mstocksq</definedName>
    <definedName name="mstocksq" localSheetId="2">'A 3 ch personal pe bugete'!mstocksq</definedName>
    <definedName name="mstocksq" localSheetId="3">'A 4 OPC BS p'!mstocksq</definedName>
    <definedName name="mstocksq" localSheetId="1">'Anexa 2 '!mstocksq</definedName>
    <definedName name="mstocksq">mstocksq</definedName>
    <definedName name="mt_moneyprog">#REF!</definedName>
    <definedName name="mtab1">#REF!</definedName>
    <definedName name="mtab1_11">#REF!</definedName>
    <definedName name="mtab1_66">#REF!</definedName>
    <definedName name="MTbudgetdynamics">#REF!</definedName>
    <definedName name="MTbudgetdynamics_11">#REF!</definedName>
    <definedName name="MTbudgetdynamics_14">#REF!</definedName>
    <definedName name="MTbudgetdynamics_25">#REF!</definedName>
    <definedName name="MTbudgetdynamics_28">#REF!</definedName>
    <definedName name="MTS2">'[18]Annual Tables'!#REF!</definedName>
    <definedName name="Multilateral">#REF!</definedName>
    <definedName name="Municipios">#REF!</definedName>
    <definedName name="Municipios_14">#REF!</definedName>
    <definedName name="Municipios_25">#REF!</definedName>
    <definedName name="NAME">'[61]DATA'!$B$1:$IT$1</definedName>
    <definedName name="name1">#REF!</definedName>
    <definedName name="name1_11">#REF!</definedName>
    <definedName name="name1_17">'[19]Data _ Calc'!#REF!</definedName>
    <definedName name="name1_20">#REF!</definedName>
    <definedName name="name1_22">'[19]Main Fiscal table'!#REF!</definedName>
    <definedName name="name1_28">#REF!</definedName>
    <definedName name="name1_37">#REF!</definedName>
    <definedName name="name1_38">#REF!</definedName>
    <definedName name="name1_49">#REF!</definedName>
    <definedName name="name1_56">#REF!</definedName>
    <definedName name="name1_57">#REF!</definedName>
    <definedName name="name1_66">#REF!</definedName>
    <definedName name="name2">#REF!</definedName>
    <definedName name="nameB1">#REF!</definedName>
    <definedName name="nameB2">#REF!</definedName>
    <definedName name="nameB3">#REF!</definedName>
    <definedName name="namebop">#REF!</definedName>
    <definedName name="namedos">#REF!</definedName>
    <definedName name="nameMacro">'[14]BFtab10 Macro Framework'!#REF!</definedName>
    <definedName name="nameMacro_11">#REF!</definedName>
    <definedName name="nameMacro_14">#REF!</definedName>
    <definedName name="nameMacro_25">#REF!</definedName>
    <definedName name="nameMacro_28">#REF!</definedName>
    <definedName name="nameREER">#REF!</definedName>
    <definedName name="names_11">#REF!</definedName>
    <definedName name="names_14">#REF!</definedName>
    <definedName name="names_2">#REF!</definedName>
    <definedName name="names_25">#REF!</definedName>
    <definedName name="names_28">#REF!</definedName>
    <definedName name="NAMES_M">#REF!</definedName>
    <definedName name="names_w">#REF!</definedName>
    <definedName name="names_w_14">#REF!</definedName>
    <definedName name="names_w_25">#REF!</definedName>
    <definedName name="NAMESA">'[41]EU2DBase'!#REF!</definedName>
    <definedName name="NAMESM">'[41]EU2DBase'!#REF!</definedName>
    <definedName name="NAMESQ">'[41]EU2DBase'!#REF!</definedName>
    <definedName name="NAMESTKM">#REF!</definedName>
    <definedName name="nameULC">#REF!</definedName>
    <definedName name="NAMEWEO">#REF!</definedName>
    <definedName name="NATACC">#REF!</definedName>
    <definedName name="NATACC_11">#REF!</definedName>
    <definedName name="NBRtable">#REF!</definedName>
    <definedName name="NBUNFA">'[28]NIR__'!$A$77:$AM$118</definedName>
    <definedName name="NBUNIR">'[28]NIR__'!$A$4:$AM$72</definedName>
    <definedName name="NC_R">'[30]weo_real'!#REF!</definedName>
    <definedName name="NCG">'[19]WEO LINK'!#REF!</definedName>
    <definedName name="NCG_14">NA()</definedName>
    <definedName name="NCG_2">NA()</definedName>
    <definedName name="NCG_20">'[19]WEO LINK'!#REF!</definedName>
    <definedName name="NCG_25">NA()</definedName>
    <definedName name="NCG_28">'[19]WEO LINK'!#REF!</definedName>
    <definedName name="NCG_R">'[19]WEO LINK'!#REF!</definedName>
    <definedName name="NCG_R_14">NA()</definedName>
    <definedName name="NCG_R_2">NA()</definedName>
    <definedName name="NCG_R_20">'[19]WEO LINK'!#REF!</definedName>
    <definedName name="NCG_R_25">NA()</definedName>
    <definedName name="NCG_R_28">'[19]WEO LINK'!#REF!</definedName>
    <definedName name="NCP">'[19]WEO LINK'!#REF!</definedName>
    <definedName name="NCP_14">NA()</definedName>
    <definedName name="NCP_2">NA()</definedName>
    <definedName name="NCP_20">'[19]WEO LINK'!#REF!</definedName>
    <definedName name="NCP_25">NA()</definedName>
    <definedName name="NCP_28">'[19]WEO LINK'!#REF!</definedName>
    <definedName name="NCP_R">'[19]WEO LINK'!#REF!</definedName>
    <definedName name="NCP_R_14">NA()</definedName>
    <definedName name="NCP_R_2">NA()</definedName>
    <definedName name="NCP_R_20">'[19]WEO LINK'!#REF!</definedName>
    <definedName name="NCP_R_25">NA()</definedName>
    <definedName name="NCP_R_28">'[19]WEO LINK'!#REF!</definedName>
    <definedName name="Ndf">#REF!</definedName>
    <definedName name="nenen" localSheetId="2">'A 3 ch personal pe bugete'!nenen</definedName>
    <definedName name="nenen" localSheetId="3">'A 4 OPC BS p'!nenen</definedName>
    <definedName name="nenen">nenen</definedName>
    <definedName name="NewInt">#REF!</definedName>
    <definedName name="NewIntRV">#REF!</definedName>
    <definedName name="NewMoneyIteration">#REF!,#REF!</definedName>
    <definedName name="newt1">#REF!</definedName>
    <definedName name="newt1_37">#REF!</definedName>
    <definedName name="newt1_38">#REF!</definedName>
    <definedName name="newt1_49">#REF!</definedName>
    <definedName name="newt1_56">#REF!</definedName>
    <definedName name="newt1_57">#REF!</definedName>
    <definedName name="newt2">#REF!</definedName>
    <definedName name="newt2_17">'[19]Data _ Calc'!#REF!</definedName>
    <definedName name="newt2_22">'[19]Main Fiscal table'!#REF!</definedName>
    <definedName name="newt2_37">#REF!</definedName>
    <definedName name="newt2_38">#REF!</definedName>
    <definedName name="newt2_49">#REF!</definedName>
    <definedName name="newt2_56">#REF!</definedName>
    <definedName name="newt2_57">#REF!</definedName>
    <definedName name="NFA_assumptions">#REF!</definedName>
    <definedName name="NFB_R">'[30]weo_real'!#REF!</definedName>
    <definedName name="NFB_R_GDP">'[30]weo_real'!#REF!</definedName>
    <definedName name="NFI">'[19]WEO LINK'!#REF!</definedName>
    <definedName name="NFI_14">NA()</definedName>
    <definedName name="NFI_2">NA()</definedName>
    <definedName name="NFI_20">'[19]WEO LINK'!#REF!</definedName>
    <definedName name="NFI_25">NA()</definedName>
    <definedName name="NFI_28">'[19]WEO LINK'!#REF!</definedName>
    <definedName name="NFI_R">'[19]WEO LINK'!#REF!</definedName>
    <definedName name="NFI_R_14">NA()</definedName>
    <definedName name="NFI_R_2">NA()</definedName>
    <definedName name="NFI_R_20">'[19]WEO LINK'!#REF!</definedName>
    <definedName name="NFI_R_25">NA()</definedName>
    <definedName name="NFI_R_28">'[19]WEO LINK'!#REF!</definedName>
    <definedName name="NGDP">'[19]WEO LINK'!#REF!</definedName>
    <definedName name="NGDP_14">NA()</definedName>
    <definedName name="NGDP_2">NA()</definedName>
    <definedName name="NGDP_20">'[19]WEO LINK'!#REF!</definedName>
    <definedName name="NGDP_25">NA()</definedName>
    <definedName name="NGDP_28">'[19]WEO LINK'!#REF!</definedName>
    <definedName name="NGDP_35">'[58]Q2'!$E$47:$AH$47</definedName>
    <definedName name="NGDP_DG">NA()</definedName>
    <definedName name="NGDP_R">'[19]WEO LINK'!#REF!</definedName>
    <definedName name="NGDP_R_14">NA()</definedName>
    <definedName name="NGDP_R_2">NA()</definedName>
    <definedName name="NGDP_R_20">'[19]WEO LINK'!#REF!</definedName>
    <definedName name="NGDP_R_25">NA()</definedName>
    <definedName name="NGDP_R_28">'[19]WEO LINK'!#REF!</definedName>
    <definedName name="NGDP_RG">'[21]Q1'!$E$51:$AH$51</definedName>
    <definedName name="NGDP_RG_14">NA()</definedName>
    <definedName name="NGDP_RG_2">NA()</definedName>
    <definedName name="NGDP_RG_25">NA()</definedName>
    <definedName name="NGDPA">#REF!</definedName>
    <definedName name="NGK">#REF!</definedName>
    <definedName name="NGS">'[19]WEO LINK'!#REF!</definedName>
    <definedName name="NGS_20">'[19]WEO LINK'!#REF!</definedName>
    <definedName name="NGS_28">'[19]WEO LINK'!#REF!</definedName>
    <definedName name="NGS_NGDP">NA()</definedName>
    <definedName name="NI_R">'[30]weo_real'!#REF!</definedName>
    <definedName name="NINV">'[19]WEO LINK'!#REF!</definedName>
    <definedName name="NINV_14">NA()</definedName>
    <definedName name="NINV_2">NA()</definedName>
    <definedName name="NINV_20">'[19]WEO LINK'!#REF!</definedName>
    <definedName name="NINV_25">NA()</definedName>
    <definedName name="NINV_28">'[19]WEO LINK'!#REF!</definedName>
    <definedName name="NINV_R">'[19]WEO LINK'!#REF!</definedName>
    <definedName name="NINV_R_14">NA()</definedName>
    <definedName name="NINV_R_2">NA()</definedName>
    <definedName name="NINV_R_20">'[19]WEO LINK'!#REF!</definedName>
    <definedName name="NINV_R_25">NA()</definedName>
    <definedName name="NINV_R_28">'[19]WEO LINK'!#REF!</definedName>
    <definedName name="NINV_R_GDP">'[30]weo_real'!#REF!</definedName>
    <definedName name="NIR">'[13]junk'!$A$108:$F$137</definedName>
    <definedName name="NIRCURR">#REF!</definedName>
    <definedName name="NLG">#REF!</definedName>
    <definedName name="NM">'[19]WEO LINK'!#REF!</definedName>
    <definedName name="NM_14">NA()</definedName>
    <definedName name="NM_2">NA()</definedName>
    <definedName name="NM_20">'[19]WEO LINK'!#REF!</definedName>
    <definedName name="NM_25">NA()</definedName>
    <definedName name="NM_28">'[19]WEO LINK'!#REF!</definedName>
    <definedName name="NM_R">'[19]WEO LINK'!#REF!</definedName>
    <definedName name="NM_R_14">NA()</definedName>
    <definedName name="NM_R_2">NA()</definedName>
    <definedName name="NM_R_20">'[19]WEO LINK'!#REF!</definedName>
    <definedName name="NM_R_25">NA()</definedName>
    <definedName name="NM_R_28">'[19]WEO LINK'!#REF!</definedName>
    <definedName name="NMG_R">'[19]WEO LINK'!#REF!</definedName>
    <definedName name="NMG_R_20">'[19]WEO LINK'!#REF!</definedName>
    <definedName name="NMG_R_28">'[19]WEO LINK'!#REF!</definedName>
    <definedName name="NMG_RG">NA()</definedName>
    <definedName name="NMS_R">'[30]weo_real'!#REF!</definedName>
    <definedName name="NOK">#REF!</definedName>
    <definedName name="NomTab">#REF!</definedName>
    <definedName name="Non_BRO">#REF!</definedName>
    <definedName name="Notes">#REF!</definedName>
    <definedName name="Notes_14">#REF!</definedName>
    <definedName name="Notes_25">#REF!</definedName>
    <definedName name="Nov2_98">'[62]Prog'!#REF!</definedName>
    <definedName name="NTDD_R">'[30]weo_real'!#REF!</definedName>
    <definedName name="NTDD_RG" localSheetId="0">'A 1 Sinteza executie trim. III '!NTDD_RG</definedName>
    <definedName name="NTDD_RG" localSheetId="2">'A 3 ch personal pe bugete'!NTDD_RG</definedName>
    <definedName name="NTDD_RG" localSheetId="3">'A 4 OPC BS p'!NTDD_RG</definedName>
    <definedName name="NTDD_RG" localSheetId="1">'Anexa 2 '!NTDD_RG</definedName>
    <definedName name="NTDD_RG">NTDD_RG</definedName>
    <definedName name="NTDD_RG_11" localSheetId="0">'A 1 Sinteza executie trim. III '!NTDD_RG_11</definedName>
    <definedName name="NTDD_RG_11" localSheetId="2">'A 3 ch personal pe bugete'!NTDD_RG_11</definedName>
    <definedName name="NTDD_RG_11" localSheetId="3">'A 4 OPC BS p'!NTDD_RG_11</definedName>
    <definedName name="NTDD_RG_11" localSheetId="1">'Anexa 2 '!NTDD_RG_11</definedName>
    <definedName name="NTDD_RG_11">NTDD_RG_11</definedName>
    <definedName name="NTDD_RG_14" localSheetId="0">'A 1 Sinteza executie trim. III '!NTDD_RG_14</definedName>
    <definedName name="NTDD_RG_14" localSheetId="2">'A 3 ch personal pe bugete'!NTDD_RG_14</definedName>
    <definedName name="NTDD_RG_14" localSheetId="3">'A 4 OPC BS p'!NTDD_RG_14</definedName>
    <definedName name="NTDD_RG_14" localSheetId="1">'Anexa 2 '!NTDD_RG_14</definedName>
    <definedName name="NTDD_RG_14">NTDD_RG_14</definedName>
    <definedName name="NTDD_RG_20" localSheetId="0">'A 1 Sinteza executie trim. III '!NTDD_RG_20</definedName>
    <definedName name="NTDD_RG_20" localSheetId="2">'A 3 ch personal pe bugete'!NTDD_RG_20</definedName>
    <definedName name="NTDD_RG_20" localSheetId="3">'A 4 OPC BS p'!NTDD_RG_20</definedName>
    <definedName name="NTDD_RG_20" localSheetId="1">'Anexa 2 '!NTDD_RG_20</definedName>
    <definedName name="NTDD_RG_20">NTDD_RG_20</definedName>
    <definedName name="NTDD_RG_24" localSheetId="0">'A 1 Sinteza executie trim. III '!NTDD_RG_24</definedName>
    <definedName name="NTDD_RG_24" localSheetId="2">'A 3 ch personal pe bugete'!NTDD_RG_24</definedName>
    <definedName name="NTDD_RG_24" localSheetId="3">'A 4 OPC BS p'!NTDD_RG_24</definedName>
    <definedName name="NTDD_RG_24" localSheetId="1">'Anexa 2 '!NTDD_RG_24</definedName>
    <definedName name="NTDD_RG_24">NTDD_RG_24</definedName>
    <definedName name="NTDD_RG_25" localSheetId="0">'A 1 Sinteza executie trim. III '!NTDD_RG_25</definedName>
    <definedName name="NTDD_RG_25" localSheetId="2">'A 3 ch personal pe bugete'!NTDD_RG_25</definedName>
    <definedName name="NTDD_RG_25" localSheetId="3">'A 4 OPC BS p'!NTDD_RG_25</definedName>
    <definedName name="NTDD_RG_25" localSheetId="1">'Anexa 2 '!NTDD_RG_25</definedName>
    <definedName name="NTDD_RG_25">NTDD_RG_25</definedName>
    <definedName name="NTDD_RG_28" localSheetId="0">'A 1 Sinteza executie trim. III '!NTDD_RG_28</definedName>
    <definedName name="NTDD_RG_28" localSheetId="2">'A 3 ch personal pe bugete'!NTDD_RG_28</definedName>
    <definedName name="NTDD_RG_28" localSheetId="3">'A 4 OPC BS p'!NTDD_RG_28</definedName>
    <definedName name="NTDD_RG_28" localSheetId="1">'Anexa 2 '!NTDD_RG_28</definedName>
    <definedName name="NTDD_RG_28">NTDD_RG_28</definedName>
    <definedName name="NX">'[19]WEO LINK'!#REF!</definedName>
    <definedName name="NX_14">NA()</definedName>
    <definedName name="NX_2">NA()</definedName>
    <definedName name="NX_20">'[19]WEO LINK'!#REF!</definedName>
    <definedName name="NX_25">NA()</definedName>
    <definedName name="NX_28">'[19]WEO LINK'!#REF!</definedName>
    <definedName name="NX_R">'[19]WEO LINK'!#REF!</definedName>
    <definedName name="NX_R_14">NA()</definedName>
    <definedName name="NX_R_2">NA()</definedName>
    <definedName name="NX_R_20">'[19]WEO LINK'!#REF!</definedName>
    <definedName name="NX_R_25">NA()</definedName>
    <definedName name="NX_R_28">'[19]WEO LINK'!#REF!</definedName>
    <definedName name="NXG_R">'[19]WEO LINK'!#REF!</definedName>
    <definedName name="NXG_R_20">'[19]WEO LINK'!#REF!</definedName>
    <definedName name="NXG_R_28">'[19]WEO LINK'!#REF!</definedName>
    <definedName name="NXG_RG">NA()</definedName>
    <definedName name="NXS_R">'[30]weo_real'!#REF!</definedName>
    <definedName name="oda">#REF!</definedName>
    <definedName name="ONE">#REF!</definedName>
    <definedName name="OnShow" localSheetId="0">'A 1 Sinteza executie trim. III '!OnShow</definedName>
    <definedName name="OnShow" localSheetId="2">'A 3 ch personal pe bugete'!OnShow</definedName>
    <definedName name="OnShow" localSheetId="3">'A 4 OPC BS p'!OnShow</definedName>
    <definedName name="OnShow" localSheetId="1">'Anexa 2 '!OnShow</definedName>
    <definedName name="OnShow">OnShow</definedName>
    <definedName name="OnShow_20" localSheetId="0">'A 1 Sinteza executie trim. III '!OnShow_20</definedName>
    <definedName name="OnShow_20" localSheetId="2">'A 3 ch personal pe bugete'!OnShow_20</definedName>
    <definedName name="OnShow_20" localSheetId="3">'A 4 OPC BS p'!OnShow_20</definedName>
    <definedName name="OnShow_20" localSheetId="1">'Anexa 2 '!OnShow_20</definedName>
    <definedName name="OnShow_20">OnShow_20</definedName>
    <definedName name="OnShow_24" localSheetId="0">'A 1 Sinteza executie trim. III '!OnShow_24</definedName>
    <definedName name="OnShow_24" localSheetId="2">'A 3 ch personal pe bugete'!OnShow_24</definedName>
    <definedName name="OnShow_24" localSheetId="3">'A 4 OPC BS p'!OnShow_24</definedName>
    <definedName name="OnShow_24" localSheetId="1">'Anexa 2 '!OnShow_24</definedName>
    <definedName name="OnShow_24">OnShow_24</definedName>
    <definedName name="OnShow_28" localSheetId="0">'A 1 Sinteza executie trim. III '!OnShow_28</definedName>
    <definedName name="OnShow_28" localSheetId="2">'A 3 ch personal pe bugete'!OnShow_28</definedName>
    <definedName name="OnShow_28" localSheetId="3">'A 4 OPC BS p'!OnShow_28</definedName>
    <definedName name="OnShow_28" localSheetId="1">'Anexa 2 '!OnShow_28</definedName>
    <definedName name="OnShow_28">OnShow_28</definedName>
    <definedName name="Opec">#REF!</definedName>
    <definedName name="Other">#REF!</definedName>
    <definedName name="othmult">#REF!</definedName>
    <definedName name="Otras_Residuales">#REF!</definedName>
    <definedName name="Otras_Residuales_14">#REF!</definedName>
    <definedName name="Otras_Residuales_25">#REF!</definedName>
    <definedName name="OUTDS1">#REF!</definedName>
    <definedName name="OUTFISC">#REF!</definedName>
    <definedName name="OUTIMF">#REF!</definedName>
    <definedName name="OUTMN">#REF!</definedName>
    <definedName name="p_14">'[60]labels'!#REF!</definedName>
    <definedName name="p_25">'[60]labels'!#REF!</definedName>
    <definedName name="P92_">#REF!</definedName>
    <definedName name="PAG2">'[18]Index'!#REF!</definedName>
    <definedName name="PAG3">'[18]Index'!#REF!</definedName>
    <definedName name="PAG4">'[18]Index'!#REF!</definedName>
    <definedName name="PAG5">'[18]Index'!#REF!</definedName>
    <definedName name="PAG6">'[18]Index'!#REF!</definedName>
    <definedName name="PAG7">#REF!</definedName>
    <definedName name="Parmeshwar">#REF!</definedName>
    <definedName name="Pay_Cap">'[63]Baseline'!#REF!</definedName>
    <definedName name="pchBM">#REF!</definedName>
    <definedName name="pchBMG">#REF!</definedName>
    <definedName name="pchBX">#REF!</definedName>
    <definedName name="pchBXG">#REF!</definedName>
    <definedName name="pchNM_R">'[30]weo_real'!#REF!</definedName>
    <definedName name="pchNMG_R">'[21]Q1'!$E$45:$AH$45</definedName>
    <definedName name="pchNX_R">'[30]weo_real'!#REF!</definedName>
    <definedName name="pchNXG_R">'[21]Q1'!$E$36:$AH$36</definedName>
    <definedName name="pchTX_D">#REF!</definedName>
    <definedName name="pchTXG_D">#REF!</definedName>
    <definedName name="pchWPCP33_D">#REF!</definedName>
    <definedName name="pclub">#REF!</definedName>
    <definedName name="PCPI">'[19]WEO LINK'!#REF!</definedName>
    <definedName name="PCPI_20">'[19]WEO LINK'!#REF!</definedName>
    <definedName name="PCPI_28">'[19]WEO LINK'!#REF!</definedName>
    <definedName name="PCPIG">'[21]Q3'!$E$22:$AH$22</definedName>
    <definedName name="PCPIG_14">NA()</definedName>
    <definedName name="PCPIG_2">NA()</definedName>
    <definedName name="PCPIG_25">NA()</definedName>
    <definedName name="PD_JH">'[64]Output to Team'!$A$1:$AL$142</definedName>
    <definedName name="PEND">#REF!</definedName>
    <definedName name="pension">#REF!</definedName>
    <definedName name="pension_11">#REF!</definedName>
    <definedName name="pension_66">#REF!</definedName>
    <definedName name="Petroecuador">#REF!</definedName>
    <definedName name="Petroecuador_14">#REF!</definedName>
    <definedName name="Petroecuador_25">#REF!</definedName>
    <definedName name="pib2">#REF!</definedName>
    <definedName name="pib2005">#REF!</definedName>
    <definedName name="pib2007">#REF!</definedName>
    <definedName name="pib2008">#REF!</definedName>
    <definedName name="pib2009">#REF!</definedName>
    <definedName name="picsdata">#REF!</definedName>
    <definedName name="pinvtab">'[14]BFtab10 Macro Framework'!#REF!</definedName>
    <definedName name="pinvtab_11">#REF!</definedName>
    <definedName name="pinvtab_14">#REF!</definedName>
    <definedName name="pinvtab_25">#REF!</definedName>
    <definedName name="pinvtab_28">#REF!</definedName>
    <definedName name="PMENU">#REF!</definedName>
    <definedName name="Ports">#REF!</definedName>
    <definedName name="Ports_14">#REF!</definedName>
    <definedName name="Ports_25">#REF!</definedName>
    <definedName name="PPI97">'[32]REER Forecast'!#REF!</definedName>
    <definedName name="PPPI95">'[65]WPI'!#REF!</definedName>
    <definedName name="PPPWGT">NA()</definedName>
    <definedName name="PRICES">#REF!</definedName>
    <definedName name="print_aea">#REF!</definedName>
    <definedName name="_xlnm.Print_Area" localSheetId="2">'A 3 ch personal pe bugete'!$B$2:$M$14</definedName>
    <definedName name="_xlnm.Print_Area" localSheetId="3">'A 4 OPC BS p'!$B$1:$I$78</definedName>
    <definedName name="_xlnm.Print_Area" localSheetId="1">'Anexa 2 '!$A$2:$I$51</definedName>
    <definedName name="PRINT_AREA_MI">'[41]EU2DBase'!$C$12:$U$156</definedName>
    <definedName name="Print_Area1">'[66]Tab16_2000_'!$A$1:$G$33</definedName>
    <definedName name="Print_Area2">'[66]Tab16_2000_'!$A$1:$G$33</definedName>
    <definedName name="Print_Area3">'[66]Tab16_2000_'!$A$1:$G$33</definedName>
    <definedName name="_xlnm.Print_Titles" localSheetId="1">'Anexa 2 '!$4:$9</definedName>
    <definedName name="PRINT_TITLES_MI">#REF!</definedName>
    <definedName name="Print1">'[67]DATA'!$A$2:$BK$75</definedName>
    <definedName name="Print2">'[67]DATA'!$A$77:$AX$111</definedName>
    <definedName name="Print3">'[67]DATA'!$A$112:$CH$112</definedName>
    <definedName name="Print4">'[67]DATA'!$A$113:$AX$125</definedName>
    <definedName name="Print5">'[67]DATA'!$A$128:$AM$133</definedName>
    <definedName name="Print6">'[67]DATA'!#REF!</definedName>
    <definedName name="Print6_9">'[67]DATA'!$A$135:$N$199</definedName>
    <definedName name="printme">#REF!</definedName>
    <definedName name="PRINTNMP">#REF!</definedName>
    <definedName name="PrintThis_Links">'[49]Links'!$A$1:$F$33</definedName>
    <definedName name="prna">#REF!</definedName>
    <definedName name="prnm">#REF!</definedName>
    <definedName name="prnq">#REF!</definedName>
    <definedName name="prodcons95">#REF!</definedName>
    <definedName name="prodcons95_11">#REF!</definedName>
    <definedName name="prodcons96">#REF!</definedName>
    <definedName name="prodcons96_11">#REF!</definedName>
    <definedName name="prodcons96_14">#REF!</definedName>
    <definedName name="prodcons96_25">#REF!</definedName>
    <definedName name="prodcons96_28">#REF!</definedName>
    <definedName name="prodcurr">#REF!</definedName>
    <definedName name="prodcurr_11">#REF!</definedName>
    <definedName name="prodcurr_14">#REF!</definedName>
    <definedName name="prodcurr_25">#REF!</definedName>
    <definedName name="prodcurr_28">#REF!</definedName>
    <definedName name="PROG">'[68]2001_02 Debt Service :Debtind'!$B$2:$J$72</definedName>
    <definedName name="PROJ">'[68]MT_Low:XMS'!$B$2:$N$57</definedName>
    <definedName name="Proj_1999_Nom_GDP">#REF!</definedName>
    <definedName name="Proj_1999_Real_GDP_Growth">#REF!</definedName>
    <definedName name="Proj_2000_CPI_eop_Growth">#REF!</definedName>
    <definedName name="Proj_2000_ER_Avg">#REF!</definedName>
    <definedName name="Proj_2000_ER_eop">#REF!</definedName>
    <definedName name="Proj_2000_M3_ER_Avg_Chg">#REF!</definedName>
    <definedName name="Proj_2000_M3_ER_eop_Chg">#REF!</definedName>
    <definedName name="Proj_2000_Nom_GDP">#REF!</definedName>
    <definedName name="Proj_2000_Q3_Real_Cons_SA_Growth">#REF!</definedName>
    <definedName name="Proj_2000_Q3_Real_Inv_SA_Growth">#REF!</definedName>
    <definedName name="Proj_2000_Q4_Real_Cons_SA_Growth">#REF!</definedName>
    <definedName name="Proj_2000_Q4_Real_Inv_SA_Growth">#REF!</definedName>
    <definedName name="Proj_2000_Real_GDP_Growth">#REF!</definedName>
    <definedName name="Proj_2000_REER_Avg_Growth">#REF!</definedName>
    <definedName name="Proj_2000_REER_eop_Growth">#REF!</definedName>
    <definedName name="Proj_2001_CPI_eop_Growth">#REF!</definedName>
    <definedName name="Proj_2001_ER_eop">#REF!</definedName>
    <definedName name="Proj_2001_Nom_GDP">#REF!</definedName>
    <definedName name="Proj_2001_Q1_Nom_GDP">#REF!</definedName>
    <definedName name="Proj_2001_Q1_Real_Cons_SA_Growth">#REF!</definedName>
    <definedName name="Proj_2001_Q1_Real_Inv_SA_Growth">#REF!</definedName>
    <definedName name="Proj_2001_Q2_Nom_GDP">#REF!</definedName>
    <definedName name="Proj_2001_Q2_Real_Cons_SA_Growth">#REF!</definedName>
    <definedName name="Proj_2001_Q2_Real_Inv_SA_Growth">#REF!</definedName>
    <definedName name="Proj_2001_Q3_Nom_GDP">#REF!</definedName>
    <definedName name="Proj_2001_Q3_Real_Cons_SA_Growth">#REF!</definedName>
    <definedName name="Proj_2001_Q3_Real_Inv_SA_Growth">#REF!</definedName>
    <definedName name="Proj_2001_Q4_Nom_GDP">#REF!</definedName>
    <definedName name="Proj_2001_Q4_Real_Cons_SA_Growth">#REF!</definedName>
    <definedName name="Proj_2001_Q4_Real_Inv_SA_Growth">#REF!</definedName>
    <definedName name="Proj_2001_Real_Cons_Growth">#REF!</definedName>
    <definedName name="Proj_2001_Real_GDP_Growth">#REF!</definedName>
    <definedName name="Proj_2001_Real_Inv_Growth">#REF!</definedName>
    <definedName name="Proj_2002_Nom_GDP">#REF!</definedName>
    <definedName name="Proj_2003_Nom_GDP">#REF!</definedName>
    <definedName name="Proj_2004_Nom_GDP">#REF!</definedName>
    <definedName name="Proj_2005_Nom_GDP">#REF!</definedName>
    <definedName name="promgraf">'[69]GRAFPROM'!#REF!</definedName>
    <definedName name="ProposedCredits">#REF!</definedName>
    <definedName name="prt">'[13]real'!$A$1:$V$98</definedName>
    <definedName name="prt1">#REF!</definedName>
    <definedName name="prt2">#REF!</definedName>
    <definedName name="PSECTOR">#REF!</definedName>
    <definedName name="PTE">#REF!</definedName>
    <definedName name="q2bop">#REF!</definedName>
    <definedName name="Q6_">#REF!</definedName>
    <definedName name="QFISCAL">'[18]Quarterly Raw Data'!#REF!</definedName>
    <definedName name="qqq" localSheetId="2">WEO '[12]LINK'!$A$1:$A$42</definedName>
    <definedName name="qqq" localSheetId="3">WEO '[12]LINK'!$A$1:$A$42</definedName>
    <definedName name="qqq">WEO '[12]LINK'!$A$1:$A$42</definedName>
    <definedName name="QTAB7">'[18]Quarterly MacroFlow'!#REF!</definedName>
    <definedName name="QTAB7A">'[18]Quarterly MacroFlow'!#REF!</definedName>
    <definedName name="qtrsumm1">#REF!</definedName>
    <definedName name="qtrsumm2">#REF!</definedName>
    <definedName name="quarterly">#REF!</definedName>
    <definedName name="Quarterly_11">#REF!</definedName>
    <definedName name="quest4">#REF!</definedName>
    <definedName name="QW">#REF!</definedName>
    <definedName name="r_54" localSheetId="1">WEO '[12]LINK'!$A$1:$A$42</definedName>
    <definedName name="r_54">WEO '[12]LINK'!$A$1:$A$42</definedName>
    <definedName name="RANGENAME_11">#REF!</definedName>
    <definedName name="rateavuseuro">'[22]INweo'!$E$20:$BP$20</definedName>
    <definedName name="rateeopsdrus">#REF!</definedName>
    <definedName name="rateeopsdrus_11">#REF!</definedName>
    <definedName name="rateeopsdrus_14">#REF!</definedName>
    <definedName name="rateeopsdrus_25">#REF!</definedName>
    <definedName name="rateeopuseuro">'[22]INweo'!$E$21:$BP$21</definedName>
    <definedName name="Ratios">#REF!</definedName>
    <definedName name="Ratios_14">#REF!</definedName>
    <definedName name="Ratios_25">#REF!</definedName>
    <definedName name="REA_EXP">'[70]OUT'!$L$46:$S$88</definedName>
    <definedName name="REA_SEC">'[70]OUT'!$L$191:$S$218</definedName>
    <definedName name="REAL">#REF!</definedName>
    <definedName name="REAL_SAV">'[70]OUT'!$L$8:$S$30</definedName>
    <definedName name="REDB1">#REF!</definedName>
    <definedName name="REDB2">#REF!</definedName>
    <definedName name="REDB3">#REF!</definedName>
    <definedName name="REDB4">#REF!</definedName>
    <definedName name="REDB5">#REF!</definedName>
    <definedName name="REDB6">#REF!</definedName>
    <definedName name="REDB7">#REF!</definedName>
    <definedName name="REDB8">#REF!</definedName>
    <definedName name="REDB9">#REF!</definedName>
    <definedName name="REDCBA">'[13]Montabs'!$B$482:$AJ$533</definedName>
    <definedName name="REDCBACC">'[13]Montabs'!$B$482:$AM$533</definedName>
    <definedName name="REDF1">#REF!</definedName>
    <definedName name="REDF2">#REF!</definedName>
    <definedName name="REDF3">#REF!</definedName>
    <definedName name="REDF4">#REF!</definedName>
    <definedName name="REDF5">#REF!</definedName>
    <definedName name="REDF6">#REF!</definedName>
    <definedName name="REDF7">#REF!</definedName>
    <definedName name="REDMONS">'[13]Montabs'!$B$537:$AM$589</definedName>
    <definedName name="REDMS">'[13]Montabs'!$B$536:$AJ$589</definedName>
    <definedName name="REDTab10">'[71]Documents'!$B$454:$H$501</definedName>
    <definedName name="REDTab35">'[72]RED'!#REF!</definedName>
    <definedName name="REDTab43a">#REF!</definedName>
    <definedName name="REDTab43b">#REF!</definedName>
    <definedName name="REDTab6">'[71]Documents'!$B$273:$G$320</definedName>
    <definedName name="REDTab8">'[71]Documents'!$B$349:$G$383</definedName>
    <definedName name="REDTbl3">#REF!</definedName>
    <definedName name="REDTbl3_14">#REF!</definedName>
    <definedName name="REDTbl3_25">#REF!</definedName>
    <definedName name="REDTbl4">#REF!</definedName>
    <definedName name="REDTbl4_14">#REF!</definedName>
    <definedName name="REDTbl4_25">#REF!</definedName>
    <definedName name="REDTbl5">#REF!</definedName>
    <definedName name="REDTbl5_14">#REF!</definedName>
    <definedName name="REDTbl5_25">#REF!</definedName>
    <definedName name="REDTbl6">#REF!</definedName>
    <definedName name="REDTbl6_14">#REF!</definedName>
    <definedName name="REDTbl6_25">#REF!</definedName>
    <definedName name="REDTbl7">#REF!</definedName>
    <definedName name="REDTbl7_14">#REF!</definedName>
    <definedName name="REDTbl7_25">#REF!</definedName>
    <definedName name="REDUC">#REF!</definedName>
    <definedName name="REER_CPI">#REF!</definedName>
    <definedName name="REGISTERALL">'[44]Contents'!$B$79</definedName>
    <definedName name="REGISTERALL_14">#REF!</definedName>
    <definedName name="REGISTERALL_25">#REF!</definedName>
    <definedName name="REGISTERALL_28">#REF!</definedName>
    <definedName name="relief17">#REF!</definedName>
    <definedName name="rep1">#REF!</definedName>
    <definedName name="rep1_11">#REF!</definedName>
    <definedName name="rep1_14">#REF!</definedName>
    <definedName name="rep1_25">#REF!</definedName>
    <definedName name="rep1_28">#REF!</definedName>
    <definedName name="rep2">#REF!</definedName>
    <definedName name="rep2_11">#REF!</definedName>
    <definedName name="rep2_14">#REF!</definedName>
    <definedName name="rep2_25">#REF!</definedName>
    <definedName name="rep2_28">#REF!</definedName>
    <definedName name="RES2">'[26]RES'!#REF!</definedName>
    <definedName name="RetrieveMode">'[73]Setup'!$A$1:$A$3</definedName>
    <definedName name="RetrieveType">#REF!</definedName>
    <definedName name="rev">#REF!</definedName>
    <definedName name="rev_65">#REF!</definedName>
    <definedName name="RevA">#REF!</definedName>
    <definedName name="REVANAL">#REF!</definedName>
    <definedName name="REVANAL_65">#REF!</definedName>
    <definedName name="RevB">#REF!</definedName>
    <definedName name="REVCUM">#REF!</definedName>
    <definedName name="REVCUM_65">#REF!</definedName>
    <definedName name="revenue">#REF!</definedName>
    <definedName name="Revenue_Group">#REF!</definedName>
    <definedName name="Revenue_Group_14">#REF!</definedName>
    <definedName name="Revenue_Group_25">#REF!</definedName>
    <definedName name="Revisions">#REF!</definedName>
    <definedName name="revperc">#REF!</definedName>
    <definedName name="revperc_65">#REF!</definedName>
    <definedName name="RGDPA">#REF!</definedName>
    <definedName name="rge1">#REF!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SPA">#REF!</definedName>
    <definedName name="right">#REF!</definedName>
    <definedName name="rngBefore">'[49]Main'!$AB$28</definedName>
    <definedName name="rngDepartmentDrive">'[49]Main'!$AB$25</definedName>
    <definedName name="rngEMailAddress">'[49]Main'!$AB$22</definedName>
    <definedName name="rngErrorSort">'[49]ErrCheck'!$A$4</definedName>
    <definedName name="rngLastSave">'[49]Main'!$G$21</definedName>
    <definedName name="rngLastSent">'[49]Main'!$G$20</definedName>
    <definedName name="rngLastUpdate">'[49]Links'!$D$2</definedName>
    <definedName name="rngNeedsUpdate">'[49]Links'!$E$2</definedName>
    <definedName name="rngNews">'[49]Main'!$AB$29</definedName>
    <definedName name="RNGNM">#REF!</definedName>
    <definedName name="rngQuestChecked">'[49]ErrCheck'!$A$3</definedName>
    <definedName name="ROMBOP">#REF!</definedName>
    <definedName name="rqq" localSheetId="2">WEO '[12]LINK'!$A$1:$A$42</definedName>
    <definedName name="rqq" localSheetId="3">WEO '[12]LINK'!$A$1:$A$42</definedName>
    <definedName name="rqq">WEO '[12]LINK'!$A$1:$A$42</definedName>
    <definedName name="rquarterly">#REF!</definedName>
    <definedName name="rXDR">#REF!</definedName>
    <definedName name="s92">#N/A</definedName>
    <definedName name="S95_">#N/A</definedName>
    <definedName name="sao">#REF!</definedName>
    <definedName name="scen">#REF!</definedName>
    <definedName name="SDR">#REF!</definedName>
    <definedName name="SECIND">#REF!</definedName>
    <definedName name="SECTORS">#REF!</definedName>
    <definedName name="SECTORS_14">#REF!</definedName>
    <definedName name="SECTORS_25">#REF!</definedName>
    <definedName name="SECTORS_28">#REF!</definedName>
    <definedName name="SEI">#REF!</definedName>
    <definedName name="SEIGNOR">#REF!</definedName>
    <definedName name="seitto98">'[11]Output data'!#REF!</definedName>
    <definedName name="SEK">#REF!</definedName>
    <definedName name="SEL_AGRI">'[16]AGRI_old'!$A$1:$S$22</definedName>
    <definedName name="Sel_Econ_Ind">#REF!</definedName>
    <definedName name="SEL_INDPROD">#REF!</definedName>
    <definedName name="SELECT">#REF!</definedName>
    <definedName name="series">#REF!</definedName>
    <definedName name="SERV">#REF!</definedName>
    <definedName name="SERVICES">#REF!</definedName>
    <definedName name="ShareArea">'[70]IN'!$B$22:$S$49</definedName>
    <definedName name="SHEETNAME_11">#REF!</definedName>
    <definedName name="Simple">#REF!</definedName>
    <definedName name="sitab">#REF!</definedName>
    <definedName name="sitab_11">#REF!</definedName>
    <definedName name="som1">'[17]data input'!#REF!</definedName>
    <definedName name="som2">'[17]data input'!#REF!</definedName>
    <definedName name="som3">'[17]data input'!#REF!</definedName>
    <definedName name="somI">'[17]data input'!#REF!</definedName>
    <definedName name="somII">'[17]data input'!#REF!</definedName>
    <definedName name="somIII">'[17]data input'!#REF!</definedName>
    <definedName name="SOURCE1">#REF!</definedName>
    <definedName name="SOURCE2">#REF!</definedName>
    <definedName name="Sources">#REF!</definedName>
    <definedName name="SR2">#REF!</definedName>
    <definedName name="SR2_11">#REF!</definedName>
    <definedName name="SR2_14">#REF!</definedName>
    <definedName name="SR2_25">#REF!</definedName>
    <definedName name="SR2_28">#REF!</definedName>
    <definedName name="SR3">#REF!</definedName>
    <definedName name="SR3_11">#REF!</definedName>
    <definedName name="SR3_14">#REF!</definedName>
    <definedName name="SR3_25">#REF!</definedName>
    <definedName name="SR3_28">#REF!</definedName>
    <definedName name="srbop">#REF!</definedName>
    <definedName name="SRtab">#REF!</definedName>
    <definedName name="SRTab1">#REF!</definedName>
    <definedName name="SRTab11">'[11]Output data'!#REF!</definedName>
    <definedName name="SRTab6">#REF!</definedName>
    <definedName name="SRTab7">'[72]RED'!#REF!</definedName>
    <definedName name="SRTab8">#REF!</definedName>
    <definedName name="srtable">#REF!</definedName>
    <definedName name="srtable_55">#REF!</definedName>
    <definedName name="srtable_61">#REF!</definedName>
    <definedName name="srtable_63">#REF!</definedName>
    <definedName name="srtbl">#REF!</definedName>
    <definedName name="srtbl_55">#REF!</definedName>
    <definedName name="srtbl_61">#REF!</definedName>
    <definedName name="srtbl_63">#REF!</definedName>
    <definedName name="SS">'[74]IMATA'!$B$45:$B$108</definedName>
    <definedName name="SS_14">#REF!</definedName>
    <definedName name="SS_25">#REF!</definedName>
    <definedName name="SSF">#REF!</definedName>
    <definedName name="SSF_11">#REF!</definedName>
    <definedName name="SSF_66">#REF!</definedName>
    <definedName name="stat1">'[17]data input'!#REF!</definedName>
    <definedName name="stat2">'[17]data input'!#REF!</definedName>
    <definedName name="stat3">'[17]data input'!#REF!</definedName>
    <definedName name="STATANA">#REF!</definedName>
    <definedName name="STATANA_11">#REF!</definedName>
    <definedName name="STATANA_66">#REF!</definedName>
    <definedName name="STATCUM">#REF!</definedName>
    <definedName name="STATCUM_11">#REF!</definedName>
    <definedName name="STATCUM_66">#REF!</definedName>
    <definedName name="statI">'[17]data input'!#REF!</definedName>
    <definedName name="statII">'[17]data input'!#REF!</definedName>
    <definedName name="statIII">'[17]data input'!#REF!</definedName>
    <definedName name="Stocks_Dates">'[75]a45'!#REF!</definedName>
    <definedName name="Stocks_Form">'[75]a45'!#REF!</definedName>
    <definedName name="Stocks_IDs">'[75]a45'!#REF!</definedName>
    <definedName name="STOP">#REF!</definedName>
    <definedName name="Structure_and_Performance">#REF!</definedName>
    <definedName name="Structure_and_Performance_14">#REF!</definedName>
    <definedName name="Structure_and_Performance_25">#REF!</definedName>
    <definedName name="SUM">#REF!</definedName>
    <definedName name="SUM1">#REF!</definedName>
    <definedName name="Summary">#REF!</definedName>
    <definedName name="SUMMARY1">#REF!</definedName>
    <definedName name="SUMMARY2">#REF!</definedName>
    <definedName name="suppl_pen">#REF!</definedName>
    <definedName name="suppl_pen_11">#REF!</definedName>
    <definedName name="suppl_pen_66">#REF!</definedName>
    <definedName name="SURVEY">#REF!</definedName>
    <definedName name="t">#REF!</definedName>
    <definedName name="T10PPI">'[71]Prices'!$A$99:$J$131</definedName>
    <definedName name="T11IMW">'[71]Labor'!$B$3:$J$45</definedName>
    <definedName name="T12ULC">'[71]Labor'!$B$53:$J$97</definedName>
    <definedName name="T13LFE">'[71]Labor'!$B$155:$I$200</definedName>
    <definedName name="T14EPE">'[71]Labor'!$B$256:$J$309</definedName>
    <definedName name="T15ROP">#REF!</definedName>
    <definedName name="T16OPU">#REF!</definedName>
    <definedName name="t1a">#REF!</definedName>
    <definedName name="t2a">#REF!</definedName>
    <definedName name="T2YSECREA">'[76]GDPSEC'!$A$11:$M$80</definedName>
    <definedName name="t3a">#REF!</definedName>
    <definedName name="T3YSECNOM">'[76]GDPSEC'!$A$93:$M$153</definedName>
    <definedName name="t5a">#REF!</definedName>
    <definedName name="t5b">#REF!</definedName>
    <definedName name="t5c">#REF!</definedName>
    <definedName name="t5d">#REF!</definedName>
    <definedName name="t6a">#REF!</definedName>
    <definedName name="t7a">#REF!</definedName>
    <definedName name="T9CPI">'[71]Prices'!$A$3:$R$47</definedName>
    <definedName name="Tab">#REF!</definedName>
    <definedName name="TAB05">#REF!</definedName>
    <definedName name="tab06">#REF!</definedName>
    <definedName name="tab07">#REF!</definedName>
    <definedName name="tab1">#REF!</definedName>
    <definedName name="tab1_11">#REF!</definedName>
    <definedName name="tab1_14">#REF!</definedName>
    <definedName name="tab1_25">#REF!</definedName>
    <definedName name="tab1_28">#REF!</definedName>
    <definedName name="TAB10">#REF!</definedName>
    <definedName name="TAB12">#REF!</definedName>
    <definedName name="TAB13">#REF!</definedName>
    <definedName name="TAB14">'[16]INT_RATES_old'!$A$1:$I$34</definedName>
    <definedName name="Tab19">#REF!</definedName>
    <definedName name="Tab19_14">#REF!</definedName>
    <definedName name="Tab19_25">#REF!</definedName>
    <definedName name="TAB1A">#REF!</definedName>
    <definedName name="TAB1CK">#REF!</definedName>
    <definedName name="tab2">#REF!</definedName>
    <definedName name="tab2_11">#REF!</definedName>
    <definedName name="tab2_14">#REF!</definedName>
    <definedName name="tab2_25">#REF!</definedName>
    <definedName name="tab2_28">#REF!</definedName>
    <definedName name="Tab20">#REF!</definedName>
    <definedName name="Tab20_14">#REF!</definedName>
    <definedName name="Tab20_25">#REF!</definedName>
    <definedName name="Tab21">#REF!</definedName>
    <definedName name="Tab21_14">#REF!</definedName>
    <definedName name="Tab21_25">#REF!</definedName>
    <definedName name="tab22">#REF!</definedName>
    <definedName name="tab22_11">'[77]RED tables'!#REF!</definedName>
    <definedName name="Tab22_14">#REF!</definedName>
    <definedName name="Tab22_2">#REF!</definedName>
    <definedName name="tab22_20">#REF!</definedName>
    <definedName name="Tab22_25">#REF!</definedName>
    <definedName name="tab22_28">#REF!</definedName>
    <definedName name="tab22_66">'[77]RED tables'!#REF!</definedName>
    <definedName name="tab23">#REF!</definedName>
    <definedName name="tab23_11">'[77]RED tables'!#REF!</definedName>
    <definedName name="Tab23_14">#REF!</definedName>
    <definedName name="Tab23_2">#REF!</definedName>
    <definedName name="tab23_20">#REF!</definedName>
    <definedName name="Tab23_25">#REF!</definedName>
    <definedName name="tab23_28">#REF!</definedName>
    <definedName name="tab23_66">'[77]RED tables'!#REF!</definedName>
    <definedName name="tab24">#REF!</definedName>
    <definedName name="tab24_11">'[77]RED tables'!#REF!</definedName>
    <definedName name="Tab24_14">#REF!</definedName>
    <definedName name="Tab24_2">#REF!</definedName>
    <definedName name="tab24_20">#REF!</definedName>
    <definedName name="Tab24_25">#REF!</definedName>
    <definedName name="tab24_28">#REF!</definedName>
    <definedName name="tab24_66">'[77]RED tables'!#REF!</definedName>
    <definedName name="tab25">#REF!</definedName>
    <definedName name="tab25_11">'[77]RED tables'!#REF!</definedName>
    <definedName name="tab25_20">#REF!</definedName>
    <definedName name="tab25_28">#REF!</definedName>
    <definedName name="tab25_66">'[77]RED tables'!#REF!</definedName>
    <definedName name="Tab25a">#REF!</definedName>
    <definedName name="Tab25a_14">#REF!</definedName>
    <definedName name="Tab25a_25">#REF!</definedName>
    <definedName name="Tab25b">#REF!</definedName>
    <definedName name="Tab25b_14">#REF!</definedName>
    <definedName name="Tab25b_25">#REF!</definedName>
    <definedName name="tab26">#REF!</definedName>
    <definedName name="Tab26_11">#REF!</definedName>
    <definedName name="Tab26_14">#REF!</definedName>
    <definedName name="Tab26_2">#REF!</definedName>
    <definedName name="Tab26_25">#REF!</definedName>
    <definedName name="tab27">#REF!</definedName>
    <definedName name="tab27_11">#REF!</definedName>
    <definedName name="Tab27_14">#REF!</definedName>
    <definedName name="Tab27_2">#REF!</definedName>
    <definedName name="Tab27_25">#REF!</definedName>
    <definedName name="tab27_66">#REF!</definedName>
    <definedName name="tab28">#REF!</definedName>
    <definedName name="tab28_11">#REF!</definedName>
    <definedName name="tab28_14">#REF!</definedName>
    <definedName name="tab28_25">#REF!</definedName>
    <definedName name="tab28_28">#REF!</definedName>
    <definedName name="Tab29">#REF!</definedName>
    <definedName name="Tab29_14">#REF!</definedName>
    <definedName name="Tab29_25">#REF!</definedName>
    <definedName name="TAB2A">#REF!</definedName>
    <definedName name="tab3">#REF!</definedName>
    <definedName name="tab3_11">#REF!</definedName>
    <definedName name="tab3_14">#REF!</definedName>
    <definedName name="tab3_2">#REF!</definedName>
    <definedName name="tab3_25">#REF!</definedName>
    <definedName name="tab3_28">#REF!</definedName>
    <definedName name="tab3_66">#REF!</definedName>
    <definedName name="Tab30">#REF!</definedName>
    <definedName name="Tab30_14">#REF!</definedName>
    <definedName name="Tab30_25">#REF!</definedName>
    <definedName name="Tab31">#REF!</definedName>
    <definedName name="Tab31_14">#REF!</definedName>
    <definedName name="Tab31_25">#REF!</definedName>
    <definedName name="Tab32">#REF!</definedName>
    <definedName name="Tab32_14">#REF!</definedName>
    <definedName name="Tab32_25">#REF!</definedName>
    <definedName name="Tab33">#REF!</definedName>
    <definedName name="Tab33_14">#REF!</definedName>
    <definedName name="Tab33_25">#REF!</definedName>
    <definedName name="tab34">#REF!</definedName>
    <definedName name="Tab34_14">#REF!</definedName>
    <definedName name="Tab34_2">#REF!</definedName>
    <definedName name="Tab34_25">#REF!</definedName>
    <definedName name="Tab35">#REF!</definedName>
    <definedName name="Tab35_14">#REF!</definedName>
    <definedName name="Tab35_25">#REF!</definedName>
    <definedName name="tab37">#REF!</definedName>
    <definedName name="tab4">#REF!</definedName>
    <definedName name="TAB4_11">'[78]E'!$A$1:$AK$43</definedName>
    <definedName name="tab4_14">#REF!</definedName>
    <definedName name="tab4_2">#REF!</definedName>
    <definedName name="tab4_25">#REF!</definedName>
    <definedName name="tab4_28">#REF!</definedName>
    <definedName name="TAB4_66">'[78]E'!$A$1:$AK$43</definedName>
    <definedName name="tab43">#REF!</definedName>
    <definedName name="tab44">#REF!</definedName>
    <definedName name="TAB4A">'[78]E'!$B$102:$AK$153</definedName>
    <definedName name="TAB4B">'[78]E'!$B$48:$AK$100</definedName>
    <definedName name="tab5">#REF!</definedName>
    <definedName name="tab5_11">#REF!</definedName>
    <definedName name="tab5_14">#REF!</definedName>
    <definedName name="tab5_25">#REF!</definedName>
    <definedName name="tab5_28">#REF!</definedName>
    <definedName name="TAB5A">#REF!</definedName>
    <definedName name="TAB5APP">#REF!</definedName>
    <definedName name="tab6">#REF!</definedName>
    <definedName name="tab6_11">#REF!</definedName>
    <definedName name="tab6_14">#REF!</definedName>
    <definedName name="tab6_25">#REF!</definedName>
    <definedName name="tab6_28">#REF!</definedName>
    <definedName name="TAB6A">'[18]Annual Tables'!#REF!</definedName>
    <definedName name="TAB6B">'[18]Annual Tables'!#REF!</definedName>
    <definedName name="TAB6C">#REF!</definedName>
    <definedName name="tab7">#REF!</definedName>
    <definedName name="tab7_11">#REF!</definedName>
    <definedName name="tab7_14">#REF!</definedName>
    <definedName name="tab7_25">#REF!</definedName>
    <definedName name="tab7_28">#REF!</definedName>
    <definedName name="TAB7A">#REF!</definedName>
    <definedName name="tab8">#REF!</definedName>
    <definedName name="tab8_11">#REF!</definedName>
    <definedName name="tab8_14">#REF!</definedName>
    <definedName name="tab8_25">#REF!</definedName>
    <definedName name="tab8_28">#REF!</definedName>
    <definedName name="TAB8NEW">'[16]MSURVEY_old'!$A$1:$H$52</definedName>
    <definedName name="tab9">#REF!</definedName>
    <definedName name="tab9_11">#REF!</definedName>
    <definedName name="tab9_14">#REF!</definedName>
    <definedName name="tab9_25">#REF!</definedName>
    <definedName name="tab9_28">#REF!</definedName>
    <definedName name="tab9a">#REF!</definedName>
    <definedName name="tab9b">#REF!</definedName>
    <definedName name="Taballgastables">#REF!</definedName>
    <definedName name="Taballgastables_14">#REF!</definedName>
    <definedName name="Taballgastables_25">#REF!</definedName>
    <definedName name="TabAmort2004">#REF!</definedName>
    <definedName name="TabAmort2004_14">#REF!</definedName>
    <definedName name="TabAmort2004_25">#REF!</definedName>
    <definedName name="TabAssumptionsImports">#REF!</definedName>
    <definedName name="TabAssumptionsImports_14">#REF!</definedName>
    <definedName name="TabAssumptionsImports_25">#REF!</definedName>
    <definedName name="TabCapAccount">#REF!</definedName>
    <definedName name="TabCapAccount_14">#REF!</definedName>
    <definedName name="TabCapAccount_25">#REF!</definedName>
    <definedName name="Tabdebt_historic">#REF!</definedName>
    <definedName name="Tabdebt_historic_14">#REF!</definedName>
    <definedName name="Tabdebt_historic_25">#REF!</definedName>
    <definedName name="Tabdebtflow">#REF!</definedName>
    <definedName name="Tabdebtflow_14">#REF!</definedName>
    <definedName name="Tabdebtflow_25">#REF!</definedName>
    <definedName name="Tabdel">#REF!</definedName>
    <definedName name="tabE1">#REF!</definedName>
    <definedName name="tabe11">#REF!</definedName>
    <definedName name="tabe14">#REF!</definedName>
    <definedName name="tabE2">#REF!</definedName>
    <definedName name="tabe3">#REF!</definedName>
    <definedName name="tabe4">#REF!</definedName>
    <definedName name="tabe7">#REF!</definedName>
    <definedName name="tabe8a">#REF!</definedName>
    <definedName name="Tabel_2">#REF!</definedName>
    <definedName name="TabExports">#REF!</definedName>
    <definedName name="TabExports_14">#REF!</definedName>
    <definedName name="TabExports_25">#REF!</definedName>
    <definedName name="TabFcredit2007">#REF!</definedName>
    <definedName name="TabFcredit2007_14">#REF!</definedName>
    <definedName name="TabFcredit2007_25">#REF!</definedName>
    <definedName name="TabFcredit2010">#REF!</definedName>
    <definedName name="TabFcredit2010_14">#REF!</definedName>
    <definedName name="TabFcredit2010_25">#REF!</definedName>
    <definedName name="TabFneeds2007">#REF!</definedName>
    <definedName name="TabFneeds2007_14">#REF!</definedName>
    <definedName name="TabFneeds2007_25">#REF!</definedName>
    <definedName name="TabGas_arrears_to_Russia">#REF!</definedName>
    <definedName name="TabGas_arrears_to_Russia_14">#REF!</definedName>
    <definedName name="TabGas_arrears_to_Russia_25">#REF!</definedName>
    <definedName name="TabImportdetail">#REF!</definedName>
    <definedName name="TabImportdetail_14">#REF!</definedName>
    <definedName name="TabImportdetail_25">#REF!</definedName>
    <definedName name="TabImports">#REF!</definedName>
    <definedName name="TabImports_14">#REF!</definedName>
    <definedName name="TabImports_25">#REF!</definedName>
    <definedName name="TABINT">NA()</definedName>
    <definedName name="Table">'[79]Table'!$A$1:$AA$81</definedName>
    <definedName name="Table__47">'[80]RED47'!$A$1:$I$53</definedName>
    <definedName name="Table_1">#REF!</definedName>
    <definedName name="Table_1.__Armenia__Selected_Economic_Indicators">'[16]SEI_OLD'!$A$1:$G$59</definedName>
    <definedName name="Table_1_14">#REF!</definedName>
    <definedName name="Table_1_25">#REF!</definedName>
    <definedName name="Table_10.___Mozambique____Medium_Term_External_Debt__1997_2015">#REF!</definedName>
    <definedName name="Table_10._Armenia___Labor_Market_Indicators__1994_99__1">'[16]LABORMKT_OLD'!$A$1:$O$37</definedName>
    <definedName name="table_11">#REF!</definedName>
    <definedName name="Table_11._Armenia___Average_Monthly_Wages_in_the_State_Sector__1994_99__1">'[16]WAGES_old'!$A$1:$F$63</definedName>
    <definedName name="Table_12.__Armenia__Labor_Force__Employment__and_Unemployment__1994_99">'[16]EMPLOY_old'!$A$1:$H$53</definedName>
    <definedName name="Table_13._Armenia___Employment_in_the_Public_Sector__1994_99">'[16]EMPL_PUBL_old'!$A$1:$F$27</definedName>
    <definedName name="Table_14">#REF!</definedName>
    <definedName name="Table_14._Armenia___Budgetary_Sector_Employment__1994_99">'[16]EMPL_BUDG_old'!$A$1:$K$17</definedName>
    <definedName name="Table_15._Armenia___Consolidated_Government_Fiscal_Operations__1994_99">#REF!</definedName>
    <definedName name="Table_16._Armenia___Consolidated_Government_Fiscal_Operations__1994_99">#REF!</definedName>
    <definedName name="Table_17._Armenia___State_Budget__1994_99">#REF!</definedName>
    <definedName name="Table_18._Armenia___State_Budget__1994_99">#REF!</definedName>
    <definedName name="Table_19._Armenia___Distribution_of_Current_Expenditures_in_the_Consolidated_Government_Budget__1994_99">'[16]EXPEN_old'!$A$1:$F$25</definedName>
    <definedName name="Table_2.__Armenia___Real_Gross_Domestic_Product_Growth__1994_99">'[16]NGDP_R_old'!$A$1:$L$35</definedName>
    <definedName name="Table_2._Country_X___Public_Sector_Financing_1">#REF!</definedName>
    <definedName name="Table_2._Country_X___Public_Sector_Financing_1_14">#REF!</definedName>
    <definedName name="Table_2._Country_X___Public_Sector_Financing_1_25">#REF!</definedName>
    <definedName name="Table_2____Moldova___General_Government_Budget_1995_98__Mdl_millions__1">#REF!</definedName>
    <definedName name="Table_20._Armenia___Composition_of_Tax_Revenues_in_Consolidated_Government_Budget__1994_99">'[16]TAX_REV_old'!$A$1:$F$24</definedName>
    <definedName name="Table_21._Armenia___Accounts_of_the_Central_Bank__1994_99">'[16]CBANK_old'!$A$1:$U$46</definedName>
    <definedName name="Table_22._Armenia___Monetary_Survey__1994_99">'[16]MSURVEY_old'!$A$1:$Q$52</definedName>
    <definedName name="Table_23._Armenia___Commercial_Banks___Interest_Rates_for_Loans_and_Deposits_in_Drams_and_U.S._Dollars__1996_99">'[16]INT_RATES_old'!$A$1:$R$32</definedName>
    <definedName name="Table_24._Armenia___Treasury_Bills__1995_99">'[16]Tbill_old'!$A$1:$U$31</definedName>
    <definedName name="Table_25">#REF!</definedName>
    <definedName name="Table_25._Armenia___Quarterly_Balance_of_Payments_and_External_Financing__1995_99">'[16]BOP_Q_OLD'!$A$1:$F$74</definedName>
    <definedName name="Table_26._Armenia___Summary_External_Debt_Data__1995_99">'[16]EXTDEBT_OLD'!$A$1:$F$45</definedName>
    <definedName name="Table_27.__Armenia___Commodity_Composition_of_Trade__1995_99">'[16]COMP_TRADE'!$A$1:$F$29</definedName>
    <definedName name="Table_28._Armenia___Direction_of_Trade__1995_99">'[16]DOT'!$A$1:$F$66</definedName>
    <definedName name="Table_29._Armenia___Incorporatized_and_Partially_Privatized_Enterprises__1994_99">'[16]PRIVATE_OLD'!$A$1:$G$29</definedName>
    <definedName name="Table_3.__Armenia_Quarterly_Real_GDP_1997_99">'[16]GDP_q_old'!$A$1:$P$31</definedName>
    <definedName name="Table_3.__Bulgaria__General_Government__1999_2001">#REF!</definedName>
    <definedName name="Table_3.__Bulgaria__General_Government__1999_2001_14">#REF!</definedName>
    <definedName name="Table_3.__Bulgaria__General_Government__1999_2001_25">#REF!</definedName>
    <definedName name="Table_3.__Bulgaria__General_Government__1999_2001_28">#REF!</definedName>
    <definedName name="Table_3._Moldova__Balance_of_Payments__1994_98">#REF!</definedName>
    <definedName name="Table_30._Armenia___Banking_System_Indicators__1997_99">'[16]BNKIND_old'!$A$1:$M$16</definedName>
    <definedName name="Table_31._Armenia___Banking_Sector_Loans__1996_99">'[16]BNKLOANS_old'!$A$1:$O$40</definedName>
    <definedName name="Table_32._Armenia___Total_Electricity_Generation__Distribution_and_Collection__1994_99">'[16]ELECTR_old'!$A$1:$F$51</definedName>
    <definedName name="Table_33._General_Government_Tax_Revenue_in_Selected_BRO_Countries">#REF!</definedName>
    <definedName name="Table_34._General_Government_Tax_Revenue_Performance_in_Armenia_and_Comparator_Countries_1995___1998_1">'[16]taxrevSum'!$A$1:$F$52</definedName>
    <definedName name="Table_4.__Moldova____Monetary_Survey_and_Projections__1994_98_1">#REF!</definedName>
    <definedName name="Table_4._Armenia___Gross_Domestic_Product__1994_99">'[16]NGDP_old'!$A$1:$O$33</definedName>
    <definedName name="Table_4SR">#REF!</definedName>
    <definedName name="Table_5._Armenia___Production_of_Selected_Agricultural_Products__1994_99">'[16]AGRI_old'!$A$1:$S$22</definedName>
    <definedName name="Table_5a">#REF!</definedName>
    <definedName name="Table_6.__Moldova__Balance_of_Payments__1994_98">#REF!</definedName>
    <definedName name="Table_6._Armenia___Production_of_Selected_Industrial_Commodities__1994_99">'[16]INDCOM_old'!$A$1:$L$31</definedName>
    <definedName name="Table_7._Armenia___Consumer_Prices__1994_99">'[16]CPI_old'!$A$1:$I$102</definedName>
    <definedName name="Table_8.__Armenia___Selected_Energy_Prices__1994_99__1">'[16]ENERGY_old'!$A$1:$AF$25</definedName>
    <definedName name="Table_9._Armenia___Regulated_Prices_for_Main_Commodities_and_Services__1994_99__1">'[16]MAINCOM_old '!$A$1:$H$20</definedName>
    <definedName name="Table_debt">'[81]Table'!$A$3:$AB$70</definedName>
    <definedName name="Table_debt_14">#REF!</definedName>
    <definedName name="Table_debt_25">#REF!</definedName>
    <definedName name="Table_debt_new">'[82]Table'!$A$3:$AB$70</definedName>
    <definedName name="Table_debt_new_11">'[83]Table'!$A$3:$AB$70</definedName>
    <definedName name="Table1">#REF!</definedName>
    <definedName name="Table1_14">#REF!</definedName>
    <definedName name="Table1_25">#REF!</definedName>
    <definedName name="Table10">#REF!</definedName>
    <definedName name="Table11">#REF!</definedName>
    <definedName name="Table12">#REF!</definedName>
    <definedName name="Table12_14">#REF!</definedName>
    <definedName name="Table12_25">#REF!</definedName>
    <definedName name="Table13">#REF!</definedName>
    <definedName name="Table13b">#REF!</definedName>
    <definedName name="Table14">#REF!</definedName>
    <definedName name="Table15">#REF!</definedName>
    <definedName name="Table15_14">#REF!</definedName>
    <definedName name="Table15_25">#REF!</definedName>
    <definedName name="Table16">#REF!</definedName>
    <definedName name="Table16_1998">#REF!</definedName>
    <definedName name="Table16_1999">#REF!</definedName>
    <definedName name="Table16_2000">#REF!</definedName>
    <definedName name="Table16_2001">#REF!</definedName>
    <definedName name="Table17">#REF!</definedName>
    <definedName name="Table18">#REF!</definedName>
    <definedName name="Table19">#REF!</definedName>
    <definedName name="table2">#REF!</definedName>
    <definedName name="Table2_11">#REF!</definedName>
    <definedName name="Table2_14">#REF!</definedName>
    <definedName name="Table2_25">#REF!</definedName>
    <definedName name="Table20">#REF!</definedName>
    <definedName name="Table21">#REF!,#REF!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#REF!</definedName>
    <definedName name="Table30">#REF!</definedName>
    <definedName name="Table31">#REF!</definedName>
    <definedName name="Table32">#REF!</definedName>
    <definedName name="Table33">#REF!</definedName>
    <definedName name="Table34">#REF!</definedName>
    <definedName name="Table35">#REF!</definedName>
    <definedName name="Table36">#REF!</definedName>
    <definedName name="Table37">#REF!</definedName>
    <definedName name="Table38">#REF!</definedName>
    <definedName name="Table39">#REF!</definedName>
    <definedName name="Table4">#REF!</definedName>
    <definedName name="Table40">#REF!</definedName>
    <definedName name="Table41">#REF!</definedName>
    <definedName name="Table42">#REF!</definedName>
    <definedName name="Table43">#REF!</definedName>
    <definedName name="Table44">#REF!</definedName>
    <definedName name="table5">#REF!</definedName>
    <definedName name="Table5_11">#REF!</definedName>
    <definedName name="Table5_14">#REF!</definedName>
    <definedName name="Table5_25">#REF!</definedName>
    <definedName name="table5_55">#REF!</definedName>
    <definedName name="table5_61">#REF!</definedName>
    <definedName name="table5_63">#REF!</definedName>
    <definedName name="Table6">'[70]Labor'!$A$1:$X$58</definedName>
    <definedName name="Table6_14">#REF!</definedName>
    <definedName name="Table6_25">#REF!</definedName>
    <definedName name="Table6a">#REF!</definedName>
    <definedName name="Table6b">#REF!</definedName>
    <definedName name="Table7">#REF!</definedName>
    <definedName name="Table7_14">#REF!</definedName>
    <definedName name="Table7_25">#REF!</definedName>
    <definedName name="Table7a">#REF!</definedName>
    <definedName name="Table7b">#REF!</definedName>
    <definedName name="Table8">#REF!</definedName>
    <definedName name="Table8_14">#REF!</definedName>
    <definedName name="Table8_25">#REF!</definedName>
    <definedName name="Table9">#REF!</definedName>
    <definedName name="TableA3">#REF!</definedName>
    <definedName name="TableAX1">#REF!</definedName>
    <definedName name="TableAX2">#REF!</definedName>
    <definedName name="TableAX3">#REF!</definedName>
    <definedName name="TableAX4">#REF!</definedName>
    <definedName name="TableAX5">#REF!</definedName>
    <definedName name="tableex">#REF!</definedName>
    <definedName name="TableFX1">#REF!</definedName>
    <definedName name="TableLX1">#REF!</definedName>
    <definedName name="TableLX2">#REF!</definedName>
    <definedName name="TableLX3">#REF!</definedName>
    <definedName name="TableLX4">#REF!</definedName>
    <definedName name="TableLX5">#REF!</definedName>
    <definedName name="TableLX6">#REF!</definedName>
    <definedName name="TableMA1">#REF!</definedName>
    <definedName name="TableMA2">#REF!</definedName>
    <definedName name="TableMA3">#REF!</definedName>
    <definedName name="TableMA4">#REF!</definedName>
    <definedName name="TableMA5">#REF!</definedName>
    <definedName name="TableMA6">#REF!</definedName>
    <definedName name="TABLENAME_11">#REF!</definedName>
    <definedName name="TabMTBOP2006">#REF!</definedName>
    <definedName name="TabMTBOP2006_14">#REF!</definedName>
    <definedName name="TabMTBOP2006_25">#REF!</definedName>
    <definedName name="TabMTbop2010">#REF!</definedName>
    <definedName name="TabMTbop2010_14">#REF!</definedName>
    <definedName name="TabMTbop2010_25">#REF!</definedName>
    <definedName name="TabMTdebt">#REF!</definedName>
    <definedName name="TabMTdebt_14">#REF!</definedName>
    <definedName name="TabMTdebt_25">#REF!</definedName>
    <definedName name="tabnom">#REF!</definedName>
    <definedName name="tabnom_11">#REF!</definedName>
    <definedName name="TabNonfactorServices_and_Income">#REF!</definedName>
    <definedName name="TabNonfactorServices_and_Income_14">#REF!</definedName>
    <definedName name="TabNonfactorServices_and_Income_25">#REF!</definedName>
    <definedName name="TabOutMon">#REF!</definedName>
    <definedName name="TabOutMon_14">#REF!</definedName>
    <definedName name="TabOutMon_25">#REF!</definedName>
    <definedName name="tabR1">#REF!</definedName>
    <definedName name="TabsimplifiedBOP">#REF!</definedName>
    <definedName name="TabsimplifiedBOP_14">#REF!</definedName>
    <definedName name="TabsimplifiedBOP_25">#REF!</definedName>
    <definedName name="TAME">#REF!</definedName>
    <definedName name="TAME_14">#REF!</definedName>
    <definedName name="TAME_25">#REF!</definedName>
    <definedName name="TaxArrears">#REF!</definedName>
    <definedName name="Tbl_GFN">'[81]Table_GEF'!$B$2:$T$51</definedName>
    <definedName name="Tbl_GFN_14">#REF!</definedName>
    <definedName name="Tbl_GFN_25">#REF!</definedName>
    <definedName name="TBL2">#REF!</definedName>
    <definedName name="TBL4">#REF!</definedName>
    <definedName name="TBL5">#REF!</definedName>
    <definedName name="TBLA">#REF!</definedName>
    <definedName name="TBLB">#REF!</definedName>
    <definedName name="tblChecks">'[49]ErrCheck'!$A$3:$E$5</definedName>
    <definedName name="tblLinks">'[49]Links'!$A$4:$F$33</definedName>
    <definedName name="test_14">#REF!</definedName>
    <definedName name="test_25">#REF!</definedName>
    <definedName name="Test1">#REF!</definedName>
    <definedName name="tjk">#REF!</definedName>
    <definedName name="tkm">#REF!</definedName>
    <definedName name="TM">#REF!</definedName>
    <definedName name="TM_D">#REF!</definedName>
    <definedName name="TM_Dcalc1">#REF!</definedName>
    <definedName name="TM_Dcalc2">#REF!</definedName>
    <definedName name="TM_DPCH">#REF!</definedName>
    <definedName name="TM_R">#REF!</definedName>
    <definedName name="TM_Rcalc1">#REF!</definedName>
    <definedName name="TM_Rcalc2">#REF!</definedName>
    <definedName name="TM_RPCH">#REF!</definedName>
    <definedName name="TM_TM_D">#REF!</definedName>
    <definedName name="TM_TM_R">#REF!</definedName>
    <definedName name="TMcalc">#REF!</definedName>
    <definedName name="TMG">#REF!</definedName>
    <definedName name="TMG_D">'[19]WEO LINK'!#REF!</definedName>
    <definedName name="TMG_D_11">'[20]WEO LINK'!#REF!</definedName>
    <definedName name="TMG_D_14">'[25]Q5'!$E$23:$AH$23</definedName>
    <definedName name="TMG_D_2">'[25]Q5'!$E$23:$AH$23</definedName>
    <definedName name="TMG_D_20">'[19]WEO LINK'!#REF!</definedName>
    <definedName name="TMG_D_25">'[25]Q5'!$E$23:$AH$23</definedName>
    <definedName name="TMG_D_28">'[19]WEO LINK'!#REF!</definedName>
    <definedName name="TMG_D_66">'[20]WEO LINK'!#REF!</definedName>
    <definedName name="TMG_Dcalc1">#REF!</definedName>
    <definedName name="TMG_Dcalc2">#REF!</definedName>
    <definedName name="TMG_DPCH">#REF!</definedName>
    <definedName name="TMG_R">#REF!</definedName>
    <definedName name="TMG_Rcalc1">#REF!</definedName>
    <definedName name="TMG_Rcalc2">#REF!</definedName>
    <definedName name="TMG_RPCH">#REF!</definedName>
    <definedName name="TMG_TMG_D">#REF!</definedName>
    <definedName name="TMG_TMG_R">#REF!</definedName>
    <definedName name="TMGcalc">#REF!</definedName>
    <definedName name="TMGO">'[19]WEO LINK'!#REF!</definedName>
    <definedName name="TMGO_11">'[20]WEO LINK'!#REF!</definedName>
    <definedName name="TMGO_14">NA()</definedName>
    <definedName name="TMGO_2">NA()</definedName>
    <definedName name="TMGO_20">'[19]WEO LINK'!#REF!</definedName>
    <definedName name="TMGO_25">NA()</definedName>
    <definedName name="TMGO_28">'[19]WEO LINK'!#REF!</definedName>
    <definedName name="TMGO_66">'[20]WEO LINK'!#REF!</definedName>
    <definedName name="TMGO_D">#REF!</definedName>
    <definedName name="TMGO_Dcalc1">#REF!</definedName>
    <definedName name="TMGO_Dcalc2">#REF!</definedName>
    <definedName name="TMGO_DPCH">#REF!</definedName>
    <definedName name="TMGO_R">#REF!</definedName>
    <definedName name="TMGO_Rcalc1">#REF!</definedName>
    <definedName name="TMGO_Rcalc2">#REF!</definedName>
    <definedName name="TMGO_RPCH">#REF!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DPCH">#REF!</definedName>
    <definedName name="TMGXO_lvTMGXO_Dcalc2">#REF!</definedName>
    <definedName name="TMGXO_R">#REF!</definedName>
    <definedName name="TMGXO_Rcalc1">#REF!</definedName>
    <definedName name="TMGXO_Rcalc2">#REF!</definedName>
    <definedName name="TMGXO_RPCH">#REF!</definedName>
    <definedName name="TMGXO_TMGXO_D">#REF!</definedName>
    <definedName name="TMGXO_TMGXO_R">#REF!</definedName>
    <definedName name="TMS">#REF!</definedName>
    <definedName name="TMS_D">#REF!</definedName>
    <definedName name="TMS_R">#REF!</definedName>
    <definedName name="TotalBilateral">#REF!</definedName>
    <definedName name="TotalCBDebt">#REF!</definedName>
    <definedName name="TotalCreditsInAction">#REF!</definedName>
    <definedName name="TotalMultilateral">#REF!</definedName>
    <definedName name="TotalProposedCredits">#REF!</definedName>
    <definedName name="TOWEO">#REF!</definedName>
    <definedName name="TOWEO_14">#REF!</definedName>
    <definedName name="TOWEO_25">#REF!</definedName>
    <definedName name="trade">#REF!</definedName>
    <definedName name="Trade_balance">#REF!</definedName>
    <definedName name="trade_figure">#REF!</definedName>
    <definedName name="trade_figure_14">#REF!</definedName>
    <definedName name="trade_figure_25">#REF!</definedName>
    <definedName name="TRADE3">'[26]Trade'!#REF!</definedName>
    <definedName name="trans">#REF!</definedName>
    <definedName name="trans_14">#REF!</definedName>
    <definedName name="trans_25">#REF!</definedName>
    <definedName name="Transfer_check">#REF!</definedName>
    <definedName name="Transfer_check_14">#REF!</definedName>
    <definedName name="Transfer_check_25">#REF!</definedName>
    <definedName name="TRANSFERS">#REF!</definedName>
    <definedName name="TRANSNAVE">#REF!</definedName>
    <definedName name="TRANSNAVE_14">#REF!</definedName>
    <definedName name="TRANSNAVE_25">#REF!</definedName>
    <definedName name="trdgrp">#REF!</definedName>
    <definedName name="TRISM">#REF!</definedName>
    <definedName name="TTAB1">#REF!</definedName>
    <definedName name="TTAB10">#REF!</definedName>
    <definedName name="TTAB11">#REF!</definedName>
    <definedName name="TTAB2">#REF!</definedName>
    <definedName name="TTAB20">#REF!</definedName>
    <definedName name="TTAB21">'[16]INT_RATES_old'!$A$1:$A$33</definedName>
    <definedName name="TTAB23">#REF!</definedName>
    <definedName name="TTAB24">#REF!</definedName>
    <definedName name="TTAB25">#REF!</definedName>
    <definedName name="TTAB26">#REF!</definedName>
    <definedName name="TTAB28">#REF!</definedName>
    <definedName name="TTAB29">#REF!</definedName>
    <definedName name="TTAB3">#REF!</definedName>
    <definedName name="TTAB4">#REF!</definedName>
    <definedName name="TTAB5">#REF!</definedName>
    <definedName name="TTAB6">#REF!</definedName>
    <definedName name="TTAB7">#REF!</definedName>
    <definedName name="TTAB8">#REF!</definedName>
    <definedName name="TTAB9">#REF!</definedName>
    <definedName name="TTO_Summary_of_non_fator_services">#REF!</definedName>
    <definedName name="TWO">#REF!</definedName>
    <definedName name="TX">#REF!</definedName>
    <definedName name="TX_D">#REF!</definedName>
    <definedName name="TX_Dcalc1">#REF!</definedName>
    <definedName name="TX_Dcalc2">#REF!</definedName>
    <definedName name="TX_DPCH">#REF!</definedName>
    <definedName name="TX_R">#REF!</definedName>
    <definedName name="TX_Rcalc1">#REF!</definedName>
    <definedName name="TX_Rcalc2">#REF!</definedName>
    <definedName name="TX_RPCH">#REF!</definedName>
    <definedName name="TX_TX_D">#REF!</definedName>
    <definedName name="TX_TX_R">#REF!</definedName>
    <definedName name="TXcalc">#REF!</definedName>
    <definedName name="TXG">#REF!</definedName>
    <definedName name="TXG_D">'[19]WEO LINK'!#REF!</definedName>
    <definedName name="TXG_D_11">'[20]WEO LINK'!#REF!</definedName>
    <definedName name="TXG_D_14">NA()</definedName>
    <definedName name="TXG_D_2">NA()</definedName>
    <definedName name="TXG_D_20">'[19]WEO LINK'!#REF!</definedName>
    <definedName name="TXG_D_25">NA()</definedName>
    <definedName name="TXG_D_28">'[19]WEO LINK'!#REF!</definedName>
    <definedName name="TXG_D_66">'[20]WEO LINK'!#REF!</definedName>
    <definedName name="TXG_Dcalc1">#REF!</definedName>
    <definedName name="TXG_Dcalc2">#REF!</definedName>
    <definedName name="TXG_DPCH">#REF!</definedName>
    <definedName name="TXG_R">#REF!</definedName>
    <definedName name="TXG_Rcalc1">#REF!</definedName>
    <definedName name="TXG_Rcalc2">#REF!</definedName>
    <definedName name="TXG_RPCH">#REF!</definedName>
    <definedName name="TXG_TXG_D">#REF!</definedName>
    <definedName name="TXG_TXG_R">#REF!</definedName>
    <definedName name="TXGcalc">#REF!</definedName>
    <definedName name="TXGO">'[19]WEO LINK'!#REF!</definedName>
    <definedName name="TXGO_11">'[20]WEO LINK'!#REF!</definedName>
    <definedName name="TXGO_14">NA()</definedName>
    <definedName name="TXGO_2">NA()</definedName>
    <definedName name="TXGO_20">'[19]WEO LINK'!#REF!</definedName>
    <definedName name="TXGO_25">NA()</definedName>
    <definedName name="TXGO_28">'[19]WEO LINK'!#REF!</definedName>
    <definedName name="TXGO_66">'[20]WEO LINK'!#REF!</definedName>
    <definedName name="TXGO_D">#REF!</definedName>
    <definedName name="TXGO_Dcalc1">#REF!</definedName>
    <definedName name="TXGO_Dcalc2">#REF!</definedName>
    <definedName name="TXGO_DPCH">#REF!</definedName>
    <definedName name="TXGO_R">#REF!</definedName>
    <definedName name="TXGO_Rcalc1">#REF!</definedName>
    <definedName name="TXGO_Rcalc2">#REF!</definedName>
    <definedName name="TXGO_RPCH">#REF!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DPCH">#REF!</definedName>
    <definedName name="TXGXO_lvTXGXO_Dcalc2">#REF!</definedName>
    <definedName name="TXGXO_R">#REF!</definedName>
    <definedName name="TXGXO_Rcalc1">#REF!</definedName>
    <definedName name="TXGXO_Rcalc2">#REF!</definedName>
    <definedName name="TXGXO_RPCH">#REF!</definedName>
    <definedName name="TXGXO_TXGXO_D">#REF!</definedName>
    <definedName name="TXGXO_TXGXO_R">#REF!</definedName>
    <definedName name="TXS">#REF!</definedName>
    <definedName name="TXS_D">#REF!</definedName>
    <definedName name="TXS_R">#REF!</definedName>
    <definedName name="UCC">#REF!</definedName>
    <definedName name="ukr">#REF!</definedName>
    <definedName name="UKR1">'[41]EU2DBase'!$C$1:$F$196</definedName>
    <definedName name="UKR2">'[41]EU2DBase'!$G$1:$U$196</definedName>
    <definedName name="UKR3">'[41]EU2DBase'!#REF!</definedName>
    <definedName name="unemployment">#REF!</definedName>
    <definedName name="unemployment_11">#REF!</definedName>
    <definedName name="unemployment_66">#REF!</definedName>
    <definedName name="Universities">#REF!</definedName>
    <definedName name="Universities_14">#REF!</definedName>
    <definedName name="Universities_25">#REF!</definedName>
    <definedName name="Uruguay">#REF!</definedName>
    <definedName name="Uruguay_11">#REF!</definedName>
    <definedName name="Uruguay_14">#REF!</definedName>
    <definedName name="Uruguay_25">#REF!</definedName>
    <definedName name="USD">#REF!</definedName>
    <definedName name="USERNAME">'[44]Contents'!$B$80</definedName>
    <definedName name="USERNAME_14">#REF!</definedName>
    <definedName name="USERNAME_25">#REF!</definedName>
    <definedName name="USERNAME_28">#REF!</definedName>
    <definedName name="uzb">#REF!</definedName>
    <definedName name="ValidationList">#REF!</definedName>
    <definedName name="VAR_data">#REF!</definedName>
    <definedName name="VEL_MM">'[13]Montabs:junk'!$B$17:$U$38</definedName>
    <definedName name="Venezuela">#REF!</definedName>
    <definedName name="Venezuela_14">#REF!</definedName>
    <definedName name="Venezuela_25">#REF!</definedName>
    <definedName name="volume_trade">#REF!</definedName>
    <definedName name="vulner">#REF!</definedName>
    <definedName name="vulner_11">#REF!</definedName>
    <definedName name="w" localSheetId="2">WEO '[12]LINK'!$A$1:$A$42</definedName>
    <definedName name="w" localSheetId="3">WEO '[12]LINK'!$A$1:$A$42</definedName>
    <definedName name="w">WEO '[12]LINK'!$A$1:$A$42</definedName>
    <definedName name="w92_">#REF!</definedName>
    <definedName name="wages">NA()</definedName>
    <definedName name="WAGES_ST">'[16]WAGES_old'!$A$1:$G$62</definedName>
    <definedName name="WEO">#REF!</definedName>
    <definedName name="WEO_Q4">#REF!</definedName>
    <definedName name="WEO1">#REF!</definedName>
    <definedName name="WEO1_14">#REF!</definedName>
    <definedName name="WEO1_25">#REF!</definedName>
    <definedName name="WEO2">#REF!</definedName>
    <definedName name="WEO2_14">#REF!</definedName>
    <definedName name="WEO2_25">#REF!</definedName>
    <definedName name="WEOD">#REF!</definedName>
    <definedName name="weq" localSheetId="2">WEO '[12]LINK'!$A$1:$A$42</definedName>
    <definedName name="weq" localSheetId="3">WEO '[12]LINK'!$A$1:$A$42</definedName>
    <definedName name="weq">WEO '[12]LINK'!$A$1:$A$42</definedName>
    <definedName name="whatgives">#REF!,#REF!,#REF!,#REF!,#REF!,#REF!,#REF!,#REF!,#REF!,#REF!,#REF!,#REF!,#REF!,#REF!,#REF!,#REF!,#REF!,#REF!,#REF!,#REF!,#REF!,#REF!,#REF!,#REF!,#REF!,#REF!</definedName>
    <definedName name="WIN_11">'[33]WEO'!#REF!</definedName>
    <definedName name="WIN_66">'[33]WEO'!#REF!</definedName>
    <definedName name="WPCP33_D">#REF!</definedName>
    <definedName name="WPCP33pch">#REF!</definedName>
    <definedName name="WPI">'[32]REER Forecast'!#REF!</definedName>
    <definedName name="Wt_d">#REF!</definedName>
    <definedName name="xdf">#REF!</definedName>
    <definedName name="xdr">#REF!</definedName>
    <definedName name="xgoods">'[23]CAgds'!$D$12:$BO$12</definedName>
    <definedName name="xgoods_11">'[59]CAgds'!$D$12:$BO$12</definedName>
    <definedName name="XGS">#REF!</definedName>
    <definedName name="xinc">'[23]CAinc'!$D$12:$BO$12</definedName>
    <definedName name="xinc_11">'[59]CAinc'!$D$12:$BO$12</definedName>
    <definedName name="xnfs">'[23]CAnfs'!$D$12:$BO$12</definedName>
    <definedName name="xnfs_11">'[59]CAnfs'!$D$12:$BO$12</definedName>
    <definedName name="XOF">#REF!</definedName>
    <definedName name="xr">#REF!</definedName>
    <definedName name="xxWRS_1" localSheetId="0">WEO '[12]LINK'!$A$1:$A$42</definedName>
    <definedName name="xxWRS_1" localSheetId="2">WEO '[12]LINK'!$A$1:$A$42</definedName>
    <definedName name="xxWRS_1" localSheetId="3">WEO '[12]LINK'!$A$1:$A$42</definedName>
    <definedName name="xxWRS_1" localSheetId="1">WEO '[12]LINK'!$A$1:$A$42</definedName>
    <definedName name="xxWRS_1">WEO '[12]LINK'!$A$1:$A$42</definedName>
    <definedName name="xxWRS_1_15" localSheetId="0">WEO '[12]LINK'!$A$1:$A$42</definedName>
    <definedName name="xxWRS_1_15" localSheetId="2">WEO '[12]LINK'!$A$1:$A$42</definedName>
    <definedName name="xxWRS_1_15" localSheetId="3">WEO '[12]LINK'!$A$1:$A$42</definedName>
    <definedName name="xxWRS_1_15" localSheetId="1">WEO '[12]LINK'!$A$1:$A$42</definedName>
    <definedName name="xxWRS_1_15">WEO '[12]LINK'!$A$1:$A$42</definedName>
    <definedName name="xxWRS_1_17" localSheetId="0">WEO '[12]LINK'!$A$1:$A$42</definedName>
    <definedName name="xxWRS_1_17" localSheetId="2">WEO '[12]LINK'!$A$1:$A$42</definedName>
    <definedName name="xxWRS_1_17" localSheetId="3">WEO '[12]LINK'!$A$1:$A$42</definedName>
    <definedName name="xxWRS_1_17" localSheetId="1">WEO '[12]LINK'!$A$1:$A$42</definedName>
    <definedName name="xxWRS_1_17">WEO '[12]LINK'!$A$1:$A$42</definedName>
    <definedName name="xxWRS_1_2">#REF!</definedName>
    <definedName name="xxWRS_1_20" localSheetId="0">WEO '[12]LINK'!$A$1:$A$42</definedName>
    <definedName name="xxWRS_1_20" localSheetId="2">WEO '[12]LINK'!$A$1:$A$42</definedName>
    <definedName name="xxWRS_1_20" localSheetId="3">WEO '[12]LINK'!$A$1:$A$42</definedName>
    <definedName name="xxWRS_1_20" localSheetId="1">WEO '[12]LINK'!$A$1:$A$42</definedName>
    <definedName name="xxWRS_1_20">WEO '[12]LINK'!$A$1:$A$42</definedName>
    <definedName name="xxWRS_1_22" localSheetId="0">WEO '[12]LINK'!$A$1:$A$42</definedName>
    <definedName name="xxWRS_1_22" localSheetId="2">WEO '[12]LINK'!$A$1:$A$42</definedName>
    <definedName name="xxWRS_1_22" localSheetId="3">WEO '[12]LINK'!$A$1:$A$42</definedName>
    <definedName name="xxWRS_1_22" localSheetId="1">WEO '[12]LINK'!$A$1:$A$42</definedName>
    <definedName name="xxWRS_1_22">WEO '[12]LINK'!$A$1:$A$42</definedName>
    <definedName name="xxWRS_1_24" localSheetId="0">WEO '[12]LINK'!$A$1:$A$42</definedName>
    <definedName name="xxWRS_1_24" localSheetId="2">WEO '[12]LINK'!$A$1:$A$42</definedName>
    <definedName name="xxWRS_1_24" localSheetId="3">WEO '[12]LINK'!$A$1:$A$42</definedName>
    <definedName name="xxWRS_1_24" localSheetId="1">WEO '[12]LINK'!$A$1:$A$42</definedName>
    <definedName name="xxWRS_1_24">WEO '[12]LINK'!$A$1:$A$42</definedName>
    <definedName name="xxWRS_1_28" localSheetId="0">WEO '[12]LINK'!$A$1:$A$42</definedName>
    <definedName name="xxWRS_1_28" localSheetId="2">WEO '[12]LINK'!$A$1:$A$42</definedName>
    <definedName name="xxWRS_1_28" localSheetId="3">WEO '[12]LINK'!$A$1:$A$42</definedName>
    <definedName name="xxWRS_1_28" localSheetId="1">WEO '[12]LINK'!$A$1:$A$42</definedName>
    <definedName name="xxWRS_1_28">WEO '[12]LINK'!$A$1:$A$42</definedName>
    <definedName name="xxWRS_1_37" localSheetId="0">WEO '[12]LINK'!$A$1:$A$42</definedName>
    <definedName name="xxWRS_1_37" localSheetId="2">WEO '[12]LINK'!$A$1:$A$42</definedName>
    <definedName name="xxWRS_1_37" localSheetId="3">WEO '[12]LINK'!$A$1:$A$42</definedName>
    <definedName name="xxWRS_1_37" localSheetId="1">WEO '[12]LINK'!$A$1:$A$42</definedName>
    <definedName name="xxWRS_1_37">WEO '[12]LINK'!$A$1:$A$42</definedName>
    <definedName name="xxWRS_1_38" localSheetId="0">WEO '[12]LINK'!$A$1:$A$42</definedName>
    <definedName name="xxWRS_1_38" localSheetId="2">WEO '[12]LINK'!$A$1:$A$42</definedName>
    <definedName name="xxWRS_1_38" localSheetId="3">WEO '[12]LINK'!$A$1:$A$42</definedName>
    <definedName name="xxWRS_1_38" localSheetId="1">WEO '[12]LINK'!$A$1:$A$42</definedName>
    <definedName name="xxWRS_1_38">WEO '[12]LINK'!$A$1:$A$42</definedName>
    <definedName name="xxWRS_1_46" localSheetId="0">WEO '[12]LINK'!$A$1:$A$42</definedName>
    <definedName name="xxWRS_1_46" localSheetId="2">WEO '[12]LINK'!$A$1:$A$42</definedName>
    <definedName name="xxWRS_1_46" localSheetId="3">WEO '[12]LINK'!$A$1:$A$42</definedName>
    <definedName name="xxWRS_1_46" localSheetId="1">WEO '[12]LINK'!$A$1:$A$42</definedName>
    <definedName name="xxWRS_1_46">WEO '[12]LINK'!$A$1:$A$42</definedName>
    <definedName name="xxWRS_1_47" localSheetId="0">WEO '[12]LINK'!$A$1:$A$42</definedName>
    <definedName name="xxWRS_1_47" localSheetId="2">WEO '[12]LINK'!$A$1:$A$42</definedName>
    <definedName name="xxWRS_1_47" localSheetId="3">WEO '[12]LINK'!$A$1:$A$42</definedName>
    <definedName name="xxWRS_1_47" localSheetId="1">WEO '[12]LINK'!$A$1:$A$42</definedName>
    <definedName name="xxWRS_1_47">WEO '[12]LINK'!$A$1:$A$42</definedName>
    <definedName name="xxWRS_1_49" localSheetId="0">WEO '[12]LINK'!$A$1:$A$42</definedName>
    <definedName name="xxWRS_1_49" localSheetId="2">WEO '[12]LINK'!$A$1:$A$42</definedName>
    <definedName name="xxWRS_1_49" localSheetId="3">WEO '[12]LINK'!$A$1:$A$42</definedName>
    <definedName name="xxWRS_1_49" localSheetId="1">WEO '[12]LINK'!$A$1:$A$42</definedName>
    <definedName name="xxWRS_1_49">WEO '[12]LINK'!$A$1:$A$42</definedName>
    <definedName name="xxWRS_1_54" localSheetId="0">WEO '[12]LINK'!$A$1:$A$42</definedName>
    <definedName name="xxWRS_1_54" localSheetId="2">WEO '[12]LINK'!$A$1:$A$42</definedName>
    <definedName name="xxWRS_1_54" localSheetId="3">WEO '[12]LINK'!$A$1:$A$42</definedName>
    <definedName name="xxWRS_1_54" localSheetId="1">WEO '[12]LINK'!$A$1:$A$42</definedName>
    <definedName name="xxWRS_1_54">WEO '[12]LINK'!$A$1:$A$42</definedName>
    <definedName name="xxWRS_1_55" localSheetId="0">WEO '[12]LINK'!$A$1:$A$42</definedName>
    <definedName name="xxWRS_1_55" localSheetId="2">WEO '[12]LINK'!$A$1:$A$42</definedName>
    <definedName name="xxWRS_1_55" localSheetId="3">WEO '[12]LINK'!$A$1:$A$42</definedName>
    <definedName name="xxWRS_1_55" localSheetId="1">WEO '[12]LINK'!$A$1:$A$42</definedName>
    <definedName name="xxWRS_1_55">WEO '[12]LINK'!$A$1:$A$42</definedName>
    <definedName name="xxWRS_1_56" localSheetId="0">WEO '[12]LINK'!$A$1:$A$42</definedName>
    <definedName name="xxWRS_1_56" localSheetId="2">WEO '[12]LINK'!$A$1:$A$42</definedName>
    <definedName name="xxWRS_1_56" localSheetId="3">WEO '[12]LINK'!$A$1:$A$42</definedName>
    <definedName name="xxWRS_1_56" localSheetId="1">WEO '[12]LINK'!$A$1:$A$42</definedName>
    <definedName name="xxWRS_1_56">WEO '[12]LINK'!$A$1:$A$42</definedName>
    <definedName name="xxWRS_1_57" localSheetId="0">WEO '[12]LINK'!$A$1:$A$42</definedName>
    <definedName name="xxWRS_1_57" localSheetId="2">WEO '[12]LINK'!$A$1:$A$42</definedName>
    <definedName name="xxWRS_1_57" localSheetId="3">WEO '[12]LINK'!$A$1:$A$42</definedName>
    <definedName name="xxWRS_1_57" localSheetId="1">WEO '[12]LINK'!$A$1:$A$42</definedName>
    <definedName name="xxWRS_1_57">WEO '[12]LINK'!$A$1:$A$42</definedName>
    <definedName name="xxWRS_1_61" localSheetId="0">WEO '[12]LINK'!$A$1:$A$42</definedName>
    <definedName name="xxWRS_1_61" localSheetId="2">WEO '[12]LINK'!$A$1:$A$42</definedName>
    <definedName name="xxWRS_1_61" localSheetId="3">WEO '[12]LINK'!$A$1:$A$42</definedName>
    <definedName name="xxWRS_1_61" localSheetId="1">WEO '[12]LINK'!$A$1:$A$42</definedName>
    <definedName name="xxWRS_1_61">WEO '[12]LINK'!$A$1:$A$42</definedName>
    <definedName name="xxWRS_1_63" localSheetId="0">WEO '[12]LINK'!$A$1:$A$42</definedName>
    <definedName name="xxWRS_1_63" localSheetId="2">WEO '[12]LINK'!$A$1:$A$42</definedName>
    <definedName name="xxWRS_1_63" localSheetId="3">WEO '[12]LINK'!$A$1:$A$42</definedName>
    <definedName name="xxWRS_1_63" localSheetId="1">WEO '[12]LINK'!$A$1:$A$42</definedName>
    <definedName name="xxWRS_1_63">WEO '[12]LINK'!$A$1:$A$42</definedName>
    <definedName name="xxWRS_1_64" localSheetId="0">WEO '[12]LINK'!$A$1:$A$42</definedName>
    <definedName name="xxWRS_1_64" localSheetId="2">WEO '[12]LINK'!$A$1:$A$42</definedName>
    <definedName name="xxWRS_1_64" localSheetId="3">WEO '[12]LINK'!$A$1:$A$42</definedName>
    <definedName name="xxWRS_1_64" localSheetId="1">WEO '[12]LINK'!$A$1:$A$42</definedName>
    <definedName name="xxWRS_1_64">WEO '[12]LINK'!$A$1:$A$42</definedName>
    <definedName name="xxWRS_1_65" localSheetId="0">WEO '[12]LINK'!$A$1:$A$42</definedName>
    <definedName name="xxWRS_1_65" localSheetId="2">WEO '[12]LINK'!$A$1:$A$42</definedName>
    <definedName name="xxWRS_1_65" localSheetId="3">WEO '[12]LINK'!$A$1:$A$42</definedName>
    <definedName name="xxWRS_1_65" localSheetId="1">WEO '[12]LINK'!$A$1:$A$42</definedName>
    <definedName name="xxWRS_1_65">WEO '[12]LINK'!$A$1:$A$42</definedName>
    <definedName name="xxWRS_10">#REF!</definedName>
    <definedName name="xxWRS_10_11">#REF!</definedName>
    <definedName name="xxWRS_11">#REF!</definedName>
    <definedName name="xxWRS_11_11">#REF!</definedName>
    <definedName name="xxWRS_2_2">#REF!</definedName>
    <definedName name="xxWRS_3_14">#REF!</definedName>
    <definedName name="xxWRS_3_2">#REF!</definedName>
    <definedName name="xxWRS_3_25">#REF!</definedName>
    <definedName name="xxWRS_3_28">#REF!</definedName>
    <definedName name="xxWRS_4_2">#REF!</definedName>
    <definedName name="xxWRS_5">#REF!</definedName>
    <definedName name="xxWRS_6">#REF!</definedName>
    <definedName name="xxWRS_6_11">#REF!</definedName>
    <definedName name="xxWRS_6_14">#REF!</definedName>
    <definedName name="xxWRS_6_25">#REF!</definedName>
    <definedName name="xxWRS_7">#REF!</definedName>
    <definedName name="xxWRS_7_11">#REF!</definedName>
    <definedName name="xxWRS_7_14">#REF!</definedName>
    <definedName name="xxWRS_7_25">#REF!</definedName>
    <definedName name="xxWRS_8">#REF!</definedName>
    <definedName name="xxWRS_8_11">#REF!</definedName>
    <definedName name="xxWRS_8_14">#REF!</definedName>
    <definedName name="xxWRS_8_25">#REF!</definedName>
    <definedName name="xxWRS_9">#REF!</definedName>
    <definedName name="xxWRS_9_11">#REF!</definedName>
    <definedName name="xxxxx">'[84]Table'!$A$3:$AB$70</definedName>
    <definedName name="xxxxx_11">'[85]Table'!$A$3:$AB$70</definedName>
    <definedName name="xxxxxx">#REF!</definedName>
    <definedName name="xxxxxx_14">#REF!</definedName>
    <definedName name="xxxxxx_25">#REF!</definedName>
    <definedName name="Year">#REF!</definedName>
    <definedName name="Years">#REF!</definedName>
    <definedName name="zDollarGDP">#REF!</definedName>
    <definedName name="zDollarGDP1">'[86]ass'!$7:$7</definedName>
    <definedName name="zGDPgrowth">#REF!</definedName>
    <definedName name="zGDPgrowth_14">#REF!</definedName>
    <definedName name="zGDPgrowth_25">#REF!</definedName>
    <definedName name="zIGNFS">#REF!</definedName>
    <definedName name="zImports">#REF!</definedName>
    <definedName name="zImports_14">#REF!</definedName>
    <definedName name="zImports_25">#REF!</definedName>
    <definedName name="zLiborUS">#REF!</definedName>
    <definedName name="zLiborUS_14">#REF!</definedName>
    <definedName name="zLiborUS_25">#REF!</definedName>
    <definedName name="zReserves">'[87]oth'!$17:$17</definedName>
    <definedName name="zRoWCPIchange">#REF!</definedName>
    <definedName name="zRoWCPIchange_14">#REF!</definedName>
    <definedName name="zRoWCPIchange_25">#REF!</definedName>
    <definedName name="zSDReRate">'[87]ass'!$24:$24</definedName>
    <definedName name="zXGNFS">#REF!</definedName>
    <definedName name="Область_печати_ИМ">#REF!</definedName>
    <definedName name="Область_печати_ИМ_14">#REF!</definedName>
    <definedName name="Область_печати_ИМ_25">#REF!</definedName>
    <definedName name="Проверка">'[88]до викупа'!$E$664</definedName>
  </definedNames>
  <calcPr fullCalcOnLoad="1"/>
</workbook>
</file>

<file path=xl/sharedStrings.xml><?xml version="1.0" encoding="utf-8"?>
<sst xmlns="http://schemas.openxmlformats.org/spreadsheetml/2006/main" count="209" uniqueCount="187">
  <si>
    <t xml:space="preserve">   </t>
  </si>
  <si>
    <t xml:space="preserve">    </t>
  </si>
  <si>
    <t>mil.lei</t>
  </si>
  <si>
    <t>% din PIB</t>
  </si>
  <si>
    <t>% din total</t>
  </si>
  <si>
    <t>PIB</t>
  </si>
  <si>
    <t xml:space="preserve">VENITURI TOTALE    </t>
  </si>
  <si>
    <t xml:space="preserve">Venituri curente </t>
  </si>
  <si>
    <t xml:space="preserve">Venituri fiscale    </t>
  </si>
  <si>
    <t>Impozitul pe profit, salarii, venit si castiguri din capital</t>
  </si>
  <si>
    <t>Impozitul pe profit</t>
  </si>
  <si>
    <t>Impozitul pe salarii si venit</t>
  </si>
  <si>
    <t>Alte impozite pe venit, profit si castiguri din capital</t>
  </si>
  <si>
    <t>Impozite si taxe pe proprietate</t>
  </si>
  <si>
    <t>Impozite si taxe pe bunuri si servicii</t>
  </si>
  <si>
    <t>TVA</t>
  </si>
  <si>
    <t>Accize</t>
  </si>
  <si>
    <t>Alte impozite si taxe pe bunuri si servicii</t>
  </si>
  <si>
    <t xml:space="preserve">Taxa pe utilizarea bunurilor, autorizarea utilizarii bunurilor sau pe  desfasurarea de activitati </t>
  </si>
  <si>
    <t>Impozitul pe comertul exterior si tranzactiile internationale (taxe vamale)</t>
  </si>
  <si>
    <t>Alte impozite si taxe fiscale</t>
  </si>
  <si>
    <t xml:space="preserve">Contributii de asigurari </t>
  </si>
  <si>
    <t>Venituri nefiscale</t>
  </si>
  <si>
    <t>Venituri din capital</t>
  </si>
  <si>
    <t>Donatii</t>
  </si>
  <si>
    <t>Sume primite de la UE in contul platilor efectuate si Prefinantare</t>
  </si>
  <si>
    <t>Operatiuni financiare</t>
  </si>
  <si>
    <t>Sume incasate in contul unic (bugetul de stat)</t>
  </si>
  <si>
    <t>CHELTUIELI TOTALE</t>
  </si>
  <si>
    <t>Cheltuieli curente</t>
  </si>
  <si>
    <t>Cheltuieli de personal</t>
  </si>
  <si>
    <t>Bunuri si servicii</t>
  </si>
  <si>
    <t>Dobanzi</t>
  </si>
  <si>
    <t>Subventii</t>
  </si>
  <si>
    <t xml:space="preserve">Transferuri - Total </t>
  </si>
  <si>
    <t xml:space="preserve">Transferuri intre unitati ale administratiei publice </t>
  </si>
  <si>
    <t xml:space="preserve">Alte transferuri </t>
  </si>
  <si>
    <t>Proiecte cu finantare din fonduri externe nerambursabile</t>
  </si>
  <si>
    <t>Asistenta sociala</t>
  </si>
  <si>
    <t>Alte cheltuieli</t>
  </si>
  <si>
    <t>Cheltuieli aferente programelor cu                      finantare rambursabila</t>
  </si>
  <si>
    <t>Fonduri de rezerve</t>
  </si>
  <si>
    <t>Cheltuieli de capital</t>
  </si>
  <si>
    <t>Plati efectuate in anii precedenti si recuperate in anul curent **)</t>
  </si>
  <si>
    <t>EXCEDENT(+) / DEFICIT(-)</t>
  </si>
  <si>
    <t>Anexa  nr. 1</t>
  </si>
  <si>
    <t xml:space="preserve">Bugetul general consolidat </t>
  </si>
  <si>
    <t xml:space="preserve"> -milioane lei-</t>
  </si>
  <si>
    <t>Venituri</t>
  </si>
  <si>
    <t>Cheltuieli</t>
  </si>
  <si>
    <t>Deficit</t>
  </si>
  <si>
    <t>3=1-2</t>
  </si>
  <si>
    <t>7=4-1</t>
  </si>
  <si>
    <t>8=5-2</t>
  </si>
  <si>
    <t>9=6-3</t>
  </si>
  <si>
    <t xml:space="preserve">         PIB - milioane lei  </t>
  </si>
  <si>
    <t>TOTAL - program anual</t>
  </si>
  <si>
    <t>% din total program anual</t>
  </si>
  <si>
    <t>Trim.III</t>
  </si>
  <si>
    <t>Trim.IV</t>
  </si>
  <si>
    <t>Anexa nr. 3</t>
  </si>
  <si>
    <t>Cheltuielile de personal ale bugetului general consolidat</t>
  </si>
  <si>
    <t>milioane lei</t>
  </si>
  <si>
    <t>Indicator</t>
  </si>
  <si>
    <t>Semestrul I iniţial</t>
  </si>
  <si>
    <t>Semestrul I actualizat</t>
  </si>
  <si>
    <t>Executie semestrul I</t>
  </si>
  <si>
    <t>Ramas de utilizat semestrul I</t>
  </si>
  <si>
    <t>Executie trimestrul I (%)</t>
  </si>
  <si>
    <t>Buget de stat</t>
  </si>
  <si>
    <t>Bugetul asigurărilor sociale de stat</t>
  </si>
  <si>
    <t>Bugetul asigurărilor pentru şomaj</t>
  </si>
  <si>
    <t>Bugetul Fondului Naţional Unic de Asigurări Sociale de Sănătate</t>
  </si>
  <si>
    <t>Bugetul general centralizat al unităţilor administrativ teritoriale</t>
  </si>
  <si>
    <t>Bugetul instituţiilor/activităţilor finanţate integral şi/sau parţial din venituri proprii</t>
  </si>
  <si>
    <t>Alte bugete componente ale bugetului general consolidat</t>
  </si>
  <si>
    <t>Total buget general consolidat</t>
  </si>
  <si>
    <t xml:space="preserve">Anexa nr. 2 </t>
  </si>
  <si>
    <t>Anexa nr. 4</t>
  </si>
  <si>
    <t xml:space="preserve">BUGET DE STAT </t>
  </si>
  <si>
    <t>Cod ind.</t>
  </si>
  <si>
    <t>Denumirea ordonatorului principal de credite</t>
  </si>
  <si>
    <t>A</t>
  </si>
  <si>
    <t>B</t>
  </si>
  <si>
    <t>2</t>
  </si>
  <si>
    <t>4</t>
  </si>
  <si>
    <t>3</t>
  </si>
  <si>
    <t>5</t>
  </si>
  <si>
    <t xml:space="preserve">Inalta Curte de Casatie si Justitie </t>
  </si>
  <si>
    <t xml:space="preserve">Ministerul Sanatatii </t>
  </si>
  <si>
    <t>Consiliul National de Solutionare a Contestatiilor</t>
  </si>
  <si>
    <t>6=5/4*100</t>
  </si>
  <si>
    <t xml:space="preserve">-milioane lei- </t>
  </si>
  <si>
    <r>
      <t xml:space="preserve"> </t>
    </r>
    <r>
      <rPr>
        <b/>
        <sz val="10"/>
        <color indexed="8"/>
        <rFont val="Arial"/>
        <family val="2"/>
      </rPr>
      <t>TOTAL din care:</t>
    </r>
  </si>
  <si>
    <t xml:space="preserve">   -pe anul 2013 -</t>
  </si>
  <si>
    <t>CHELTUIELI DE PERSONAL  2013</t>
  </si>
  <si>
    <t>mii lei</t>
  </si>
  <si>
    <t>Program 2013 iniţial</t>
  </si>
  <si>
    <t>Program 2013 actualizat</t>
  </si>
  <si>
    <t>1</t>
  </si>
  <si>
    <t>Administratia Prezidentiala</t>
  </si>
  <si>
    <t>Senatul României</t>
  </si>
  <si>
    <t>Camera Deputaţilor</t>
  </si>
  <si>
    <t>Curtea Constituţională</t>
  </si>
  <si>
    <t>6</t>
  </si>
  <si>
    <t>Consiliul Legislativ</t>
  </si>
  <si>
    <t>7</t>
  </si>
  <si>
    <t>Curtea de Conturi</t>
  </si>
  <si>
    <t>8</t>
  </si>
  <si>
    <t>Consiliul Concurenţei</t>
  </si>
  <si>
    <t>9</t>
  </si>
  <si>
    <t>Avocatul Poporului</t>
  </si>
  <si>
    <t>Consiliul Naţional pentru Studierea Arhivelor Securităţii</t>
  </si>
  <si>
    <t>11</t>
  </si>
  <si>
    <t>Consiliul Naţional al Audiovizualului</t>
  </si>
  <si>
    <t>Secretariatul General al Guvernului</t>
  </si>
  <si>
    <t>Ministerul Afacerilor Externe</t>
  </si>
  <si>
    <t>Ministerul Dezvoltării Regionale şi Administraţiei Publice</t>
  </si>
  <si>
    <t xml:space="preserve">Ministerul Finantelor Publice   </t>
  </si>
  <si>
    <t xml:space="preserve">Ministerul Justiţiei </t>
  </si>
  <si>
    <t>Ministerul Apararii Nationale</t>
  </si>
  <si>
    <t>Ministerul Afacerilor Interne</t>
  </si>
  <si>
    <t>20</t>
  </si>
  <si>
    <t xml:space="preserve">Ministerul Muncii, Familiei, Protecţiei Sociale şi Persoanelor Vârstnice                                                                </t>
  </si>
  <si>
    <t xml:space="preserve">Ministerul Tineretului si Sportului                        </t>
  </si>
  <si>
    <t>22</t>
  </si>
  <si>
    <t xml:space="preserve">Ministerul Agriculturii si Dezvoltarii Rurale   </t>
  </si>
  <si>
    <t>Ministerul Mediului si Schimbărilor Climatice</t>
  </si>
  <si>
    <t>Ministerul Transporturilor</t>
  </si>
  <si>
    <t xml:space="preserve">Ministerul Educatiei Naţionale                   </t>
  </si>
  <si>
    <t xml:space="preserve">Ministerul Culturii </t>
  </si>
  <si>
    <t>Ministerul pentru Societatea Informaţională</t>
  </si>
  <si>
    <t>Ministerul Public</t>
  </si>
  <si>
    <t>Agenţia Naţională de Integritate</t>
  </si>
  <si>
    <t>Serviciul Român de Informaţii</t>
  </si>
  <si>
    <t>Serviciul de Informaţii Externe</t>
  </si>
  <si>
    <t>Serviciul de Protecţie şi Pază</t>
  </si>
  <si>
    <t>Serviciul de Telecomunicaţii Speciale</t>
  </si>
  <si>
    <t>Ministerul Economiei</t>
  </si>
  <si>
    <t>Academia Română</t>
  </si>
  <si>
    <t>Secretariatul de Stat pentru Problemele Revoluţionarilor din Decembrie 1989</t>
  </si>
  <si>
    <t>Oficiul Naţional de Prevenire şi Combaterea Spălării Banilor</t>
  </si>
  <si>
    <t>Oficiul Registrului National al Informatiilor Secrete de Stat</t>
  </si>
  <si>
    <t xml:space="preserve">Consiliul Naţional pentru Combaterea Discriminării </t>
  </si>
  <si>
    <t>Societatea Română de Televiziune</t>
  </si>
  <si>
    <t>Consiliul Superior al Magistraturii</t>
  </si>
  <si>
    <t>Autoritatea Electorală Permanentă</t>
  </si>
  <si>
    <t>Autoritatea Naţională de Supraveghere a Prelucrării Datelor cu Caracter Personal</t>
  </si>
  <si>
    <t>Consiliul Economic si Social</t>
  </si>
  <si>
    <t>Autoritatea pentru Administrarea Activelor Statului</t>
  </si>
  <si>
    <t>Ministerul Fondurilor Europene</t>
  </si>
  <si>
    <t>Ministerul Finanţelor Publice - Acţiuni Generale</t>
  </si>
  <si>
    <t>Program 2013 
iniţial</t>
  </si>
  <si>
    <t>Program 2013 
actualizat</t>
  </si>
  <si>
    <t>Grad de realizare trim.II 2013</t>
  </si>
  <si>
    <t>% din program trim.II</t>
  </si>
  <si>
    <t xml:space="preserve">         EXECUŢIA BUGETULUI GENERAL CONSOLIDAT   </t>
  </si>
  <si>
    <t>Autoritatea Naţională pentru Restituirea Proprietăţilor</t>
  </si>
  <si>
    <t>La modificarea prevederilor anuale la titlul "Cheltuieli de personal" au fost avute în vedere următoarele acte normative:</t>
  </si>
  <si>
    <t>Ordonanţa de urgenţă a Guvernului nr. 6/2013 pentru modificarea şi completarea Ordonanţei de urgenţă a Guvernului nr. 96/2012 privind stabilirea unor măsuri de reorganizare în cadrul administraţiei publice centrale şi pentru modificarea unor acte normative</t>
  </si>
  <si>
    <t>Ordonanţa de urgenţă a Guvernului nr. 38/2013 privind finanţarea Autorităţii Naţionale pentru Restituirea Proprietăţilor</t>
  </si>
  <si>
    <t>Hotărârea Guvernului nr. 141/2013 privind suplimentarea bugetului Curţii de Conturi pentru plata titlurilor executorii prevăzute de Ordonanţa de urgenţă a Guvernului nr. 71/2009 privind plata unor sume prevăzute în titluri executorii având ca obiect acordarea de drepturi salariale personalului din sectorul bugetar</t>
  </si>
  <si>
    <t>Hotărârea Guvernului nr. 149/2013 privind suplimentarea bugetelor Ministerului Justiţiei, Înaltei Curţi de Casaţie şi Justiţie, Ministerului Public şi Consiliului Superior al Magistraturii pentru plata titlurilor executorii prevăzute de Ordonanţa de urgenţă a Guvernului nr. 71/2009 privind plata unor sume prevăzute în titluri executorii având ca obiect acordarea de drepturi salariale personalului din sectorul bugetar, de Ordonanţa Guvernului nr. 17/2012 privind reglementarea unor măsuri fiscal-bugetare şi de Ordonanţa de urgenţă a Guvernului nr. 92/2012 privind luarea unor măsuri în domeniul învăţământului şi cercetării, precum şi în ceea ce priveşte plata sumelor prevăzute în hotărâri judecătoreşti devenite executorii în perioada 1 ianuarie - 31 decembrie 2013</t>
  </si>
  <si>
    <t>Program Trim. III</t>
  </si>
  <si>
    <t>Execuţie trim. III</t>
  </si>
  <si>
    <t>Trimestrul III
iniţial</t>
  </si>
  <si>
    <t>Trimestrul III 
actualizat</t>
  </si>
  <si>
    <t>Execuţie trimestrul III</t>
  </si>
  <si>
    <t>Program trim. III 2013</t>
  </si>
  <si>
    <t>Realizari trim. III 2013</t>
  </si>
  <si>
    <t>Grad de realizare trim.III 2013</t>
  </si>
  <si>
    <t>Ordonanţa Guvernului nr. 17/2013 cu privire la rectificarea bugetului de stat pe anul 2013</t>
  </si>
  <si>
    <t xml:space="preserve">Hotărârea Guvernului nr. 165/2013 privind suplimentarea bugetului Ministerului Finanţelor Publice pentru plata titlurilor executorii prevăzute de Ordonanţa de urgenţă a Guvernului nr. 71/2009 privind plata unor sume prevăzute în titluri executorii având ca obiect acordarea de drepturi salariale personalului din sectorul bugetar
</t>
  </si>
  <si>
    <t xml:space="preserve">Hotărârea Guvernului nr. 176/2013 privind suplimentarea bugetului Ministerului Muncii, Familiei, Protecţiei Sociale şi Persoanelor Vârstnice, la titlul "Cheltuieli de personal", pentru plata titlurilor executorii prevăzute de Ordonanţa de urgenţă a Guvernului nr. 71/2009 privind plata unor sume prevăzute în titluri executorii având ca obiect acordarea de drepturi salariale personalului din sectorul bugetar, precum şi de Ordonanţa Guvernului nr. 17/2012 privind reglementarea unor măsuri fiscal-bugetare
</t>
  </si>
  <si>
    <t xml:space="preserve">Hotărârea Guvernului nr. 233/2013 privind suplimentarea bugetului Ministerului pentru Societatea Informaţională, la titlul "Cheltuieli de personal", pentru plata titlurilor executorii prevăzute de Ordonanţa de urgenţă a Guvernului nr. 71/2009 privind plata unor sume prevăzute în titluri executorii având ca obiect acordarea de drepturi salariale personalului din sectorul bugetar
</t>
  </si>
  <si>
    <t xml:space="preserve">Hotărârea Guvernului nr. 335/2013 privind suplimentarea bugetului Ministerului Agriculturii şi Dezvoltării Rurale pe anul 2013, la titlul 10 "Cheltuieli de personal" şi titlul 51 "Transferuri între unităţi ale administraţiei publice", pentru plata titlurilor executorii prevăzute de Ordonanţa de urgenţă a Guvernului nr. 71/2009 privind plata unor sume prevăzute în titluri executorii având ca obiect acordarea de drepturi salariale personalului din sectorul bugetar, de Ordonanţa Guvernului nr. 17/2012 privind reglementarea unor măsuri fiscal-bugetare şi de Ordonanţa de urgenţă a Guvernului nr. 92/2012 privind luarea unor măsuri în domeniul învăţământului şi cercetării, precum şi în ceea ce priveşte plata sumelor prevăzute în hotărâri judecătoreşti devenite executorii în perioada 1 ianuarie - 31 decembrie 2013
</t>
  </si>
  <si>
    <t>Hotărârea Guvernului nr. 355/2013 privind suplimentarea bugetelor Ministerului Justiţiei, Înaltei Curţi de Casaţie şi Justiţie, Ministerului Public şi Consiliului Superior al Magistraturii pentru plata titlurilor executorii prevăzute de Ordonanţa de urgenţă a Guvernului nr. 71/2009 privind plata unor sume prevăzute în titluri executorii având ca obiect acordarea de drepturi salariale personalului din sectorul bugetar, de Ordonanţa Guvernului nr. 17/2012 privind reglementarea unor măsuri fiscal-bugetare şi de Ordonanţa de urgenţă a Guvernului nr. 92/2012 privind luarea unor măsuri în domeniul învăţământului şi cercetării, precum şi în ceea ce priveşte plata sumelor prevăzute în hotărâri judecătoreşti devenite executorii în perioada 1 ianuarie - 31 decembrie 2013</t>
  </si>
  <si>
    <t>Hotărârea Guvernului nr. 391/2013 privind suplimentarea bugetului Secretariatului General al Guvernului pe anul 2013 pentru Institutul Naţional de Statistică pentru plata titlurilor executorii prevăzute de Ordonanţa de urgenţă a Guvernului nr. 71/2009 privind plata unor sume prevăzute în titluri executorii având ca obiect acordarea de drepturi salariale personalului din sectorul bugetar</t>
  </si>
  <si>
    <t>Hotărârea Guvernului nr. 414/2013 privind suplimentarea bugetului Ministerului Muncii, Familiei, Protecţiei Sociale şi Persoanelor Vârstnice pe anul 2013, la titlul 10 "Cheltuieli de personal", pentru plata titlurilor executorii prevăzute de Ordonanţa de urgenţă a Guvernului nr. 71/2009 privind plata unor sume prevăzute în titluri executorii având ca obiect acordarea de drepturi salariale personalului din sectorul bugetar, precum şi de Ordonanţa Guvernului nr. 17/2012 privind reglementarea unor măsuri fiscal-bugetare</t>
  </si>
  <si>
    <t>Hotărârea Guvernului nr. 459/2013 privind suplimentarea bugetului Curţii de Conturi pentru plata titlurilor executorii prevăzute de Ordonanţa de urgenţă a Guvernului nr. 71/2009 privind plata unor sume prevăzute în titluri executorii având ca obiect acordarea de drepturi salariale personalului din sectorul bugetar</t>
  </si>
  <si>
    <t xml:space="preserve">Hotărârea Guvernului nr. 488/2013 privind suplimentarea bugetului Ministerului Agriculturii şi Dezvoltării Rurale pe anul 2013, la titlul 10 "Cheltuieli de personal" şi titlul 51 "Transferuri între unităţi ale administraţiei publice", pentru plata titlurilor executorii prevăzute de Ordonanţa de urgenţă a Guvernului nr. 71/2009 privind plata unor sume prevăzute în titluri executorii având ca obiect acordarea de drepturi salariale personalului din sectorul bugetar, de Ordonanţa Guvernului nr. 17/2012 privind reglementarea unor măsuri fiscal-bugetare şi de Ordonanţa de urgenţă a Guvernului nr. 92/2012 privind luarea unor măsuri, în domeniul învăţământului şi cercetării, precum şi în ceea ce priveşte plata sumelor prevăzute în hotărâri judecătoreşti devenite executorii în perioada 1 ianuarie - 31 decembrie 2013
</t>
  </si>
  <si>
    <t>Hotărârea Guvernului nr. 489/2013 privind suplimentarea bugetului Ministerului Finanţelor Publice pentru plata titlurilor executorii prevăzute de Ordonanţa de urgenţă a Guvernului nr. 71/2009 privind plata unor sume prevăzute în titluri executorii având ca obiect acordarea de drepturi salariale personalului din sectorul bugetar</t>
  </si>
  <si>
    <t xml:space="preserve">Hotărârea Guvernului nr. 490/2013 privind suplimentarea bugetului Ministerului Sănătăţii pentru plata titlurilor executorii prevăzute de Ordonanţa de urgenţă a Guvernului nr. 71/2009 privind plata unor sume prevăzute în titluri executorii având ca obiect acordarea de drepturi salariale personalului din sectorul bugetar
</t>
  </si>
  <si>
    <t>Hotărârea Guvernului nr. 599/2013 privind suplimentarea bugetului Ministerului pentru Societatea Informaţională, la titlul "Cheltuieli de personal", pentru plata titlurilor executorii prevăzute de Ordonanţa de urgenţă a Guvernului nr. 71/2009 privind plata unor sume prevăzute în titluri executorii având ca obiect acordarea de drepturi salariale personalului din sectorul bugetar</t>
  </si>
  <si>
    <t>Hotărârea Guvernului nr. 697/2013 privind suplimentarea bugetelor Ministerului Justiţiei, Înaltei Curţi de Casaţie şi Justiţie, Ministerului Public şi Consiliului Superior al Magistraturii pentru plata titlurilor executorii prevăzute de Ordonanţa de urgenţă a Guvernului nr. 71/2009 privind plata unor sume prevăzute în titluri executorii având ca obiect acordarea de drepturi salariale personalului din sectorul bugetar, de Ordonanţa Guvernului nr. 17/2012 privind reglementarea unor măsuri fiscal-bugetare, precum şi de Ordonanţa de urgenţă a Guvernului nr. 92/2012 privind luarea unor măsuri în domeniul învăţământului şi cercetării, precum şi în ceea ce priveşte plata sumelor prevăzute în hotărâri judecătoreşti devenite executorii în perioada 1 ianuarie - 31 decembrie 2013</t>
  </si>
  <si>
    <t>Trimestrul III            iniţial</t>
  </si>
  <si>
    <t>Trimestrul III         actualizat</t>
  </si>
</sst>
</file>

<file path=xl/styles.xml><?xml version="1.0" encoding="utf-8"?>
<styleSheet xmlns="http://schemas.openxmlformats.org/spreadsheetml/2006/main">
  <numFmts count="6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00"/>
    <numFmt numFmtId="170" formatCode="0.0"/>
    <numFmt numFmtId="171" formatCode="#,##0.0000"/>
    <numFmt numFmtId="172" formatCode="0.0%"/>
    <numFmt numFmtId="173" formatCode="\$#,##0_);[Red]&quot;($&quot;#,##0\)"/>
    <numFmt numFmtId="174" formatCode="&quot;   &quot;@"/>
    <numFmt numFmtId="175" formatCode="&quot;      &quot;@"/>
    <numFmt numFmtId="176" formatCode="&quot;         &quot;@"/>
    <numFmt numFmtId="177" formatCode="&quot;            &quot;@"/>
    <numFmt numFmtId="178" formatCode="&quot;               &quot;@"/>
    <numFmt numFmtId="179" formatCode="General_)"/>
    <numFmt numFmtId="180" formatCode="0.000_)"/>
    <numFmt numFmtId="181" formatCode="#,##0.0;\-#,##0.0;&quot;--&quot;"/>
    <numFmt numFmtId="182" formatCode="#,##0&quot; лв&quot;;\-#,##0&quot; лв&quot;"/>
    <numFmt numFmtId="183" formatCode="mmmm\ d&quot;, &quot;yyyy"/>
    <numFmt numFmtId="184" formatCode="_-[$€-2]* #,##0.00_-;\-[$€-2]* #,##0.00_-;_-[$€-2]* \-??_-"/>
    <numFmt numFmtId="185" formatCode="_-* #,##0\ _F_t_-;\-* #,##0\ _F_t_-;_-* &quot;- &quot;_F_t_-;_-@_-"/>
    <numFmt numFmtId="186" formatCode="_-* #,##0.00\ _F_t_-;\-* #,##0.00\ _F_t_-;_-* \-??\ _F_t_-;_-@_-"/>
    <numFmt numFmtId="187" formatCode="#."/>
    <numFmt numFmtId="188" formatCode="#,##0&quot; Kč&quot;;\-#,##0&quot; Kč&quot;"/>
    <numFmt numFmtId="189" formatCode="_-* #,##0.00&quot; Kč&quot;_-;\-* #,##0.00&quot; Kč&quot;_-;_-* \-??&quot; Kč&quot;_-;_-@_-"/>
    <numFmt numFmtId="190" formatCode="_(* #,##0_);_(* \(#,##0\);_(* \-_);_(@_)"/>
    <numFmt numFmtId="191" formatCode="_(* #,##0.00_);_(* \(#,##0.00\);_(* \-??_);_(@_)"/>
    <numFmt numFmtId="192" formatCode="_-* #,##0.00\ _F_-;\-* #,##0.00\ _F_-;_-* \-??\ _F_-;_-@_-"/>
    <numFmt numFmtId="193" formatCode="\$#,##0_);&quot;($&quot;#,##0\)"/>
    <numFmt numFmtId="194" formatCode="_(\$* #,##0_);_(\$* \(#,##0\);_(\$* \-_);_(@_)"/>
    <numFmt numFmtId="195" formatCode="_(\$* #,##0.00_);_(\$* \(#,##0.00\);_(\$* \-??_);_(@_)"/>
    <numFmt numFmtId="196" formatCode="[&gt;=0.05]#,##0.0;[&lt;=-0.05]\-#,##0.0;?0.0"/>
    <numFmt numFmtId="197" formatCode="_-* #,##0&quot; Ft&quot;_-;\-* #,##0&quot; Ft&quot;_-;_-* &quot;- Ft&quot;_-;_-@_-"/>
    <numFmt numFmtId="198" formatCode="_-* #,##0.00&quot; Ft&quot;_-;\-* #,##0.00&quot; Ft&quot;_-;_-* \-??&quot; Ft&quot;_-;_-@_-"/>
    <numFmt numFmtId="199" formatCode="[Black]#,##0.0;[Black]\-#,##0.0;;"/>
    <numFmt numFmtId="200" formatCode="[Black][&gt;0.05]#,##0.0;[Black][&lt;-0.05]\-#,##0.0;;"/>
    <numFmt numFmtId="201" formatCode="[Black][&gt;0.5]#,##0;[Black][&lt;-0.5]\-#,##0;;"/>
    <numFmt numFmtId="202" formatCode="#,##0.0____"/>
    <numFmt numFmtId="203" formatCode="#\ ##0.0"/>
    <numFmt numFmtId="204" formatCode="mmmm\ yyyy"/>
    <numFmt numFmtId="205" formatCode="_-* #,##0&quot; к.&quot;_-;\-* #,##0&quot; к.&quot;_-;_-* &quot;- к.&quot;_-;_-@_-"/>
    <numFmt numFmtId="206" formatCode="_-* #,##0.00&quot; к.&quot;_-;\-* #,##0.00&quot; к.&quot;_-;_-* \-??&quot; к.&quot;_-;_-@_-"/>
    <numFmt numFmtId="207" formatCode="_-* #,##0\ _г_р_н_._-;\-* #,##0\ _г_р_н_._-;_-* &quot;- &quot;_г_р_н_._-;_-@_-"/>
    <numFmt numFmtId="208" formatCode="_-* #,##0.00\ _г_р_н_._-;\-* #,##0.00\ _г_р_н_._-;_-* \-??\ _г_р_н_._-;_-@_-"/>
    <numFmt numFmtId="209" formatCode="_-* #,##0\ _к_._-;\-* #,##0\ _к_._-;_-* &quot;- &quot;_к_._-;_-@_-"/>
    <numFmt numFmtId="210" formatCode="#,##0\ \ \ \ "/>
    <numFmt numFmtId="211" formatCode="#,##0.0_);\(#,##0.0\)"/>
    <numFmt numFmtId="212" formatCode="#,##0_);\(#,##0\)"/>
    <numFmt numFmtId="213" formatCode="#,##0.00_);\(#,##0.00\)"/>
    <numFmt numFmtId="214" formatCode="#,##0.000_);\(#,##0.000\)"/>
    <numFmt numFmtId="215" formatCode="&quot;Yes&quot;;&quot;Yes&quot;;&quot;No&quot;"/>
    <numFmt numFmtId="216" formatCode="&quot;True&quot;;&quot;True&quot;;&quot;False&quot;"/>
    <numFmt numFmtId="217" formatCode="&quot;On&quot;;&quot;On&quot;;&quot;Off&quot;"/>
    <numFmt numFmtId="218" formatCode="[$€-2]\ #,##0.00_);[Red]\([$€-2]\ #,##0.00\)"/>
    <numFmt numFmtId="219" formatCode="0.000"/>
  </numFmts>
  <fonts count="84">
    <font>
      <sz val="10"/>
      <name val="Arial"/>
      <family val="0"/>
    </font>
    <font>
      <sz val="10"/>
      <name val="Times New Roman"/>
      <family val="1"/>
    </font>
    <font>
      <sz val="11"/>
      <color indexed="8"/>
      <name val="Calibri"/>
      <family val="2"/>
    </font>
    <font>
      <sz val="11"/>
      <color indexed="9"/>
      <name val="Calibri"/>
      <family val="2"/>
    </font>
    <font>
      <u val="single"/>
      <sz val="11"/>
      <color indexed="12"/>
      <name val="Times New Roman Cyr"/>
      <family val="1"/>
    </font>
    <font>
      <sz val="8"/>
      <color indexed="12"/>
      <name val="Helv"/>
      <family val="2"/>
    </font>
    <font>
      <sz val="11"/>
      <color indexed="10"/>
      <name val="Calibri"/>
      <family val="2"/>
    </font>
    <font>
      <sz val="11"/>
      <color indexed="20"/>
      <name val="Calibri"/>
      <family val="2"/>
    </font>
    <font>
      <sz val="12"/>
      <name val="Tms Rmn"/>
      <family val="1"/>
    </font>
    <font>
      <sz val="11"/>
      <color indexed="17"/>
      <name val="Calibri"/>
      <family val="2"/>
    </font>
    <font>
      <b/>
      <sz val="11"/>
      <color indexed="52"/>
      <name val="Calibri"/>
      <family val="2"/>
    </font>
    <font>
      <sz val="11"/>
      <color indexed="52"/>
      <name val="Calibri"/>
      <family val="2"/>
    </font>
    <font>
      <b/>
      <sz val="11"/>
      <color indexed="9"/>
      <name val="Calibri"/>
      <family val="2"/>
    </font>
    <font>
      <sz val="10"/>
      <color indexed="8"/>
      <name val="Verdana"/>
      <family val="2"/>
    </font>
    <font>
      <i/>
      <sz val="10"/>
      <color indexed="8"/>
      <name val="Verdana"/>
      <family val="2"/>
    </font>
    <font>
      <b/>
      <sz val="10"/>
      <color indexed="8"/>
      <name val="Verdana"/>
      <family val="2"/>
    </font>
    <font>
      <sz val="11"/>
      <color indexed="8"/>
      <name val="Verdana"/>
      <family val="2"/>
    </font>
    <font>
      <b/>
      <sz val="11"/>
      <color indexed="8"/>
      <name val="Verdana"/>
      <family val="2"/>
    </font>
    <font>
      <b/>
      <sz val="13"/>
      <color indexed="9"/>
      <name val="Verdana"/>
      <family val="2"/>
    </font>
    <font>
      <sz val="10"/>
      <color indexed="54"/>
      <name val="Verdana"/>
      <family val="2"/>
    </font>
    <font>
      <sz val="11"/>
      <color indexed="8"/>
      <name val="Arial"/>
      <family val="2"/>
    </font>
    <font>
      <sz val="11"/>
      <name val="Tms Rmn"/>
      <family val="1"/>
    </font>
    <font>
      <sz val="9"/>
      <name val="Times New Roman"/>
      <family val="1"/>
    </font>
    <font>
      <sz val="10"/>
      <name val="Helv"/>
      <family val="2"/>
    </font>
    <font>
      <sz val="11"/>
      <name val="Arial"/>
      <family val="2"/>
    </font>
    <font>
      <sz val="12"/>
      <name val="Times New Roman"/>
      <family val="1"/>
    </font>
    <font>
      <sz val="11"/>
      <color indexed="62"/>
      <name val="Calibri"/>
      <family val="2"/>
    </font>
    <font>
      <sz val="12"/>
      <name val="Helv"/>
      <family val="2"/>
    </font>
    <font>
      <i/>
      <sz val="11"/>
      <color indexed="23"/>
      <name val="Calibri"/>
      <family val="2"/>
    </font>
    <font>
      <sz val="1"/>
      <color indexed="8"/>
      <name val="Courier New"/>
      <family val="3"/>
    </font>
    <font>
      <i/>
      <sz val="1"/>
      <color indexed="8"/>
      <name val="Courier New"/>
      <family val="3"/>
    </font>
    <font>
      <b/>
      <sz val="12"/>
      <name val="Helv"/>
      <family val="2"/>
    </font>
    <font>
      <sz val="14"/>
      <name val="Helv"/>
      <family val="2"/>
    </font>
    <font>
      <u val="single"/>
      <sz val="10"/>
      <color indexed="36"/>
      <name val="Arial"/>
      <family val="2"/>
    </font>
    <font>
      <sz val="8"/>
      <name val="Arial"/>
      <family val="2"/>
    </font>
    <font>
      <b/>
      <sz val="15"/>
      <color indexed="56"/>
      <name val="Calibri"/>
      <family val="2"/>
    </font>
    <font>
      <b/>
      <sz val="13"/>
      <color indexed="56"/>
      <name val="Calibri"/>
      <family val="2"/>
    </font>
    <font>
      <b/>
      <sz val="11"/>
      <color indexed="56"/>
      <name val="Calibri"/>
      <family val="2"/>
    </font>
    <font>
      <b/>
      <sz val="1"/>
      <color indexed="8"/>
      <name val="Courier New"/>
      <family val="3"/>
    </font>
    <font>
      <u val="single"/>
      <sz val="10"/>
      <color indexed="12"/>
      <name val="Times New Roman CE"/>
      <family val="1"/>
    </font>
    <font>
      <u val="single"/>
      <sz val="10"/>
      <color indexed="12"/>
      <name val="Arial"/>
      <family val="2"/>
    </font>
    <font>
      <sz val="10"/>
      <color indexed="8"/>
      <name val="Arial"/>
      <family val="2"/>
    </font>
    <font>
      <b/>
      <sz val="11"/>
      <color indexed="63"/>
      <name val="Calibri"/>
      <family val="2"/>
    </font>
    <font>
      <u val="single"/>
      <sz val="11"/>
      <color indexed="20"/>
      <name val="Times New Roman Cyr"/>
      <family val="1"/>
    </font>
    <font>
      <sz val="10"/>
      <name val="Times Armenian"/>
      <family val="0"/>
    </font>
    <font>
      <sz val="10"/>
      <name val="CTimesRoman"/>
      <family val="0"/>
    </font>
    <font>
      <sz val="8"/>
      <color indexed="8"/>
      <name val="Helv"/>
      <family val="2"/>
    </font>
    <font>
      <u val="single"/>
      <sz val="10"/>
      <color indexed="20"/>
      <name val="Times New Roman CE"/>
      <family val="1"/>
    </font>
    <font>
      <sz val="10"/>
      <name val="Arial CE"/>
      <family val="2"/>
    </font>
    <font>
      <sz val="10"/>
      <name val="Courier New"/>
      <family val="3"/>
    </font>
    <font>
      <sz val="11"/>
      <color indexed="60"/>
      <name val="Calibri"/>
      <family val="2"/>
    </font>
    <font>
      <sz val="7"/>
      <name val="Small Fonts"/>
      <family val="2"/>
    </font>
    <font>
      <sz val="10"/>
      <name val="Tms Rmn"/>
      <family val="1"/>
    </font>
    <font>
      <sz val="10"/>
      <name val="MS Sans Serif"/>
      <family val="2"/>
    </font>
    <font>
      <sz val="10"/>
      <name val="Times New Roman CE"/>
      <family val="1"/>
    </font>
    <font>
      <sz val="10"/>
      <color indexed="10"/>
      <name val="MS Sans Serif"/>
      <family val="2"/>
    </font>
    <font>
      <sz val="8"/>
      <name val="Helv"/>
      <family val="2"/>
    </font>
    <font>
      <b/>
      <sz val="10"/>
      <name val="Tms Rmn"/>
      <family val="1"/>
    </font>
    <font>
      <b/>
      <sz val="8"/>
      <color indexed="8"/>
      <name val="Tahoma"/>
      <family val="2"/>
    </font>
    <font>
      <b/>
      <i/>
      <u val="single"/>
      <sz val="8"/>
      <color indexed="8"/>
      <name val="Tahoma"/>
      <family val="2"/>
    </font>
    <font>
      <b/>
      <u val="single"/>
      <sz val="8"/>
      <color indexed="8"/>
      <name val="Tahoma"/>
      <family val="2"/>
    </font>
    <font>
      <b/>
      <sz val="18"/>
      <color indexed="56"/>
      <name val="Cambria"/>
      <family val="2"/>
    </font>
    <font>
      <b/>
      <sz val="11"/>
      <color indexed="8"/>
      <name val="Calibri"/>
      <family val="2"/>
    </font>
    <font>
      <sz val="9"/>
      <color indexed="8"/>
      <name val="Times New Roman"/>
      <family val="1"/>
    </font>
    <font>
      <b/>
      <sz val="18"/>
      <name val="Arial CE"/>
      <family val="2"/>
    </font>
    <font>
      <b/>
      <sz val="12"/>
      <name val="Arial CE"/>
      <family val="2"/>
    </font>
    <font>
      <sz val="12"/>
      <color indexed="24"/>
      <name val="Modern"/>
      <family val="3"/>
    </font>
    <font>
      <b/>
      <sz val="18"/>
      <color indexed="24"/>
      <name val="Modern"/>
      <family val="3"/>
    </font>
    <font>
      <b/>
      <sz val="12"/>
      <color indexed="24"/>
      <name val="Modern"/>
      <family val="3"/>
    </font>
    <font>
      <u val="single"/>
      <sz val="10"/>
      <color indexed="20"/>
      <name val="Arial Cyr"/>
      <family val="2"/>
    </font>
    <font>
      <b/>
      <sz val="10"/>
      <name val="Arial Cyr"/>
      <family val="2"/>
    </font>
    <font>
      <sz val="12"/>
      <name val="Arial"/>
      <family val="2"/>
    </font>
    <font>
      <b/>
      <sz val="12"/>
      <name val="Arial"/>
      <family val="2"/>
    </font>
    <font>
      <b/>
      <sz val="14"/>
      <name val="Arial"/>
      <family val="2"/>
    </font>
    <font>
      <i/>
      <sz val="12"/>
      <name val="Arial"/>
      <family val="2"/>
    </font>
    <font>
      <b/>
      <sz val="12"/>
      <color indexed="8"/>
      <name val="Arial"/>
      <family val="2"/>
    </font>
    <font>
      <b/>
      <sz val="12"/>
      <color indexed="10"/>
      <name val="Arial"/>
      <family val="2"/>
    </font>
    <font>
      <sz val="12"/>
      <color indexed="8"/>
      <name val="Arial"/>
      <family val="2"/>
    </font>
    <font>
      <b/>
      <i/>
      <sz val="11"/>
      <name val="Arial"/>
      <family val="2"/>
    </font>
    <font>
      <b/>
      <sz val="10"/>
      <name val="Arial"/>
      <family val="2"/>
    </font>
    <font>
      <sz val="9"/>
      <name val="Arial"/>
      <family val="2"/>
    </font>
    <font>
      <b/>
      <sz val="9"/>
      <name val="Arial"/>
      <family val="2"/>
    </font>
    <font>
      <b/>
      <sz val="10"/>
      <color indexed="8"/>
      <name val="Arial"/>
      <family val="2"/>
    </font>
    <font>
      <sz val="8"/>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theme="0"/>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6" tint="0.7999799847602844"/>
        <bgColor indexed="64"/>
      </patternFill>
    </fill>
  </fills>
  <borders count="32">
    <border>
      <left/>
      <right/>
      <top/>
      <bottom/>
      <diagonal/>
    </border>
    <border>
      <left style="thin">
        <color indexed="8"/>
      </left>
      <right style="thin">
        <color indexed="8"/>
      </right>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thin">
        <color indexed="22"/>
      </left>
      <right style="thin">
        <color indexed="22"/>
      </right>
      <top style="thin">
        <color indexed="22"/>
      </top>
      <bottom style="thin">
        <color indexed="22"/>
      </bottom>
    </border>
    <border>
      <left>
        <color indexed="63"/>
      </left>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medium"/>
      <bottom style="double"/>
    </border>
    <border>
      <left>
        <color indexed="63"/>
      </left>
      <right>
        <color indexed="63"/>
      </right>
      <top style="thin"/>
      <bottom style="double"/>
    </border>
  </borders>
  <cellStyleXfs count="3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1" fillId="0" borderId="0" applyFill="0" applyBorder="0" applyAlignment="0" applyProtection="0"/>
    <xf numFmtId="174" fontId="1" fillId="0" borderId="0" applyFill="0" applyBorder="0" applyAlignment="0" applyProtection="0"/>
    <xf numFmtId="175" fontId="1" fillId="0" borderId="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176" fontId="1" fillId="0" borderId="0" applyFill="0" applyBorder="0" applyAlignment="0" applyProtection="0"/>
    <xf numFmtId="177" fontId="1" fillId="0" borderId="0" applyFill="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178" fontId="1" fillId="0" borderId="0" applyFill="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179" fontId="4" fillId="0" borderId="0" applyFill="0" applyBorder="0" applyAlignment="0" applyProtection="0"/>
    <xf numFmtId="179" fontId="4" fillId="0" borderId="0" applyFill="0" applyBorder="0" applyAlignment="0" applyProtection="0"/>
    <xf numFmtId="173" fontId="1" fillId="0" borderId="0" applyFill="0" applyBorder="0" applyAlignment="0" applyProtection="0"/>
    <xf numFmtId="0" fontId="5" fillId="0" borderId="1">
      <alignment/>
      <protection hidden="1"/>
    </xf>
    <xf numFmtId="179" fontId="1" fillId="20" borderId="0" applyBorder="0" applyAlignment="0" applyProtection="0"/>
    <xf numFmtId="0" fontId="6" fillId="0" borderId="0" applyNumberFormat="0" applyFill="0" applyBorder="0" applyAlignment="0" applyProtection="0"/>
    <xf numFmtId="0" fontId="7" fillId="3" borderId="0" applyNumberFormat="0" applyBorder="0" applyAlignment="0" applyProtection="0"/>
    <xf numFmtId="179" fontId="8" fillId="0" borderId="0" applyFill="0" applyBorder="0" applyAlignment="0" applyProtection="0"/>
    <xf numFmtId="0" fontId="9" fillId="4" borderId="0" applyNumberFormat="0" applyBorder="0" applyAlignment="0" applyProtection="0"/>
    <xf numFmtId="0" fontId="10" fillId="21" borderId="2" applyNumberFormat="0" applyAlignment="0" applyProtection="0"/>
    <xf numFmtId="0" fontId="10" fillId="21" borderId="2" applyNumberFormat="0" applyAlignment="0" applyProtection="0"/>
    <xf numFmtId="179" fontId="1" fillId="0" borderId="3" applyFill="0" applyAlignment="0" applyProtection="0"/>
    <xf numFmtId="0" fontId="11" fillId="0" borderId="4" applyNumberFormat="0" applyFill="0" applyAlignment="0" applyProtection="0"/>
    <xf numFmtId="0" fontId="11" fillId="0" borderId="4" applyNumberFormat="0" applyFill="0" applyAlignment="0" applyProtection="0"/>
    <xf numFmtId="0" fontId="12" fillId="22" borderId="5" applyNumberFormat="0" applyAlignment="0" applyProtection="0"/>
    <xf numFmtId="0" fontId="13" fillId="23" borderId="6">
      <alignment horizontal="right" vertical="center"/>
      <protection/>
    </xf>
    <xf numFmtId="0" fontId="14" fillId="23" borderId="6">
      <alignment horizontal="right" vertical="center"/>
      <protection/>
    </xf>
    <xf numFmtId="0" fontId="0" fillId="23" borderId="7">
      <alignment/>
      <protection/>
    </xf>
    <xf numFmtId="0" fontId="15" fillId="24" borderId="6">
      <alignment horizontal="center" vertical="center"/>
      <protection/>
    </xf>
    <xf numFmtId="0" fontId="13" fillId="23" borderId="6">
      <alignment horizontal="right" vertical="center"/>
      <protection/>
    </xf>
    <xf numFmtId="0" fontId="0" fillId="23" borderId="0">
      <alignment/>
      <protection/>
    </xf>
    <xf numFmtId="0" fontId="16" fillId="23" borderId="6">
      <alignment horizontal="left" vertical="center"/>
      <protection/>
    </xf>
    <xf numFmtId="0" fontId="16" fillId="23" borderId="8">
      <alignment vertical="center"/>
      <protection/>
    </xf>
    <xf numFmtId="0" fontId="17" fillId="23" borderId="9">
      <alignment vertical="center"/>
      <protection/>
    </xf>
    <xf numFmtId="0" fontId="16" fillId="23" borderId="6">
      <alignment/>
      <protection/>
    </xf>
    <xf numFmtId="0" fontId="14" fillId="23" borderId="6">
      <alignment horizontal="right" vertical="center"/>
      <protection/>
    </xf>
    <xf numFmtId="0" fontId="18" fillId="25" borderId="6">
      <alignment horizontal="left" vertical="center"/>
      <protection/>
    </xf>
    <xf numFmtId="0" fontId="18" fillId="25" borderId="6">
      <alignment horizontal="left" vertical="center"/>
      <protection/>
    </xf>
    <xf numFmtId="0" fontId="19" fillId="23" borderId="6">
      <alignment horizontal="left" vertical="center"/>
      <protection/>
    </xf>
    <xf numFmtId="0" fontId="20" fillId="23" borderId="7">
      <alignment/>
      <protection/>
    </xf>
    <xf numFmtId="0" fontId="15" fillId="20" borderId="6">
      <alignment horizontal="left" vertical="center"/>
      <protection/>
    </xf>
    <xf numFmtId="167" fontId="0" fillId="0" borderId="0" applyFont="0" applyFill="0" applyBorder="0" applyAlignment="0" applyProtection="0"/>
    <xf numFmtId="180" fontId="21" fillId="0" borderId="0">
      <alignment/>
      <protection/>
    </xf>
    <xf numFmtId="180" fontId="21" fillId="0" borderId="0">
      <alignment/>
      <protection/>
    </xf>
    <xf numFmtId="180" fontId="21" fillId="0" borderId="0">
      <alignment/>
      <protection/>
    </xf>
    <xf numFmtId="180" fontId="21" fillId="0" borderId="0">
      <alignment/>
      <protection/>
    </xf>
    <xf numFmtId="180" fontId="21" fillId="0" borderId="0">
      <alignment/>
      <protection/>
    </xf>
    <xf numFmtId="180" fontId="21" fillId="0" borderId="0">
      <alignment/>
      <protection/>
    </xf>
    <xf numFmtId="180" fontId="21" fillId="0" borderId="0">
      <alignment/>
      <protection/>
    </xf>
    <xf numFmtId="180" fontId="21" fillId="0" borderId="0">
      <alignment/>
      <protection/>
    </xf>
    <xf numFmtId="165" fontId="0" fillId="0" borderId="0" applyFont="0" applyFill="0" applyBorder="0" applyAlignment="0" applyProtection="0"/>
    <xf numFmtId="169" fontId="22" fillId="0" borderId="0">
      <alignment horizontal="right" vertical="top"/>
      <protection/>
    </xf>
    <xf numFmtId="181" fontId="1" fillId="0" borderId="0">
      <alignment/>
      <protection/>
    </xf>
    <xf numFmtId="3" fontId="0" fillId="0" borderId="0" applyFill="0" applyBorder="0" applyAlignment="0" applyProtection="0"/>
    <xf numFmtId="0" fontId="23" fillId="0" borderId="0">
      <alignment/>
      <protection/>
    </xf>
    <xf numFmtId="3" fontId="1" fillId="0" borderId="0" applyFill="0" applyBorder="0" applyAlignment="0" applyProtection="0"/>
    <xf numFmtId="0" fontId="0" fillId="26" borderId="10" applyNumberFormat="0" applyFont="0" applyAlignment="0" applyProtection="0"/>
    <xf numFmtId="210" fontId="24" fillId="0" borderId="11">
      <alignment/>
      <protection/>
    </xf>
    <xf numFmtId="0" fontId="25" fillId="0" borderId="0">
      <alignment/>
      <protection/>
    </xf>
    <xf numFmtId="0" fontId="25" fillId="0" borderId="0">
      <alignment/>
      <protection/>
    </xf>
    <xf numFmtId="166" fontId="0" fillId="0" borderId="0" applyFont="0" applyFill="0" applyBorder="0" applyAlignment="0" applyProtection="0"/>
    <xf numFmtId="164" fontId="0" fillId="0" borderId="0" applyFont="0" applyFill="0" applyBorder="0" applyAlignment="0" applyProtection="0"/>
    <xf numFmtId="182" fontId="0" fillId="0" borderId="0" applyFill="0" applyBorder="0" applyAlignment="0" applyProtection="0"/>
    <xf numFmtId="183" fontId="0"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26" fillId="7" borderId="2" applyNumberFormat="0" applyAlignment="0" applyProtection="0"/>
    <xf numFmtId="0" fontId="7" fillId="3" borderId="0" applyNumberFormat="0" applyBorder="0" applyAlignment="0" applyProtection="0"/>
    <xf numFmtId="184" fontId="1" fillId="0" borderId="0" applyFill="0" applyBorder="0" applyAlignment="0" applyProtection="0"/>
    <xf numFmtId="179" fontId="27" fillId="0" borderId="0">
      <alignment/>
      <protection/>
    </xf>
    <xf numFmtId="0" fontId="28" fillId="0" borderId="0" applyNumberFormat="0" applyFill="0" applyBorder="0" applyAlignment="0" applyProtection="0"/>
    <xf numFmtId="185" fontId="1" fillId="0" borderId="0" applyFill="0" applyBorder="0" applyAlignment="0" applyProtection="0"/>
    <xf numFmtId="186" fontId="1" fillId="0" borderId="0" applyFill="0" applyBorder="0" applyAlignment="0" applyProtection="0"/>
    <xf numFmtId="0" fontId="29" fillId="0" borderId="0">
      <alignment/>
      <protection locked="0"/>
    </xf>
    <xf numFmtId="0" fontId="29" fillId="0" borderId="0">
      <alignment/>
      <protection locked="0"/>
    </xf>
    <xf numFmtId="0" fontId="30" fillId="0" borderId="0">
      <alignment/>
      <protection locked="0"/>
    </xf>
    <xf numFmtId="0" fontId="29" fillId="0" borderId="0">
      <alignment/>
      <protection locked="0"/>
    </xf>
    <xf numFmtId="0" fontId="31" fillId="0" borderId="0">
      <alignment/>
      <protection/>
    </xf>
    <xf numFmtId="0" fontId="29" fillId="0" borderId="0">
      <alignment/>
      <protection locked="0"/>
    </xf>
    <xf numFmtId="0" fontId="32" fillId="0" borderId="0">
      <alignment/>
      <protection/>
    </xf>
    <xf numFmtId="0" fontId="29" fillId="0" borderId="0">
      <alignment/>
      <protection locked="0"/>
    </xf>
    <xf numFmtId="0" fontId="32" fillId="0" borderId="0">
      <alignment/>
      <protection/>
    </xf>
    <xf numFmtId="0" fontId="30" fillId="0" borderId="0">
      <alignment/>
      <protection locked="0"/>
    </xf>
    <xf numFmtId="0" fontId="32" fillId="0" borderId="0">
      <alignment/>
      <protection/>
    </xf>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170" fontId="0" fillId="0" borderId="0" applyFill="0" applyBorder="0" applyAlignment="0" applyProtection="0"/>
    <xf numFmtId="1" fontId="1" fillId="0" borderId="0" applyFill="0" applyBorder="0" applyAlignment="0" applyProtection="0"/>
    <xf numFmtId="170"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0" fontId="32" fillId="0" borderId="0">
      <alignment/>
      <protection/>
    </xf>
    <xf numFmtId="0" fontId="27" fillId="0" borderId="0">
      <alignment/>
      <protection/>
    </xf>
    <xf numFmtId="0" fontId="32" fillId="0" borderId="0">
      <alignment/>
      <protection/>
    </xf>
    <xf numFmtId="0" fontId="23" fillId="0" borderId="0">
      <alignment/>
      <protection/>
    </xf>
    <xf numFmtId="0" fontId="33" fillId="0" borderId="0" applyNumberFormat="0" applyFill="0" applyBorder="0" applyAlignment="0" applyProtection="0"/>
    <xf numFmtId="0" fontId="9" fillId="4" borderId="0" applyNumberFormat="0" applyBorder="0" applyAlignment="0" applyProtection="0"/>
    <xf numFmtId="179" fontId="34" fillId="20" borderId="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187" fontId="38" fillId="0" borderId="0">
      <alignment/>
      <protection locked="0"/>
    </xf>
    <xf numFmtId="187" fontId="38" fillId="0" borderId="0">
      <alignment/>
      <protection locked="0"/>
    </xf>
    <xf numFmtId="179" fontId="39" fillId="0" borderId="0" applyFill="0" applyBorder="0" applyAlignment="0" applyProtection="0"/>
    <xf numFmtId="179" fontId="40" fillId="0" borderId="0" applyFill="0" applyBorder="0" applyAlignment="0" applyProtection="0"/>
    <xf numFmtId="0" fontId="40" fillId="0" borderId="0" applyNumberFormat="0" applyFill="0" applyBorder="0" applyAlignment="0" applyProtection="0"/>
    <xf numFmtId="0" fontId="41" fillId="0" borderId="0">
      <alignment/>
      <protection/>
    </xf>
    <xf numFmtId="0" fontId="42" fillId="21" borderId="15" applyNumberFormat="0" applyAlignment="0" applyProtection="0"/>
    <xf numFmtId="168" fontId="1" fillId="0" borderId="0" applyFill="0" applyBorder="0" applyAlignment="0" applyProtection="0"/>
    <xf numFmtId="3" fontId="1" fillId="0" borderId="0" applyFill="0" applyBorder="0" applyAlignment="0" applyProtection="0"/>
    <xf numFmtId="0" fontId="26" fillId="7" borderId="2" applyNumberFormat="0" applyAlignment="0" applyProtection="0"/>
    <xf numFmtId="179" fontId="34" fillId="23" borderId="0" applyBorder="0" applyAlignment="0" applyProtection="0"/>
    <xf numFmtId="0" fontId="7" fillId="3" borderId="0" applyNumberFormat="0" applyBorder="0" applyAlignment="0" applyProtection="0"/>
    <xf numFmtId="0" fontId="26" fillId="7" borderId="2" applyNumberFormat="0" applyAlignment="0" applyProtection="0"/>
    <xf numFmtId="179" fontId="43" fillId="0" borderId="0" applyFill="0" applyBorder="0" applyAlignment="0" applyProtection="0"/>
    <xf numFmtId="0" fontId="44" fillId="0" borderId="0">
      <alignment/>
      <protection/>
    </xf>
    <xf numFmtId="179" fontId="43" fillId="0" borderId="0" applyFill="0" applyBorder="0" applyAlignment="0" applyProtection="0"/>
    <xf numFmtId="168" fontId="45" fillId="0" borderId="0">
      <alignment/>
      <protection/>
    </xf>
    <xf numFmtId="0" fontId="32" fillId="0" borderId="16">
      <alignment/>
      <protection/>
    </xf>
    <xf numFmtId="0" fontId="11" fillId="0" borderId="4" applyNumberFormat="0" applyFill="0" applyAlignment="0" applyProtection="0"/>
    <xf numFmtId="0" fontId="46" fillId="0" borderId="1">
      <alignment horizontal="left"/>
      <protection locked="0"/>
    </xf>
    <xf numFmtId="179" fontId="47" fillId="0" borderId="0" applyFill="0" applyBorder="0" applyAlignment="0" applyProtection="0"/>
    <xf numFmtId="188" fontId="1" fillId="0" borderId="0" applyFill="0" applyBorder="0" applyAlignment="0" applyProtection="0"/>
    <xf numFmtId="189" fontId="1" fillId="0" borderId="0" applyFill="0" applyBorder="0" applyAlignment="0" applyProtection="0"/>
    <xf numFmtId="190" fontId="1" fillId="0" borderId="0" applyFill="0" applyBorder="0" applyAlignment="0" applyProtection="0"/>
    <xf numFmtId="191" fontId="1" fillId="0" borderId="0" applyFill="0" applyBorder="0" applyAlignment="0" applyProtection="0"/>
    <xf numFmtId="190" fontId="1" fillId="0" borderId="0" applyFill="0" applyBorder="0" applyAlignment="0" applyProtection="0"/>
    <xf numFmtId="192"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4" fontId="1" fillId="0" borderId="0" applyFill="0" applyBorder="0" applyAlignment="0" applyProtection="0"/>
    <xf numFmtId="195" fontId="1" fillId="0" borderId="0" applyFill="0" applyBorder="0" applyAlignment="0" applyProtection="0"/>
    <xf numFmtId="194" fontId="1" fillId="0" borderId="0" applyFill="0" applyBorder="0" applyAlignment="0" applyProtection="0"/>
    <xf numFmtId="195" fontId="1" fillId="0" borderId="0" applyFill="0" applyBorder="0" applyAlignment="0" applyProtection="0"/>
    <xf numFmtId="0" fontId="48" fillId="0" borderId="0">
      <alignment/>
      <protection/>
    </xf>
    <xf numFmtId="0" fontId="49" fillId="0" borderId="0">
      <alignment/>
      <protection/>
    </xf>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37" fontId="51" fillId="0" borderId="0">
      <alignment/>
      <protection/>
    </xf>
    <xf numFmtId="0" fontId="49" fillId="0" borderId="0">
      <alignment/>
      <protection/>
    </xf>
    <xf numFmtId="0" fontId="23" fillId="0" borderId="0">
      <alignment/>
      <protection/>
    </xf>
    <xf numFmtId="0" fontId="23" fillId="0" borderId="0">
      <alignment/>
      <protection/>
    </xf>
    <xf numFmtId="0" fontId="52" fillId="0" borderId="0">
      <alignment/>
      <protection/>
    </xf>
    <xf numFmtId="0" fontId="52" fillId="0" borderId="0">
      <alignment/>
      <protection/>
    </xf>
    <xf numFmtId="0" fontId="5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196" fontId="1" fillId="0" borderId="0" applyFill="0" applyBorder="0" applyAlignment="0" applyProtection="0"/>
    <xf numFmtId="0" fontId="53"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54" fillId="0" borderId="0">
      <alignment/>
      <protection/>
    </xf>
    <xf numFmtId="0" fontId="0" fillId="0" borderId="0">
      <alignment/>
      <protection/>
    </xf>
    <xf numFmtId="0" fontId="2" fillId="26" borderId="10" applyNumberFormat="0" applyFont="0" applyAlignment="0" applyProtection="0"/>
    <xf numFmtId="0" fontId="2" fillId="26" borderId="10" applyNumberFormat="0" applyFont="0" applyAlignment="0" applyProtection="0"/>
    <xf numFmtId="191" fontId="1" fillId="0" borderId="0" applyFill="0" applyBorder="0" applyAlignment="0" applyProtection="0"/>
    <xf numFmtId="0" fontId="42" fillId="21" borderId="15" applyNumberFormat="0" applyAlignment="0" applyProtection="0"/>
    <xf numFmtId="197" fontId="1" fillId="0" borderId="0" applyFill="0" applyBorder="0" applyAlignment="0" applyProtection="0"/>
    <xf numFmtId="198" fontId="1" fillId="0" borderId="0" applyFill="0" applyBorder="0" applyAlignment="0" applyProtection="0"/>
    <xf numFmtId="0" fontId="23" fillId="0" borderId="0">
      <alignment/>
      <protection/>
    </xf>
    <xf numFmtId="9" fontId="0" fillId="0" borderId="0" applyFont="0" applyFill="0" applyBorder="0" applyAlignment="0" applyProtection="0"/>
    <xf numFmtId="10"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199" fontId="1" fillId="0" borderId="0" applyFill="0" applyBorder="0" applyAlignment="0" applyProtection="0"/>
    <xf numFmtId="200" fontId="1" fillId="0" borderId="0" applyFill="0" applyBorder="0" applyAlignment="0" applyProtection="0"/>
    <xf numFmtId="201" fontId="1" fillId="0" borderId="0" applyFill="0" applyBorder="0" applyAlignment="0" applyProtection="0"/>
    <xf numFmtId="2" fontId="1" fillId="0" borderId="0" applyFill="0" applyBorder="0" applyAlignment="0" applyProtection="0"/>
    <xf numFmtId="202" fontId="1" fillId="0" borderId="0" applyFill="0" applyBorder="0" applyAlignment="0">
      <protection/>
    </xf>
    <xf numFmtId="0" fontId="22" fillId="0" borderId="0">
      <alignment/>
      <protection/>
    </xf>
    <xf numFmtId="179" fontId="55" fillId="0" borderId="0" applyFill="0" applyBorder="0" applyAlignment="0" applyProtection="0"/>
    <xf numFmtId="170" fontId="56" fillId="0" borderId="0">
      <alignment/>
      <protection/>
    </xf>
    <xf numFmtId="0" fontId="0" fillId="28" borderId="0">
      <alignment/>
      <protection/>
    </xf>
    <xf numFmtId="0" fontId="9" fillId="4" borderId="0" applyNumberFormat="0" applyBorder="0" applyAlignment="0" applyProtection="0"/>
    <xf numFmtId="0" fontId="42" fillId="21" borderId="15" applyNumberFormat="0" applyAlignment="0" applyProtection="0"/>
    <xf numFmtId="0" fontId="0" fillId="0" borderId="0">
      <alignment/>
      <protection/>
    </xf>
    <xf numFmtId="0" fontId="57" fillId="0" borderId="0">
      <alignment/>
      <protection/>
    </xf>
    <xf numFmtId="0" fontId="27" fillId="0" borderId="0">
      <alignment/>
      <protection/>
    </xf>
    <xf numFmtId="179" fontId="0" fillId="0" borderId="0">
      <alignment/>
      <protection/>
    </xf>
    <xf numFmtId="0" fontId="6" fillId="0" borderId="0" applyNumberFormat="0" applyFill="0" applyBorder="0" applyAlignment="0" applyProtection="0"/>
    <xf numFmtId="203" fontId="58" fillId="0" borderId="0" applyBorder="0">
      <alignment/>
      <protection/>
    </xf>
    <xf numFmtId="203" fontId="59" fillId="0" borderId="0" applyBorder="0">
      <alignment/>
      <protection/>
    </xf>
    <xf numFmtId="0" fontId="60" fillId="0" borderId="0" applyBorder="0">
      <alignment/>
      <protection/>
    </xf>
    <xf numFmtId="0" fontId="59" fillId="0" borderId="0" applyBorder="0">
      <alignment/>
      <protection/>
    </xf>
    <xf numFmtId="0" fontId="28" fillId="0" borderId="0" applyNumberFormat="0" applyFill="0" applyBorder="0" applyAlignment="0" applyProtection="0"/>
    <xf numFmtId="203" fontId="58" fillId="29" borderId="0" applyBorder="0">
      <alignment/>
      <protection/>
    </xf>
    <xf numFmtId="0" fontId="28"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56" fillId="20" borderId="1">
      <alignment/>
      <protection/>
    </xf>
    <xf numFmtId="0" fontId="62" fillId="0" borderId="17" applyNumberFormat="0" applyFill="0" applyAlignment="0" applyProtection="0"/>
    <xf numFmtId="0" fontId="49" fillId="0" borderId="0">
      <alignment/>
      <protection/>
    </xf>
    <xf numFmtId="0" fontId="1" fillId="0" borderId="0" applyFill="0" applyBorder="0" applyAlignment="0" applyProtection="0"/>
    <xf numFmtId="173" fontId="1" fillId="0" borderId="0" applyFill="0" applyBorder="0" applyAlignment="0" applyProtection="0"/>
    <xf numFmtId="0" fontId="12" fillId="22" borderId="5" applyNumberFormat="0" applyAlignment="0" applyProtection="0"/>
    <xf numFmtId="0" fontId="12" fillId="22" borderId="5" applyNumberFormat="0" applyAlignment="0" applyProtection="0"/>
    <xf numFmtId="43" fontId="0" fillId="0" borderId="0" applyFill="0" applyBorder="0" applyAlignment="0" applyProtection="0"/>
    <xf numFmtId="194" fontId="1" fillId="0" borderId="0" applyFill="0" applyBorder="0" applyAlignment="0" applyProtection="0"/>
    <xf numFmtId="195" fontId="1" fillId="0" borderId="0" applyFill="0" applyBorder="0" applyAlignment="0" applyProtection="0"/>
    <xf numFmtId="0" fontId="6" fillId="0" borderId="0" applyNumberFormat="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0" fontId="1" fillId="0" borderId="0">
      <alignment/>
      <protection/>
    </xf>
    <xf numFmtId="0" fontId="63" fillId="0" borderId="0">
      <alignment horizontal="left" wrapText="1"/>
      <protection/>
    </xf>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18" applyFill="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204" fontId="1" fillId="0" borderId="0">
      <alignment horizontal="right"/>
      <protection/>
    </xf>
    <xf numFmtId="179" fontId="64" fillId="0" borderId="0" applyFill="0" applyBorder="0" applyAlignment="0" applyProtection="0"/>
    <xf numFmtId="179" fontId="65" fillId="0" borderId="0" applyFill="0" applyBorder="0" applyAlignment="0" applyProtection="0"/>
    <xf numFmtId="170" fontId="25" fillId="0" borderId="0">
      <alignment horizontal="right"/>
      <protection/>
    </xf>
    <xf numFmtId="0" fontId="66" fillId="0" borderId="0" applyProtection="0">
      <alignment/>
    </xf>
    <xf numFmtId="205" fontId="1" fillId="0" borderId="0" applyFill="0" applyBorder="0" applyAlignment="0" applyProtection="0"/>
    <xf numFmtId="206" fontId="1" fillId="0" borderId="0" applyFill="0" applyBorder="0" applyAlignment="0" applyProtection="0"/>
    <xf numFmtId="0" fontId="67" fillId="0" borderId="0" applyProtection="0">
      <alignment/>
    </xf>
    <xf numFmtId="0" fontId="68" fillId="0" borderId="0" applyProtection="0">
      <alignment/>
    </xf>
    <xf numFmtId="0" fontId="66" fillId="0" borderId="19" applyProtection="0">
      <alignment/>
    </xf>
    <xf numFmtId="0" fontId="1" fillId="0" borderId="0">
      <alignment/>
      <protection/>
    </xf>
    <xf numFmtId="179" fontId="69" fillId="0" borderId="0" applyFill="0" applyBorder="0" applyAlignment="0" applyProtection="0"/>
    <xf numFmtId="10" fontId="66" fillId="0" borderId="0" applyProtection="0">
      <alignment/>
    </xf>
    <xf numFmtId="0" fontId="66" fillId="0" borderId="0">
      <alignment/>
      <protection/>
    </xf>
    <xf numFmtId="207" fontId="1" fillId="0" borderId="0" applyFill="0" applyBorder="0" applyAlignment="0" applyProtection="0"/>
    <xf numFmtId="208" fontId="1" fillId="0" borderId="0" applyFill="0" applyBorder="0" applyAlignment="0" applyProtection="0"/>
    <xf numFmtId="179" fontId="70" fillId="0" borderId="0" applyFill="0" applyBorder="0" applyAlignment="0" applyProtection="0"/>
    <xf numFmtId="179" fontId="70" fillId="0" borderId="0" applyFill="0" applyBorder="0" applyAlignment="0" applyProtection="0"/>
    <xf numFmtId="2" fontId="66" fillId="0" borderId="0" applyProtection="0">
      <alignment/>
    </xf>
    <xf numFmtId="209" fontId="1" fillId="0" borderId="0" applyFill="0" applyBorder="0" applyAlignment="0" applyProtection="0"/>
    <xf numFmtId="208" fontId="1" fillId="0" borderId="0" applyFill="0" applyBorder="0" applyAlignment="0" applyProtection="0"/>
  </cellStyleXfs>
  <cellXfs count="231">
    <xf numFmtId="0" fontId="0" fillId="0" borderId="0" xfId="0" applyAlignment="1">
      <alignment/>
    </xf>
    <xf numFmtId="168" fontId="71" fillId="30" borderId="0" xfId="0" applyNumberFormat="1" applyFont="1" applyFill="1" applyAlignment="1" applyProtection="1">
      <alignment horizontal="center"/>
      <protection locked="0"/>
    </xf>
    <xf numFmtId="168" fontId="72" fillId="30" borderId="0" xfId="209" applyNumberFormat="1" applyFont="1" applyFill="1" applyBorder="1" applyAlignment="1">
      <alignment horizontal="right"/>
      <protection/>
    </xf>
    <xf numFmtId="168" fontId="72" fillId="30" borderId="0" xfId="0" applyNumberFormat="1" applyFont="1" applyFill="1" applyAlignment="1" applyProtection="1">
      <alignment horizontal="center"/>
      <protection locked="0"/>
    </xf>
    <xf numFmtId="168" fontId="71" fillId="30" borderId="0" xfId="0" applyNumberFormat="1" applyFont="1" applyFill="1" applyBorder="1" applyAlignment="1" applyProtection="1">
      <alignment horizontal="center"/>
      <protection locked="0"/>
    </xf>
    <xf numFmtId="168" fontId="72" fillId="30" borderId="0" xfId="0" applyNumberFormat="1" applyFont="1" applyFill="1" applyBorder="1" applyAlignment="1" applyProtection="1">
      <alignment horizontal="right"/>
      <protection locked="0"/>
    </xf>
    <xf numFmtId="168" fontId="71" fillId="30" borderId="0" xfId="0" applyNumberFormat="1" applyFont="1" applyFill="1" applyBorder="1" applyAlignment="1" applyProtection="1">
      <alignment horizontal="right"/>
      <protection locked="0"/>
    </xf>
    <xf numFmtId="168" fontId="71" fillId="30" borderId="20" xfId="0" applyNumberFormat="1" applyFont="1" applyFill="1" applyBorder="1" applyAlignment="1" applyProtection="1">
      <alignment horizontal="center"/>
      <protection locked="0"/>
    </xf>
    <xf numFmtId="168" fontId="73" fillId="30" borderId="0" xfId="0" applyNumberFormat="1" applyFont="1" applyFill="1" applyBorder="1" applyAlignment="1" applyProtection="1">
      <alignment horizontal="center"/>
      <protection locked="0"/>
    </xf>
    <xf numFmtId="168" fontId="71" fillId="30" borderId="0" xfId="0" applyNumberFormat="1" applyFont="1" applyFill="1" applyBorder="1" applyAlignment="1" applyProtection="1">
      <alignment horizontal="center" vertical="center"/>
      <protection locked="0"/>
    </xf>
    <xf numFmtId="168" fontId="71" fillId="30" borderId="0" xfId="0" applyNumberFormat="1" applyFont="1" applyFill="1" applyBorder="1" applyAlignment="1" applyProtection="1">
      <alignment vertical="center"/>
      <protection locked="0"/>
    </xf>
    <xf numFmtId="168" fontId="72" fillId="30" borderId="0" xfId="0" applyNumberFormat="1" applyFont="1" applyFill="1" applyBorder="1" applyAlignment="1" applyProtection="1">
      <alignment horizontal="center" vertical="center"/>
      <protection locked="0"/>
    </xf>
    <xf numFmtId="4" fontId="72" fillId="30" borderId="0" xfId="0" applyNumberFormat="1" applyFont="1" applyFill="1" applyBorder="1" applyAlignment="1" applyProtection="1">
      <alignment horizontal="center" vertical="center"/>
      <protection locked="0"/>
    </xf>
    <xf numFmtId="168" fontId="72" fillId="30" borderId="0" xfId="0" applyNumberFormat="1" applyFont="1" applyFill="1" applyBorder="1" applyAlignment="1" applyProtection="1">
      <alignment horizontal="left" indent="1"/>
      <protection locked="0"/>
    </xf>
    <xf numFmtId="168" fontId="72" fillId="30" borderId="0" xfId="0" applyNumberFormat="1" applyFont="1" applyFill="1" applyBorder="1" applyAlignment="1" applyProtection="1">
      <alignment vertical="center"/>
      <protection locked="0"/>
    </xf>
    <xf numFmtId="168" fontId="72" fillId="30" borderId="0" xfId="0" applyNumberFormat="1" applyFont="1" applyFill="1" applyBorder="1" applyAlignment="1" applyProtection="1">
      <alignment vertical="center"/>
      <protection/>
    </xf>
    <xf numFmtId="168" fontId="76" fillId="30" borderId="0" xfId="0" applyNumberFormat="1" applyFont="1" applyFill="1" applyBorder="1" applyAlignment="1" applyProtection="1">
      <alignment horizontal="center"/>
      <protection locked="0"/>
    </xf>
    <xf numFmtId="168" fontId="72" fillId="30" borderId="0" xfId="0" applyNumberFormat="1" applyFont="1" applyFill="1" applyBorder="1" applyAlignment="1" applyProtection="1">
      <alignment horizontal="center"/>
      <protection locked="0"/>
    </xf>
    <xf numFmtId="168" fontId="72" fillId="30" borderId="0" xfId="0" applyNumberFormat="1" applyFont="1" applyFill="1" applyBorder="1" applyAlignment="1" applyProtection="1">
      <alignment horizontal="left" indent="2"/>
      <protection locked="0"/>
    </xf>
    <xf numFmtId="168" fontId="72" fillId="8" borderId="0" xfId="0" applyNumberFormat="1" applyFont="1" applyFill="1" applyBorder="1" applyAlignment="1" applyProtection="1">
      <alignment horizontal="center" vertical="center"/>
      <protection locked="0"/>
    </xf>
    <xf numFmtId="168" fontId="72" fillId="30" borderId="0" xfId="0" applyNumberFormat="1" applyFont="1" applyFill="1" applyBorder="1" applyAlignment="1" applyProtection="1">
      <alignment horizontal="left" wrapText="1" indent="4"/>
      <protection locked="0"/>
    </xf>
    <xf numFmtId="168" fontId="71" fillId="30" borderId="0" xfId="0" applyNumberFormat="1" applyFont="1" applyFill="1" applyBorder="1" applyAlignment="1" applyProtection="1">
      <alignment horizontal="left" indent="6"/>
      <protection locked="0"/>
    </xf>
    <xf numFmtId="168" fontId="71" fillId="30" borderId="0" xfId="0" applyNumberFormat="1" applyFont="1" applyFill="1" applyBorder="1" applyAlignment="1" applyProtection="1">
      <alignment vertical="center"/>
      <protection/>
    </xf>
    <xf numFmtId="168" fontId="71" fillId="30" borderId="0" xfId="0" applyNumberFormat="1" applyFont="1" applyFill="1" applyBorder="1" applyAlignment="1" applyProtection="1">
      <alignment horizontal="left" wrapText="1" indent="6"/>
      <protection locked="0"/>
    </xf>
    <xf numFmtId="168" fontId="72" fillId="30" borderId="0" xfId="0" applyNumberFormat="1" applyFont="1" applyFill="1" applyBorder="1" applyAlignment="1" applyProtection="1">
      <alignment horizontal="left" vertical="center" wrapText="1" indent="4"/>
      <protection/>
    </xf>
    <xf numFmtId="168" fontId="71" fillId="30" borderId="0" xfId="0" applyNumberFormat="1" applyFont="1" applyFill="1" applyBorder="1" applyAlignment="1" applyProtection="1">
      <alignment horizontal="left" vertical="center" wrapText="1" indent="6"/>
      <protection/>
    </xf>
    <xf numFmtId="168" fontId="71" fillId="30" borderId="0" xfId="0" applyNumberFormat="1" applyFont="1" applyFill="1" applyBorder="1" applyAlignment="1" applyProtection="1">
      <alignment horizontal="left"/>
      <protection locked="0"/>
    </xf>
    <xf numFmtId="168" fontId="72" fillId="30" borderId="0" xfId="0" applyNumberFormat="1" applyFont="1" applyFill="1" applyBorder="1" applyAlignment="1" applyProtection="1">
      <alignment vertical="center"/>
      <protection locked="0"/>
    </xf>
    <xf numFmtId="168" fontId="72" fillId="30" borderId="0" xfId="0" applyNumberFormat="1" applyFont="1" applyFill="1" applyBorder="1" applyAlignment="1" applyProtection="1">
      <alignment horizontal="left" vertical="center" indent="4"/>
      <protection/>
    </xf>
    <xf numFmtId="168" fontId="72" fillId="30" borderId="0" xfId="0" applyNumberFormat="1" applyFont="1" applyFill="1" applyBorder="1" applyAlignment="1">
      <alignment horizontal="left" vertical="center" indent="2"/>
    </xf>
    <xf numFmtId="168" fontId="72" fillId="30" borderId="0" xfId="0" applyNumberFormat="1" applyFont="1" applyFill="1" applyBorder="1" applyAlignment="1">
      <alignment vertical="center"/>
    </xf>
    <xf numFmtId="168" fontId="72" fillId="30" borderId="0" xfId="0" applyNumberFormat="1" applyFont="1" applyFill="1" applyBorder="1" applyAlignment="1" applyProtection="1">
      <alignment horizontal="left" vertical="center" indent="2"/>
      <protection/>
    </xf>
    <xf numFmtId="168" fontId="72" fillId="30" borderId="0" xfId="0" applyNumberFormat="1" applyFont="1" applyFill="1" applyBorder="1" applyAlignment="1" applyProtection="1">
      <alignment horizontal="left" wrapText="1"/>
      <protection locked="0"/>
    </xf>
    <xf numFmtId="168" fontId="72" fillId="30" borderId="0" xfId="0" applyNumberFormat="1" applyFont="1" applyFill="1" applyBorder="1" applyAlignment="1" applyProtection="1">
      <alignment horizontal="left" vertical="center" wrapText="1"/>
      <protection locked="0"/>
    </xf>
    <xf numFmtId="168" fontId="72" fillId="30" borderId="0" xfId="0" applyNumberFormat="1" applyFont="1" applyFill="1" applyBorder="1" applyAlignment="1" applyProtection="1">
      <alignment horizontal="left" wrapText="1" indent="1"/>
      <protection locked="0"/>
    </xf>
    <xf numFmtId="168" fontId="72" fillId="30" borderId="0" xfId="0" applyNumberFormat="1" applyFont="1" applyFill="1" applyBorder="1" applyAlignment="1" applyProtection="1">
      <alignment horizontal="left" indent="1"/>
      <protection/>
    </xf>
    <xf numFmtId="168" fontId="72" fillId="30" borderId="0" xfId="0" applyNumberFormat="1" applyFont="1" applyFill="1" applyBorder="1" applyAlignment="1">
      <alignment horizontal="right" vertical="center"/>
    </xf>
    <xf numFmtId="168" fontId="72" fillId="30" borderId="0" xfId="0" applyNumberFormat="1" applyFont="1" applyFill="1" applyBorder="1" applyAlignment="1" applyProtection="1">
      <alignment horizontal="right" vertical="center"/>
      <protection/>
    </xf>
    <xf numFmtId="168" fontId="72" fillId="30" borderId="0" xfId="0" applyNumberFormat="1" applyFont="1" applyFill="1" applyBorder="1" applyAlignment="1" applyProtection="1">
      <alignment horizontal="left" indent="2"/>
      <protection/>
    </xf>
    <xf numFmtId="168" fontId="71" fillId="30" borderId="0" xfId="0" applyNumberFormat="1" applyFont="1" applyFill="1" applyBorder="1" applyAlignment="1" applyProtection="1">
      <alignment horizontal="left" wrapText="1" indent="4"/>
      <protection/>
    </xf>
    <xf numFmtId="168" fontId="71" fillId="30" borderId="0" xfId="0" applyNumberFormat="1" applyFont="1" applyFill="1" applyBorder="1" applyAlignment="1" applyProtection="1">
      <alignment horizontal="right" vertical="center"/>
      <protection/>
    </xf>
    <xf numFmtId="168" fontId="71" fillId="30" borderId="0" xfId="0" applyNumberFormat="1" applyFont="1" applyFill="1" applyBorder="1" applyAlignment="1">
      <alignment horizontal="right" vertical="center"/>
    </xf>
    <xf numFmtId="168" fontId="71" fillId="30" borderId="0" xfId="0" applyNumberFormat="1" applyFont="1" applyFill="1" applyBorder="1" applyAlignment="1" applyProtection="1">
      <alignment horizontal="left" indent="4"/>
      <protection/>
    </xf>
    <xf numFmtId="168" fontId="71" fillId="30" borderId="0" xfId="0" applyNumberFormat="1" applyFont="1" applyFill="1" applyBorder="1" applyAlignment="1" applyProtection="1">
      <alignment horizontal="left" vertical="center" indent="4"/>
      <protection/>
    </xf>
    <xf numFmtId="168" fontId="72" fillId="30" borderId="0" xfId="0" applyNumberFormat="1" applyFont="1" applyFill="1" applyBorder="1" applyAlignment="1" applyProtection="1">
      <alignment horizontal="left" wrapText="1" indent="2"/>
      <protection/>
    </xf>
    <xf numFmtId="168" fontId="72" fillId="30" borderId="0" xfId="0" applyNumberFormat="1" applyFont="1" applyFill="1" applyBorder="1" applyAlignment="1" applyProtection="1">
      <alignment horizontal="right" vertical="center"/>
      <protection/>
    </xf>
    <xf numFmtId="168" fontId="72" fillId="30" borderId="0" xfId="0" applyNumberFormat="1" applyFont="1" applyFill="1" applyBorder="1" applyAlignment="1">
      <alignment horizontal="left" wrapText="1" indent="1"/>
    </xf>
    <xf numFmtId="168" fontId="72" fillId="30" borderId="0" xfId="0" applyNumberFormat="1" applyFont="1" applyFill="1" applyAlignment="1">
      <alignment horizontal="left" wrapText="1" indent="1"/>
    </xf>
    <xf numFmtId="168" fontId="72" fillId="30" borderId="0" xfId="0" applyNumberFormat="1" applyFont="1" applyFill="1" applyAlignment="1">
      <alignment horizontal="center" vertical="center"/>
    </xf>
    <xf numFmtId="168" fontId="72" fillId="30" borderId="0" xfId="0" applyNumberFormat="1" applyFont="1" applyFill="1" applyBorder="1" applyAlignment="1" applyProtection="1">
      <alignment horizontal="center" vertical="center"/>
      <protection/>
    </xf>
    <xf numFmtId="168" fontId="72" fillId="30" borderId="0" xfId="0" applyNumberFormat="1" applyFont="1" applyFill="1" applyBorder="1" applyAlignment="1">
      <alignment horizontal="center" vertical="center"/>
    </xf>
    <xf numFmtId="172" fontId="75" fillId="30" borderId="0" xfId="0" applyNumberFormat="1" applyFont="1" applyFill="1" applyBorder="1" applyAlignment="1" applyProtection="1">
      <alignment horizontal="center" vertical="center"/>
      <protection locked="0"/>
    </xf>
    <xf numFmtId="168" fontId="76" fillId="30" borderId="0" xfId="0" applyNumberFormat="1" applyFont="1" applyFill="1" applyBorder="1" applyAlignment="1" applyProtection="1">
      <alignment horizontal="center" vertical="center"/>
      <protection locked="0"/>
    </xf>
    <xf numFmtId="168" fontId="71" fillId="0" borderId="0" xfId="0" applyNumberFormat="1" applyFont="1" applyFill="1" applyBorder="1" applyAlignment="1" applyProtection="1">
      <alignment horizontal="left" vertical="center"/>
      <protection locked="0"/>
    </xf>
    <xf numFmtId="168" fontId="71" fillId="30" borderId="0" xfId="0" applyNumberFormat="1" applyFont="1" applyFill="1" applyAlignment="1" applyProtection="1" quotePrefix="1">
      <alignment horizontal="left"/>
      <protection locked="0"/>
    </xf>
    <xf numFmtId="168" fontId="72" fillId="30" borderId="0" xfId="0" applyNumberFormat="1" applyFont="1" applyFill="1" applyAlignment="1" applyProtection="1">
      <alignment horizontal="right"/>
      <protection locked="0"/>
    </xf>
    <xf numFmtId="168" fontId="71" fillId="30" borderId="0" xfId="0" applyNumberFormat="1" applyFont="1" applyFill="1" applyAlignment="1" applyProtection="1">
      <alignment horizontal="left"/>
      <protection locked="0"/>
    </xf>
    <xf numFmtId="168" fontId="73" fillId="30" borderId="0" xfId="0" applyNumberFormat="1" applyFont="1" applyFill="1" applyAlignment="1" applyProtection="1">
      <alignment horizontal="right"/>
      <protection locked="0"/>
    </xf>
    <xf numFmtId="171" fontId="71" fillId="30" borderId="0" xfId="0" applyNumberFormat="1" applyFont="1" applyFill="1" applyBorder="1" applyAlignment="1" applyProtection="1">
      <alignment horizontal="center"/>
      <protection locked="0"/>
    </xf>
    <xf numFmtId="0" fontId="72" fillId="30" borderId="21" xfId="209" applyFont="1" applyFill="1" applyBorder="1" applyAlignment="1">
      <alignment horizontal="center" vertical="center" wrapText="1"/>
      <protection/>
    </xf>
    <xf numFmtId="172" fontId="77" fillId="30" borderId="0" xfId="0" applyNumberFormat="1" applyFont="1" applyFill="1" applyBorder="1" applyAlignment="1" applyProtection="1">
      <alignment horizontal="center" vertical="center"/>
      <protection locked="0"/>
    </xf>
    <xf numFmtId="168" fontId="75" fillId="30" borderId="0" xfId="0" applyNumberFormat="1" applyFont="1" applyFill="1" applyBorder="1" applyAlignment="1" applyProtection="1">
      <alignment horizontal="center" vertical="center"/>
      <protection locked="0"/>
    </xf>
    <xf numFmtId="169" fontId="71" fillId="30" borderId="0" xfId="0" applyNumberFormat="1" applyFont="1" applyFill="1" applyBorder="1" applyAlignment="1" applyProtection="1">
      <alignment horizontal="center" vertical="center"/>
      <protection locked="0"/>
    </xf>
    <xf numFmtId="168" fontId="72" fillId="30" borderId="0" xfId="0" applyNumberFormat="1" applyFont="1" applyFill="1" applyBorder="1" applyAlignment="1" applyProtection="1">
      <alignment horizontal="left" indent="2"/>
      <protection/>
    </xf>
    <xf numFmtId="0" fontId="0" fillId="0" borderId="22" xfId="0" applyBorder="1" applyAlignment="1">
      <alignment/>
    </xf>
    <xf numFmtId="0" fontId="0" fillId="0" borderId="0" xfId="0" applyBorder="1" applyAlignment="1">
      <alignment/>
    </xf>
    <xf numFmtId="0" fontId="0" fillId="0" borderId="0" xfId="0" applyAlignment="1">
      <alignment horizontal="center"/>
    </xf>
    <xf numFmtId="0" fontId="0" fillId="0" borderId="23" xfId="0" applyBorder="1" applyAlignment="1">
      <alignment horizontal="center"/>
    </xf>
    <xf numFmtId="168" fontId="79" fillId="0" borderId="0" xfId="0" applyNumberFormat="1" applyFont="1" applyAlignment="1">
      <alignment/>
    </xf>
    <xf numFmtId="168" fontId="0" fillId="0" borderId="0" xfId="0" applyNumberFormat="1" applyAlignment="1">
      <alignment/>
    </xf>
    <xf numFmtId="0" fontId="0" fillId="0" borderId="22" xfId="0" applyFont="1" applyFill="1" applyBorder="1" applyAlignment="1">
      <alignment horizontal="center"/>
    </xf>
    <xf numFmtId="170" fontId="0" fillId="0" borderId="0" xfId="0" applyNumberFormat="1" applyAlignment="1">
      <alignment/>
    </xf>
    <xf numFmtId="168" fontId="0" fillId="0" borderId="0" xfId="0" applyNumberFormat="1" applyFill="1" applyAlignment="1">
      <alignment/>
    </xf>
    <xf numFmtId="168" fontId="0" fillId="0" borderId="0" xfId="0" applyNumberFormat="1" applyFont="1" applyAlignment="1">
      <alignment/>
    </xf>
    <xf numFmtId="0" fontId="0" fillId="0" borderId="0" xfId="0" applyFont="1" applyFill="1" applyAlignment="1">
      <alignment horizontal="center"/>
    </xf>
    <xf numFmtId="0" fontId="0" fillId="0" borderId="0" xfId="0" applyFill="1" applyAlignment="1">
      <alignment horizontal="center"/>
    </xf>
    <xf numFmtId="168" fontId="0" fillId="0" borderId="22" xfId="0" applyNumberFormat="1" applyFill="1" applyBorder="1" applyAlignment="1">
      <alignment/>
    </xf>
    <xf numFmtId="170" fontId="0" fillId="0" borderId="22" xfId="0" applyNumberFormat="1" applyFill="1" applyBorder="1" applyAlignment="1">
      <alignment/>
    </xf>
    <xf numFmtId="170" fontId="0" fillId="0" borderId="22" xfId="0" applyNumberFormat="1" applyFont="1" applyFill="1" applyBorder="1" applyAlignment="1">
      <alignment/>
    </xf>
    <xf numFmtId="170" fontId="0" fillId="0" borderId="0" xfId="0" applyNumberFormat="1" applyFill="1" applyAlignment="1">
      <alignment/>
    </xf>
    <xf numFmtId="14" fontId="80" fillId="0" borderId="0" xfId="0" applyNumberFormat="1" applyFont="1" applyAlignment="1">
      <alignment/>
    </xf>
    <xf numFmtId="0" fontId="0" fillId="0" borderId="0" xfId="211" applyFont="1">
      <alignment/>
      <protection/>
    </xf>
    <xf numFmtId="0" fontId="0" fillId="0" borderId="24" xfId="211" applyFont="1" applyBorder="1" applyAlignment="1">
      <alignment horizontal="center" vertical="center" wrapText="1"/>
      <protection/>
    </xf>
    <xf numFmtId="0" fontId="0" fillId="0" borderId="0" xfId="211" applyFont="1" applyAlignment="1">
      <alignment horizontal="center" vertical="center"/>
      <protection/>
    </xf>
    <xf numFmtId="168" fontId="0" fillId="0" borderId="24" xfId="211" applyNumberFormat="1" applyFont="1" applyBorder="1">
      <alignment/>
      <protection/>
    </xf>
    <xf numFmtId="168" fontId="0" fillId="0" borderId="24" xfId="226" applyNumberFormat="1" applyFont="1" applyBorder="1" applyAlignment="1">
      <alignment/>
    </xf>
    <xf numFmtId="172" fontId="0" fillId="0" borderId="24" xfId="226" applyNumberFormat="1" applyFont="1" applyBorder="1" applyAlignment="1">
      <alignment/>
    </xf>
    <xf numFmtId="168" fontId="0" fillId="0" borderId="0" xfId="211" applyNumberFormat="1" applyFont="1">
      <alignment/>
      <protection/>
    </xf>
    <xf numFmtId="3" fontId="0" fillId="0" borderId="0" xfId="211" applyNumberFormat="1" applyFont="1">
      <alignment/>
      <protection/>
    </xf>
    <xf numFmtId="168" fontId="79" fillId="30" borderId="25" xfId="0" applyNumberFormat="1" applyFont="1" applyFill="1" applyBorder="1" applyAlignment="1">
      <alignment/>
    </xf>
    <xf numFmtId="0" fontId="0" fillId="30" borderId="0" xfId="0" applyFont="1" applyFill="1" applyAlignment="1">
      <alignment horizontal="left"/>
    </xf>
    <xf numFmtId="0" fontId="0" fillId="30" borderId="26" xfId="0" applyFont="1" applyFill="1" applyBorder="1" applyAlignment="1">
      <alignment horizontal="center"/>
    </xf>
    <xf numFmtId="0" fontId="79" fillId="30" borderId="26" xfId="0" applyFont="1" applyFill="1" applyBorder="1" applyAlignment="1">
      <alignment/>
    </xf>
    <xf numFmtId="0" fontId="0" fillId="30" borderId="26" xfId="0" applyFont="1" applyFill="1" applyBorder="1" applyAlignment="1">
      <alignment/>
    </xf>
    <xf numFmtId="169" fontId="72" fillId="30" borderId="0" xfId="0" applyNumberFormat="1" applyFont="1" applyFill="1" applyBorder="1" applyAlignment="1" applyProtection="1">
      <alignment horizontal="center"/>
      <protection locked="0"/>
    </xf>
    <xf numFmtId="0" fontId="79" fillId="30" borderId="0" xfId="0" applyFont="1" applyFill="1" applyAlignment="1" quotePrefix="1">
      <alignment horizontal="center"/>
    </xf>
    <xf numFmtId="0" fontId="79" fillId="30" borderId="0" xfId="0" applyFont="1" applyFill="1" applyAlignment="1">
      <alignment horizontal="center"/>
    </xf>
    <xf numFmtId="0" fontId="79" fillId="30" borderId="25" xfId="0" applyFont="1" applyFill="1" applyBorder="1" applyAlignment="1">
      <alignment horizontal="center"/>
    </xf>
    <xf numFmtId="4" fontId="80" fillId="0" borderId="0" xfId="210" applyNumberFormat="1" applyFont="1" applyFill="1" applyBorder="1">
      <alignment/>
      <protection/>
    </xf>
    <xf numFmtId="0" fontId="80" fillId="0" borderId="0" xfId="210" applyFont="1" applyFill="1" applyBorder="1">
      <alignment/>
      <protection/>
    </xf>
    <xf numFmtId="0" fontId="81" fillId="0" borderId="0" xfId="210" applyFont="1" applyFill="1" applyBorder="1">
      <alignment/>
      <protection/>
    </xf>
    <xf numFmtId="0" fontId="81" fillId="0" borderId="0" xfId="210" applyFont="1" applyFill="1" applyBorder="1" applyAlignment="1">
      <alignment horizontal="center"/>
      <protection/>
    </xf>
    <xf numFmtId="168" fontId="71" fillId="30" borderId="0" xfId="0" applyNumberFormat="1" applyFont="1" applyFill="1" applyAlignment="1" applyProtection="1">
      <alignment wrapText="1"/>
      <protection locked="0"/>
    </xf>
    <xf numFmtId="168" fontId="71" fillId="30" borderId="0" xfId="0" applyNumberFormat="1" applyFont="1" applyFill="1" applyAlignment="1" applyProtection="1">
      <alignment horizontal="center" wrapText="1"/>
      <protection locked="0"/>
    </xf>
    <xf numFmtId="168" fontId="72" fillId="30" borderId="0" xfId="0" applyNumberFormat="1" applyFont="1" applyFill="1" applyBorder="1" applyAlignment="1" applyProtection="1">
      <alignment horizontal="right"/>
      <protection/>
    </xf>
    <xf numFmtId="168" fontId="72" fillId="30" borderId="0" xfId="0" applyNumberFormat="1" applyFont="1" applyFill="1" applyBorder="1" applyAlignment="1" applyProtection="1">
      <alignment vertical="center"/>
      <protection/>
    </xf>
    <xf numFmtId="168" fontId="72" fillId="30" borderId="0" xfId="0" applyNumberFormat="1" applyFont="1" applyFill="1" applyBorder="1" applyAlignment="1">
      <alignment horizontal="right" vertical="center"/>
    </xf>
    <xf numFmtId="172" fontId="75" fillId="30" borderId="0" xfId="0" applyNumberFormat="1" applyFont="1" applyFill="1" applyBorder="1" applyAlignment="1" applyProtection="1">
      <alignment horizontal="center" vertical="center"/>
      <protection locked="0"/>
    </xf>
    <xf numFmtId="172" fontId="72" fillId="30" borderId="0" xfId="0" applyNumberFormat="1" applyFont="1" applyFill="1" applyBorder="1" applyAlignment="1" applyProtection="1">
      <alignment horizontal="center" vertical="center"/>
      <protection/>
    </xf>
    <xf numFmtId="172" fontId="71" fillId="30" borderId="0" xfId="0" applyNumberFormat="1" applyFont="1" applyFill="1" applyBorder="1" applyAlignment="1" applyProtection="1">
      <alignment horizontal="center" vertical="center"/>
      <protection/>
    </xf>
    <xf numFmtId="172" fontId="72" fillId="30" borderId="0" xfId="0" applyNumberFormat="1" applyFont="1" applyFill="1" applyBorder="1" applyAlignment="1" applyProtection="1">
      <alignment horizontal="center" vertical="center"/>
      <protection/>
    </xf>
    <xf numFmtId="168" fontId="72" fillId="30" borderId="0" xfId="0" applyNumberFormat="1" applyFont="1" applyFill="1" applyBorder="1" applyAlignment="1" applyProtection="1">
      <alignment horizontal="center" vertical="center"/>
      <protection/>
    </xf>
    <xf numFmtId="168" fontId="72" fillId="30" borderId="0" xfId="0" applyNumberFormat="1" applyFont="1" applyFill="1" applyBorder="1" applyAlignment="1" applyProtection="1">
      <alignment horizontal="right"/>
      <protection locked="0"/>
    </xf>
    <xf numFmtId="0" fontId="81" fillId="30" borderId="0" xfId="210" applyFont="1" applyFill="1" applyBorder="1" applyAlignment="1">
      <alignment/>
      <protection/>
    </xf>
    <xf numFmtId="0" fontId="80" fillId="30" borderId="0" xfId="210" applyFont="1" applyFill="1" applyBorder="1" applyAlignment="1">
      <alignment vertical="top" wrapText="1"/>
      <protection/>
    </xf>
    <xf numFmtId="4" fontId="80" fillId="30" borderId="0" xfId="210" applyNumberFormat="1" applyFont="1" applyFill="1" applyBorder="1">
      <alignment/>
      <protection/>
    </xf>
    <xf numFmtId="0" fontId="80" fillId="30" borderId="0" xfId="210" applyFont="1" applyFill="1" applyBorder="1">
      <alignment/>
      <protection/>
    </xf>
    <xf numFmtId="0" fontId="81" fillId="30" borderId="0" xfId="210" applyFont="1" applyFill="1" applyBorder="1">
      <alignment/>
      <protection/>
    </xf>
    <xf numFmtId="3" fontId="80" fillId="30" borderId="0" xfId="210" applyNumberFormat="1" applyFont="1" applyFill="1" applyBorder="1">
      <alignment/>
      <protection/>
    </xf>
    <xf numFmtId="0" fontId="79" fillId="30" borderId="0" xfId="210" applyFont="1" applyFill="1" applyBorder="1">
      <alignment/>
      <protection/>
    </xf>
    <xf numFmtId="0" fontId="80" fillId="30" borderId="0" xfId="210" applyFont="1" applyFill="1" applyBorder="1" applyAlignment="1">
      <alignment horizontal="center"/>
      <protection/>
    </xf>
    <xf numFmtId="0" fontId="0" fillId="0" borderId="27" xfId="211" applyFont="1" applyBorder="1" applyAlignment="1">
      <alignment horizontal="center" vertical="center" wrapText="1"/>
      <protection/>
    </xf>
    <xf numFmtId="168" fontId="0" fillId="0" borderId="27" xfId="211" applyNumberFormat="1" applyFont="1" applyBorder="1">
      <alignment/>
      <protection/>
    </xf>
    <xf numFmtId="0" fontId="83" fillId="30" borderId="0" xfId="0" applyFont="1" applyFill="1" applyBorder="1" applyAlignment="1">
      <alignment/>
    </xf>
    <xf numFmtId="3" fontId="83" fillId="30" borderId="0" xfId="0" applyNumberFormat="1" applyFont="1" applyFill="1" applyBorder="1" applyAlignment="1">
      <alignment/>
    </xf>
    <xf numFmtId="0" fontId="22" fillId="30" borderId="0" xfId="210" applyFont="1" applyFill="1" applyBorder="1">
      <alignment/>
      <protection/>
    </xf>
    <xf numFmtId="0" fontId="0" fillId="31" borderId="0" xfId="211" applyFont="1" applyFill="1">
      <alignment/>
      <protection/>
    </xf>
    <xf numFmtId="0" fontId="0" fillId="31" borderId="0" xfId="211" applyFont="1" applyFill="1" applyAlignment="1">
      <alignment horizontal="right"/>
      <protection/>
    </xf>
    <xf numFmtId="49" fontId="0" fillId="31" borderId="0" xfId="0" applyNumberFormat="1" applyFont="1" applyFill="1" applyBorder="1" applyAlignment="1" applyProtection="1">
      <alignment horizontal="right"/>
      <protection locked="0"/>
    </xf>
    <xf numFmtId="168" fontId="72" fillId="32" borderId="0" xfId="0" applyNumberFormat="1" applyFont="1" applyFill="1" applyBorder="1" applyAlignment="1" applyProtection="1">
      <alignment horizontal="left" vertical="center"/>
      <protection locked="0"/>
    </xf>
    <xf numFmtId="168" fontId="72" fillId="32" borderId="0" xfId="0" applyNumberFormat="1" applyFont="1" applyFill="1" applyBorder="1" applyAlignment="1" applyProtection="1">
      <alignment vertical="center"/>
      <protection locked="0"/>
    </xf>
    <xf numFmtId="168" fontId="72" fillId="32" borderId="0" xfId="0" applyNumberFormat="1" applyFont="1" applyFill="1" applyBorder="1" applyAlignment="1" applyProtection="1">
      <alignment vertical="center"/>
      <protection/>
    </xf>
    <xf numFmtId="172" fontId="72" fillId="32" borderId="0" xfId="0" applyNumberFormat="1" applyFont="1" applyFill="1" applyBorder="1" applyAlignment="1" applyProtection="1">
      <alignment horizontal="center" vertical="center"/>
      <protection/>
    </xf>
    <xf numFmtId="168" fontId="72" fillId="32" borderId="0" xfId="0" applyNumberFormat="1" applyFont="1" applyFill="1" applyBorder="1" applyAlignment="1">
      <alignment vertical="center"/>
    </xf>
    <xf numFmtId="172" fontId="75" fillId="32" borderId="0" xfId="0" applyNumberFormat="1" applyFont="1" applyFill="1" applyBorder="1" applyAlignment="1" applyProtection="1">
      <alignment horizontal="center" vertical="center"/>
      <protection locked="0"/>
    </xf>
    <xf numFmtId="168" fontId="72" fillId="32" borderId="26" xfId="0" applyNumberFormat="1" applyFont="1" applyFill="1" applyBorder="1" applyAlignment="1" applyProtection="1">
      <alignment horizontal="left" vertical="center"/>
      <protection/>
    </xf>
    <xf numFmtId="168" fontId="72" fillId="32" borderId="26" xfId="0" applyNumberFormat="1" applyFont="1" applyFill="1" applyBorder="1" applyAlignment="1" applyProtection="1">
      <alignment/>
      <protection/>
    </xf>
    <xf numFmtId="4" fontId="72" fillId="32" borderId="26" xfId="0" applyNumberFormat="1" applyFont="1" applyFill="1" applyBorder="1" applyAlignment="1" applyProtection="1">
      <alignment/>
      <protection/>
    </xf>
    <xf numFmtId="168" fontId="72" fillId="32" borderId="26" xfId="0" applyNumberFormat="1" applyFont="1" applyFill="1" applyBorder="1" applyAlignment="1">
      <alignment/>
    </xf>
    <xf numFmtId="4" fontId="72" fillId="32" borderId="26" xfId="0" applyNumberFormat="1" applyFont="1" applyFill="1" applyBorder="1" applyAlignment="1" applyProtection="1">
      <alignment/>
      <protection/>
    </xf>
    <xf numFmtId="168" fontId="72" fillId="32" borderId="26" xfId="0" applyNumberFormat="1" applyFont="1" applyFill="1" applyBorder="1" applyAlignment="1" applyProtection="1">
      <alignment/>
      <protection/>
    </xf>
    <xf numFmtId="172" fontId="75" fillId="32" borderId="26" xfId="0" applyNumberFormat="1" applyFont="1" applyFill="1" applyBorder="1" applyAlignment="1" applyProtection="1">
      <alignment horizontal="center"/>
      <protection locked="0"/>
    </xf>
    <xf numFmtId="168" fontId="72" fillId="33" borderId="0" xfId="0" applyNumberFormat="1" applyFont="1" applyFill="1" applyBorder="1" applyAlignment="1" applyProtection="1">
      <alignment horizontal="left" vertical="center"/>
      <protection locked="0"/>
    </xf>
    <xf numFmtId="168" fontId="72" fillId="33" borderId="0" xfId="0" applyNumberFormat="1" applyFont="1" applyFill="1" applyBorder="1" applyAlignment="1" applyProtection="1">
      <alignment horizontal="right" vertical="center"/>
      <protection locked="0"/>
    </xf>
    <xf numFmtId="168" fontId="74" fillId="30" borderId="26" xfId="0" applyNumberFormat="1" applyFont="1" applyFill="1" applyBorder="1" applyAlignment="1" applyProtection="1">
      <alignment/>
      <protection locked="0"/>
    </xf>
    <xf numFmtId="49" fontId="71" fillId="30" borderId="26" xfId="0" applyNumberFormat="1" applyFont="1" applyFill="1" applyBorder="1" applyAlignment="1" applyProtection="1">
      <alignment horizontal="right"/>
      <protection locked="0"/>
    </xf>
    <xf numFmtId="0" fontId="72" fillId="30" borderId="22" xfId="209" applyFont="1" applyFill="1" applyBorder="1" applyAlignment="1" quotePrefix="1">
      <alignment horizontal="center" vertical="center" wrapText="1"/>
      <protection/>
    </xf>
    <xf numFmtId="168" fontId="73" fillId="30" borderId="28" xfId="0" applyNumberFormat="1" applyFont="1" applyFill="1" applyBorder="1" applyAlignment="1" applyProtection="1">
      <alignment horizontal="center"/>
      <protection locked="0"/>
    </xf>
    <xf numFmtId="0" fontId="24" fillId="0" borderId="28" xfId="209" applyFont="1" applyFill="1" applyBorder="1" applyAlignment="1">
      <alignment horizontal="center"/>
      <protection/>
    </xf>
    <xf numFmtId="168" fontId="24" fillId="30" borderId="28" xfId="0" applyNumberFormat="1" applyFont="1" applyFill="1" applyBorder="1" applyAlignment="1" applyProtection="1">
      <alignment horizontal="center" wrapText="1"/>
      <protection locked="0"/>
    </xf>
    <xf numFmtId="0" fontId="24" fillId="0" borderId="28" xfId="209" applyFont="1" applyFill="1" applyBorder="1" applyAlignment="1">
      <alignment horizontal="center" wrapText="1"/>
      <protection/>
    </xf>
    <xf numFmtId="0" fontId="0" fillId="34" borderId="25" xfId="0" applyFill="1" applyBorder="1" applyAlignment="1">
      <alignment/>
    </xf>
    <xf numFmtId="0" fontId="0" fillId="34" borderId="0" xfId="0" applyFill="1" applyBorder="1" applyAlignment="1">
      <alignment/>
    </xf>
    <xf numFmtId="0" fontId="0" fillId="34" borderId="22" xfId="0" applyFill="1" applyBorder="1" applyAlignment="1">
      <alignment/>
    </xf>
    <xf numFmtId="0" fontId="0" fillId="34" borderId="29" xfId="0" applyFill="1" applyBorder="1" applyAlignment="1">
      <alignment/>
    </xf>
    <xf numFmtId="0" fontId="79" fillId="32" borderId="22" xfId="0" applyFont="1" applyFill="1" applyBorder="1" applyAlignment="1">
      <alignment/>
    </xf>
    <xf numFmtId="168" fontId="79" fillId="32" borderId="22" xfId="0" applyNumberFormat="1" applyFont="1" applyFill="1" applyBorder="1" applyAlignment="1">
      <alignment/>
    </xf>
    <xf numFmtId="0" fontId="79" fillId="32" borderId="22" xfId="0" applyFont="1" applyFill="1" applyBorder="1" applyAlignment="1">
      <alignment/>
    </xf>
    <xf numFmtId="170" fontId="79" fillId="30" borderId="26" xfId="0" applyNumberFormat="1" applyFont="1" applyFill="1" applyBorder="1" applyAlignment="1">
      <alignment/>
    </xf>
    <xf numFmtId="168" fontId="79" fillId="30" borderId="26" xfId="0" applyNumberFormat="1" applyFont="1" applyFill="1" applyBorder="1" applyAlignment="1">
      <alignment/>
    </xf>
    <xf numFmtId="168" fontId="79" fillId="30" borderId="0" xfId="0" applyNumberFormat="1" applyFont="1" applyFill="1" applyAlignment="1">
      <alignment/>
    </xf>
    <xf numFmtId="168" fontId="0" fillId="30" borderId="0" xfId="0" applyNumberFormat="1" applyFont="1" applyFill="1" applyAlignment="1">
      <alignment/>
    </xf>
    <xf numFmtId="168" fontId="79" fillId="30" borderId="0" xfId="0" applyNumberFormat="1" applyFont="1" applyFill="1" applyBorder="1" applyAlignment="1">
      <alignment/>
    </xf>
    <xf numFmtId="0" fontId="0" fillId="31" borderId="0" xfId="0" applyFill="1" applyAlignment="1">
      <alignment/>
    </xf>
    <xf numFmtId="0" fontId="0" fillId="31" borderId="0" xfId="0" applyFill="1" applyAlignment="1">
      <alignment horizontal="right"/>
    </xf>
    <xf numFmtId="0" fontId="0" fillId="31" borderId="22" xfId="0" applyFill="1" applyBorder="1" applyAlignment="1">
      <alignment/>
    </xf>
    <xf numFmtId="0" fontId="0" fillId="31" borderId="22" xfId="0" applyFill="1" applyBorder="1" applyAlignment="1">
      <alignment horizontal="right"/>
    </xf>
    <xf numFmtId="0" fontId="79" fillId="34" borderId="0" xfId="0" applyFont="1" applyFill="1" applyBorder="1" applyAlignment="1">
      <alignment horizontal="center"/>
    </xf>
    <xf numFmtId="0" fontId="79" fillId="34" borderId="22" xfId="0" applyFont="1" applyFill="1" applyBorder="1" applyAlignment="1">
      <alignment/>
    </xf>
    <xf numFmtId="0" fontId="79" fillId="34" borderId="29" xfId="0" applyFont="1" applyFill="1" applyBorder="1" applyAlignment="1">
      <alignment horizontal="center"/>
    </xf>
    <xf numFmtId="0" fontId="79" fillId="35" borderId="30" xfId="211" applyFont="1" applyFill="1" applyBorder="1" applyAlignment="1">
      <alignment horizontal="center" vertical="center" wrapText="1"/>
      <protection/>
    </xf>
    <xf numFmtId="0" fontId="79" fillId="35" borderId="30" xfId="211" applyFont="1" applyFill="1" applyBorder="1" applyAlignment="1">
      <alignment horizontal="center" vertical="center" wrapText="1"/>
      <protection/>
    </xf>
    <xf numFmtId="0" fontId="72" fillId="35" borderId="30" xfId="209" applyFont="1" applyFill="1" applyBorder="1" applyAlignment="1">
      <alignment horizontal="center" vertical="center" wrapText="1"/>
      <protection/>
    </xf>
    <xf numFmtId="0" fontId="0" fillId="31" borderId="0" xfId="211" applyFont="1" applyFill="1" applyBorder="1">
      <alignment/>
      <protection/>
    </xf>
    <xf numFmtId="0" fontId="0" fillId="31" borderId="0" xfId="211" applyFont="1" applyFill="1" applyBorder="1" applyAlignment="1">
      <alignment wrapText="1"/>
      <protection/>
    </xf>
    <xf numFmtId="0" fontId="79" fillId="31" borderId="26" xfId="211" applyFont="1" applyFill="1" applyBorder="1">
      <alignment/>
      <protection/>
    </xf>
    <xf numFmtId="0" fontId="81" fillId="31" borderId="0" xfId="210" applyFont="1" applyFill="1" applyBorder="1" applyAlignment="1">
      <alignment vertical="top" wrapText="1"/>
      <protection/>
    </xf>
    <xf numFmtId="0" fontId="79" fillId="31" borderId="0" xfId="210" applyFont="1" applyFill="1" applyBorder="1" applyAlignment="1">
      <alignment horizontal="left" vertical="center"/>
      <protection/>
    </xf>
    <xf numFmtId="3" fontId="79" fillId="31" borderId="0" xfId="210" applyNumberFormat="1" applyFont="1" applyFill="1" applyBorder="1" applyAlignment="1">
      <alignment horizontal="right" vertical="center" wrapText="1"/>
      <protection/>
    </xf>
    <xf numFmtId="172" fontId="0" fillId="31" borderId="0" xfId="224" applyNumberFormat="1" applyFont="1" applyFill="1" applyBorder="1" applyAlignment="1">
      <alignment horizontal="right" vertical="center"/>
    </xf>
    <xf numFmtId="0" fontId="0" fillId="31" borderId="0" xfId="210" applyFont="1" applyFill="1" applyBorder="1" applyAlignment="1">
      <alignment horizontal="center"/>
      <protection/>
    </xf>
    <xf numFmtId="0" fontId="0" fillId="31" borderId="0" xfId="210" applyFont="1" applyFill="1" applyBorder="1" applyAlignment="1">
      <alignment horizontal="left" vertical="center" wrapText="1"/>
      <protection/>
    </xf>
    <xf numFmtId="3" fontId="0" fillId="31" borderId="0" xfId="210" applyNumberFormat="1" applyFont="1" applyFill="1" applyBorder="1" applyAlignment="1">
      <alignment horizontal="right" vertical="center"/>
      <protection/>
    </xf>
    <xf numFmtId="0" fontId="0" fillId="31" borderId="0" xfId="210" applyFont="1" applyFill="1" applyBorder="1" applyAlignment="1">
      <alignment horizontal="center" vertical="top"/>
      <protection/>
    </xf>
    <xf numFmtId="0" fontId="81" fillId="31" borderId="31" xfId="210" applyFont="1" applyFill="1" applyBorder="1" applyAlignment="1">
      <alignment horizontal="center"/>
      <protection/>
    </xf>
    <xf numFmtId="49" fontId="81" fillId="31" borderId="31" xfId="210" applyNumberFormat="1" applyFont="1" applyFill="1" applyBorder="1" applyAlignment="1" quotePrefix="1">
      <alignment horizontal="center" vertical="top" wrapText="1"/>
      <protection/>
    </xf>
    <xf numFmtId="49" fontId="81" fillId="31" borderId="31" xfId="210" applyNumberFormat="1" applyFont="1" applyFill="1" applyBorder="1" applyAlignment="1">
      <alignment horizontal="center" vertical="top" wrapText="1"/>
      <protection/>
    </xf>
    <xf numFmtId="49" fontId="81" fillId="31" borderId="31" xfId="210" applyNumberFormat="1" applyFont="1" applyFill="1" applyBorder="1" applyAlignment="1">
      <alignment horizontal="center"/>
      <protection/>
    </xf>
    <xf numFmtId="0" fontId="0" fillId="31" borderId="26" xfId="210" applyFont="1" applyFill="1" applyBorder="1" applyAlignment="1">
      <alignment horizontal="center"/>
      <protection/>
    </xf>
    <xf numFmtId="0" fontId="0" fillId="31" borderId="26" xfId="210" applyFont="1" applyFill="1" applyBorder="1" applyAlignment="1">
      <alignment horizontal="left" vertical="center" wrapText="1"/>
      <protection/>
    </xf>
    <xf numFmtId="3" fontId="0" fillId="31" borderId="26" xfId="210" applyNumberFormat="1" applyFont="1" applyFill="1" applyBorder="1" applyAlignment="1">
      <alignment horizontal="right" vertical="center"/>
      <protection/>
    </xf>
    <xf numFmtId="49" fontId="0" fillId="31" borderId="26" xfId="210" applyNumberFormat="1" applyFont="1" applyFill="1" applyBorder="1" applyAlignment="1">
      <alignment horizontal="right" vertical="center"/>
      <protection/>
    </xf>
    <xf numFmtId="168" fontId="0" fillId="31" borderId="0" xfId="211" applyNumberFormat="1" applyFont="1" applyFill="1" applyBorder="1" applyAlignment="1">
      <alignment horizontal="center" vertical="center"/>
      <protection/>
    </xf>
    <xf numFmtId="168" fontId="41" fillId="31" borderId="0" xfId="211" applyNumberFormat="1" applyFont="1" applyFill="1" applyBorder="1" applyAlignment="1">
      <alignment horizontal="center" vertical="center"/>
      <protection/>
    </xf>
    <xf numFmtId="172" fontId="0" fillId="31" borderId="0" xfId="225" applyNumberFormat="1" applyFont="1" applyFill="1" applyBorder="1" applyAlignment="1">
      <alignment horizontal="center" vertical="center"/>
    </xf>
    <xf numFmtId="168" fontId="79" fillId="31" borderId="26" xfId="211" applyNumberFormat="1" applyFont="1" applyFill="1" applyBorder="1" applyAlignment="1">
      <alignment horizontal="center" vertical="center"/>
      <protection/>
    </xf>
    <xf numFmtId="168" fontId="82" fillId="31" borderId="26" xfId="211" applyNumberFormat="1" applyFont="1" applyFill="1" applyBorder="1" applyAlignment="1">
      <alignment horizontal="center" vertical="center"/>
      <protection/>
    </xf>
    <xf numFmtId="168" fontId="79" fillId="31" borderId="26" xfId="211" applyNumberFormat="1" applyFont="1" applyFill="1" applyBorder="1" applyAlignment="1">
      <alignment horizontal="center" vertical="center"/>
      <protection/>
    </xf>
    <xf numFmtId="172" fontId="79" fillId="31" borderId="26" xfId="225" applyNumberFormat="1" applyFont="1" applyFill="1" applyBorder="1" applyAlignment="1">
      <alignment horizontal="center" vertical="center"/>
    </xf>
    <xf numFmtId="0" fontId="80" fillId="31" borderId="0" xfId="210" applyFont="1" applyFill="1" applyBorder="1">
      <alignment/>
      <protection/>
    </xf>
    <xf numFmtId="0" fontId="83" fillId="31" borderId="0" xfId="0" applyFont="1" applyFill="1" applyBorder="1" applyAlignment="1">
      <alignment wrapText="1"/>
    </xf>
    <xf numFmtId="0" fontId="83" fillId="31" borderId="0" xfId="0" applyFont="1" applyFill="1" applyBorder="1" applyAlignment="1">
      <alignment vertical="top" wrapText="1"/>
    </xf>
    <xf numFmtId="0" fontId="0" fillId="31" borderId="0" xfId="210" applyFont="1" applyFill="1" applyBorder="1" applyAlignment="1">
      <alignment horizontal="center" vertical="center"/>
      <protection/>
    </xf>
    <xf numFmtId="0" fontId="72" fillId="31" borderId="0" xfId="0" applyFont="1" applyFill="1" applyAlignment="1">
      <alignment horizontal="center"/>
    </xf>
    <xf numFmtId="0" fontId="72" fillId="31" borderId="0" xfId="0" applyFont="1" applyFill="1" applyAlignment="1">
      <alignment horizontal="center" wrapText="1"/>
    </xf>
    <xf numFmtId="0" fontId="78" fillId="31" borderId="0" xfId="0" applyFont="1" applyFill="1" applyAlignment="1">
      <alignment horizontal="center"/>
    </xf>
    <xf numFmtId="168" fontId="71" fillId="30" borderId="0" xfId="0" applyNumberFormat="1" applyFont="1" applyFill="1" applyAlignment="1" applyProtection="1">
      <alignment horizontal="left" wrapText="1"/>
      <protection locked="0"/>
    </xf>
    <xf numFmtId="0" fontId="73" fillId="32" borderId="0" xfId="0" applyFont="1" applyFill="1" applyBorder="1" applyAlignment="1" quotePrefix="1">
      <alignment horizontal="center" vertical="center" wrapText="1"/>
    </xf>
    <xf numFmtId="0" fontId="73" fillId="32" borderId="0" xfId="0" applyFont="1" applyFill="1" applyBorder="1" applyAlignment="1">
      <alignment horizontal="center" vertical="center" wrapText="1"/>
    </xf>
    <xf numFmtId="0" fontId="72" fillId="30" borderId="21" xfId="209" applyFont="1" applyFill="1" applyBorder="1" applyAlignment="1">
      <alignment horizontal="center" vertical="center" wrapText="1"/>
      <protection/>
    </xf>
    <xf numFmtId="0" fontId="0" fillId="30" borderId="21" xfId="0" applyFont="1" applyFill="1" applyBorder="1" applyAlignment="1">
      <alignment wrapText="1"/>
    </xf>
    <xf numFmtId="168" fontId="72" fillId="30" borderId="21" xfId="0" applyNumberFormat="1" applyFont="1" applyFill="1" applyBorder="1" applyAlignment="1">
      <alignment horizontal="center" vertical="center" wrapText="1"/>
    </xf>
    <xf numFmtId="168" fontId="72" fillId="30" borderId="21" xfId="0" applyNumberFormat="1" applyFont="1" applyFill="1" applyBorder="1" applyAlignment="1" quotePrefix="1">
      <alignment horizontal="center" vertical="center" wrapText="1"/>
    </xf>
    <xf numFmtId="0" fontId="72" fillId="31" borderId="0" xfId="211" applyFont="1" applyFill="1" applyAlignment="1">
      <alignment horizontal="center" wrapText="1"/>
      <protection/>
    </xf>
    <xf numFmtId="0" fontId="72" fillId="31" borderId="0" xfId="0" applyFont="1" applyFill="1" applyAlignment="1">
      <alignment horizontal="center" wrapText="1"/>
    </xf>
    <xf numFmtId="0" fontId="83" fillId="31" borderId="0" xfId="0" applyFont="1" applyFill="1" applyBorder="1" applyAlignment="1">
      <alignment horizontal="left" vertical="top" wrapText="1"/>
    </xf>
    <xf numFmtId="0" fontId="72" fillId="30" borderId="0" xfId="210" applyFont="1" applyFill="1" applyBorder="1" applyAlignment="1">
      <alignment horizontal="center" wrapText="1"/>
      <protection/>
    </xf>
    <xf numFmtId="0" fontId="71" fillId="30" borderId="0" xfId="0" applyFont="1" applyFill="1" applyAlignment="1">
      <alignment wrapText="1"/>
    </xf>
    <xf numFmtId="0" fontId="81" fillId="30" borderId="0" xfId="210" applyFont="1" applyFill="1" applyBorder="1" applyAlignment="1">
      <alignment horizontal="center"/>
      <protection/>
    </xf>
    <xf numFmtId="0" fontId="81" fillId="36" borderId="20" xfId="210" applyFont="1" applyFill="1" applyBorder="1" applyAlignment="1">
      <alignment horizontal="center" vertical="center" wrapText="1"/>
      <protection/>
    </xf>
    <xf numFmtId="0" fontId="81" fillId="36" borderId="22" xfId="210" applyFont="1" applyFill="1" applyBorder="1" applyAlignment="1">
      <alignment horizontal="center" vertical="center" wrapText="1"/>
      <protection/>
    </xf>
    <xf numFmtId="0" fontId="81" fillId="36" borderId="20" xfId="210" applyFont="1" applyFill="1" applyBorder="1" applyAlignment="1">
      <alignment horizontal="center" vertical="center"/>
      <protection/>
    </xf>
    <xf numFmtId="0" fontId="81" fillId="36" borderId="22" xfId="210" applyFont="1" applyFill="1" applyBorder="1" applyAlignment="1">
      <alignment horizontal="center" vertical="center"/>
      <protection/>
    </xf>
    <xf numFmtId="4" fontId="81" fillId="36" borderId="21" xfId="210" applyNumberFormat="1" applyFont="1" applyFill="1" applyBorder="1" applyAlignment="1">
      <alignment horizontal="center" vertical="top" wrapText="1"/>
      <protection/>
    </xf>
    <xf numFmtId="4" fontId="81" fillId="36" borderId="23" xfId="210" applyNumberFormat="1" applyFont="1" applyFill="1" applyBorder="1" applyAlignment="1">
      <alignment horizontal="center" vertical="top" wrapText="1"/>
      <protection/>
    </xf>
    <xf numFmtId="0" fontId="81" fillId="36" borderId="21" xfId="210" applyFont="1" applyFill="1" applyBorder="1" applyAlignment="1">
      <alignment horizontal="center" vertical="top" wrapText="1"/>
      <protection/>
    </xf>
    <xf numFmtId="0" fontId="81" fillId="36" borderId="23" xfId="210" applyFont="1" applyFill="1" applyBorder="1" applyAlignment="1">
      <alignment horizontal="center" vertical="top" wrapText="1"/>
      <protection/>
    </xf>
    <xf numFmtId="0" fontId="83" fillId="31" borderId="0" xfId="0" applyFont="1" applyFill="1" applyBorder="1" applyAlignment="1">
      <alignment horizontal="left" wrapText="1"/>
    </xf>
    <xf numFmtId="4" fontId="81" fillId="36" borderId="20" xfId="210" applyNumberFormat="1" applyFont="1" applyFill="1" applyBorder="1" applyAlignment="1">
      <alignment horizontal="center" vertical="center" wrapText="1"/>
      <protection/>
    </xf>
    <xf numFmtId="4" fontId="81" fillId="36" borderId="22" xfId="210" applyNumberFormat="1" applyFont="1" applyFill="1" applyBorder="1" applyAlignment="1">
      <alignment horizontal="center" vertical="center" wrapText="1"/>
      <protection/>
    </xf>
    <xf numFmtId="0" fontId="83" fillId="31" borderId="0" xfId="0" applyFont="1" applyFill="1" applyBorder="1" applyAlignment="1">
      <alignment vertical="top" wrapText="1"/>
    </xf>
  </cellXfs>
  <cellStyles count="296">
    <cellStyle name="Normal" xfId="0"/>
    <cellStyle name="_1_²ÜºÈÆø?0*Normal_laroux_7_laroux_1_²ÜºÈÆø (³é³Ýó Ø.)?_x0007_!ß&quot;VQ_x0006_?_x0006_?ults?_x0006_$Currency [0]_laroux_5_results_Sheet1?_x001C_Currency [" xfId="15"/>
    <cellStyle name="1 indent" xfId="16"/>
    <cellStyle name="2 indents" xfId="17"/>
    <cellStyle name="20 % - Accent1" xfId="18"/>
    <cellStyle name="20 % - Accent2" xfId="19"/>
    <cellStyle name="20 % - Accent3" xfId="20"/>
    <cellStyle name="20 % - Accent4" xfId="21"/>
    <cellStyle name="20 % - Accent5" xfId="22"/>
    <cellStyle name="20 % - Accent6" xfId="23"/>
    <cellStyle name="20% - Accent1" xfId="24"/>
    <cellStyle name="20% - Accent2" xfId="25"/>
    <cellStyle name="20% - Accent3" xfId="26"/>
    <cellStyle name="20% - Accent4" xfId="27"/>
    <cellStyle name="20% - Accent5" xfId="28"/>
    <cellStyle name="20% - Accent6" xfId="29"/>
    <cellStyle name="3 indents" xfId="30"/>
    <cellStyle name="4 indents" xfId="31"/>
    <cellStyle name="40 % - Accent1" xfId="32"/>
    <cellStyle name="40 % - Accent2" xfId="33"/>
    <cellStyle name="40 % - Accent3" xfId="34"/>
    <cellStyle name="40 % - Accent4" xfId="35"/>
    <cellStyle name="40 % - Accent5" xfId="36"/>
    <cellStyle name="40 % - Accent6" xfId="37"/>
    <cellStyle name="40% - Accent1" xfId="38"/>
    <cellStyle name="40% - Accent2" xfId="39"/>
    <cellStyle name="40% - Accent3" xfId="40"/>
    <cellStyle name="40% - Accent4" xfId="41"/>
    <cellStyle name="40% - Accent5" xfId="42"/>
    <cellStyle name="40% - Accent6" xfId="43"/>
    <cellStyle name="5 indents" xfId="44"/>
    <cellStyle name="60 % - Accent1" xfId="45"/>
    <cellStyle name="60 % - Accent2" xfId="46"/>
    <cellStyle name="60 % - Accent3" xfId="47"/>
    <cellStyle name="60 % - Accent4" xfId="48"/>
    <cellStyle name="60 % - Accent5" xfId="49"/>
    <cellStyle name="60 % - Accent6"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Aeia?nnueea" xfId="63"/>
    <cellStyle name="Ãèïåðññûëêà" xfId="64"/>
    <cellStyle name="al_laroux_7_laroux_1_²ðò²Ê´²ÜÎ?_x001F_Normal_laroux_7_laroux_1_²ÜºÈÆø?0*Normal_laroux_7_laroux_1_²ÜºÈÆø (³é³Ýó Ø.)?" xfId="65"/>
    <cellStyle name="Array" xfId="66"/>
    <cellStyle name="Array Enter" xfId="67"/>
    <cellStyle name="Avertissement" xfId="68"/>
    <cellStyle name="Bad" xfId="69"/>
    <cellStyle name="Body" xfId="70"/>
    <cellStyle name="Bun" xfId="71"/>
    <cellStyle name="Calcul" xfId="72"/>
    <cellStyle name="Calculation" xfId="73"/>
    <cellStyle name="Celkem" xfId="74"/>
    <cellStyle name="Cellule liée" xfId="75"/>
    <cellStyle name="Celulă legată" xfId="76"/>
    <cellStyle name="Check Cell" xfId="77"/>
    <cellStyle name="clsAltData" xfId="78"/>
    <cellStyle name="clsAltMRVData" xfId="79"/>
    <cellStyle name="clsBlank" xfId="80"/>
    <cellStyle name="clsColumnHeader" xfId="81"/>
    <cellStyle name="clsData" xfId="82"/>
    <cellStyle name="clsDefault" xfId="83"/>
    <cellStyle name="clsFooter" xfId="84"/>
    <cellStyle name="clsIndexTableData" xfId="85"/>
    <cellStyle name="clsIndexTableHdr" xfId="86"/>
    <cellStyle name="clsIndexTableTitle" xfId="87"/>
    <cellStyle name="clsMRVData" xfId="88"/>
    <cellStyle name="clsReportFooter" xfId="89"/>
    <cellStyle name="clsReportHeader" xfId="90"/>
    <cellStyle name="clsRowHeader" xfId="91"/>
    <cellStyle name="clsScale" xfId="92"/>
    <cellStyle name="clsSection" xfId="93"/>
    <cellStyle name="Comma" xfId="94"/>
    <cellStyle name="Comma  - Style1" xfId="95"/>
    <cellStyle name="Comma  - Style2" xfId="96"/>
    <cellStyle name="Comma  - Style3" xfId="97"/>
    <cellStyle name="Comma  - Style4" xfId="98"/>
    <cellStyle name="Comma  - Style5" xfId="99"/>
    <cellStyle name="Comma  - Style6" xfId="100"/>
    <cellStyle name="Comma  - Style7" xfId="101"/>
    <cellStyle name="Comma  - Style8" xfId="102"/>
    <cellStyle name="Comma [0]" xfId="103"/>
    <cellStyle name="Comma(3)" xfId="104"/>
    <cellStyle name="Comma[mine]" xfId="105"/>
    <cellStyle name="Comma0" xfId="106"/>
    <cellStyle name="Comma0 - Style3" xfId="107"/>
    <cellStyle name="Comma0_040902bgr_bop_active" xfId="108"/>
    <cellStyle name="Commentaire" xfId="109"/>
    <cellStyle name="cucu" xfId="110"/>
    <cellStyle name="Curren - Style3" xfId="111"/>
    <cellStyle name="Curren - Style4" xfId="112"/>
    <cellStyle name="Currency" xfId="113"/>
    <cellStyle name="Currency [0]" xfId="114"/>
    <cellStyle name="Currency0" xfId="115"/>
    <cellStyle name="Date" xfId="116"/>
    <cellStyle name="Datum" xfId="117"/>
    <cellStyle name="Dezimal [0]_laroux" xfId="118"/>
    <cellStyle name="Dezimal_laroux" xfId="119"/>
    <cellStyle name="Entrée" xfId="120"/>
    <cellStyle name="Eronat" xfId="121"/>
    <cellStyle name="Euro" xfId="122"/>
    <cellStyle name="Excel.Chart" xfId="123"/>
    <cellStyle name="Explanatory Text" xfId="124"/>
    <cellStyle name="Ezres [0]_10mell99" xfId="125"/>
    <cellStyle name="Ezres_10mell99" xfId="126"/>
    <cellStyle name="F2" xfId="127"/>
    <cellStyle name="F3" xfId="128"/>
    <cellStyle name="F4" xfId="129"/>
    <cellStyle name="F5" xfId="130"/>
    <cellStyle name="F5 - Style8" xfId="131"/>
    <cellStyle name="F6" xfId="132"/>
    <cellStyle name="F6 - Style5" xfId="133"/>
    <cellStyle name="F7" xfId="134"/>
    <cellStyle name="F7 - Style7" xfId="135"/>
    <cellStyle name="F8" xfId="136"/>
    <cellStyle name="F8 - Style6" xfId="137"/>
    <cellStyle name="Finanční0" xfId="138"/>
    <cellStyle name="Finanení0" xfId="139"/>
    <cellStyle name="Finanèní0" xfId="140"/>
    <cellStyle name="Fixed" xfId="141"/>
    <cellStyle name="Fixed (0)" xfId="142"/>
    <cellStyle name="Fixed (1)" xfId="143"/>
    <cellStyle name="Fixed (2)" xfId="144"/>
    <cellStyle name="Fixed_BGR_FIS" xfId="145"/>
    <cellStyle name="fixed0 - Style4" xfId="146"/>
    <cellStyle name="Fixed1 - Style1" xfId="147"/>
    <cellStyle name="Fixed1 - Style2" xfId="148"/>
    <cellStyle name="Fixed2 - Style2" xfId="149"/>
    <cellStyle name="Followed Hyperlink" xfId="150"/>
    <cellStyle name="Good" xfId="151"/>
    <cellStyle name="Grey" xfId="152"/>
    <cellStyle name="Heading 1" xfId="153"/>
    <cellStyle name="Heading 2" xfId="154"/>
    <cellStyle name="Heading 3" xfId="155"/>
    <cellStyle name="Heading 4" xfId="156"/>
    <cellStyle name="Heading1 1" xfId="157"/>
    <cellStyle name="Heading2" xfId="158"/>
    <cellStyle name="Hiperhivatkozás" xfId="159"/>
    <cellStyle name="Hipervínculo_IIF" xfId="160"/>
    <cellStyle name="Hyperlink" xfId="161"/>
    <cellStyle name="Iau?iue_Eeno1" xfId="162"/>
    <cellStyle name="Ieșire" xfId="163"/>
    <cellStyle name="imf-one decimal" xfId="164"/>
    <cellStyle name="imf-zero decimal" xfId="165"/>
    <cellStyle name="Input" xfId="166"/>
    <cellStyle name="Input [yellow]" xfId="167"/>
    <cellStyle name="Insatisfaisant" xfId="168"/>
    <cellStyle name="Intrare" xfId="169"/>
    <cellStyle name="Ioe?uaaaoayny aeia?nnueea" xfId="170"/>
    <cellStyle name="Îáû÷íûé_AMD" xfId="171"/>
    <cellStyle name="Îòêðûâàâøàÿñÿ ãèïåðññûëêà" xfId="172"/>
    <cellStyle name="Label" xfId="173"/>
    <cellStyle name="leftli - Style3" xfId="174"/>
    <cellStyle name="Linked Cell" xfId="175"/>
    <cellStyle name="MacroCode" xfId="176"/>
    <cellStyle name="Már látott hiperhivatkozás" xfId="177"/>
    <cellStyle name="Měna0" xfId="178"/>
    <cellStyle name="měny_DEFLÁTORY  3q 1998" xfId="179"/>
    <cellStyle name="Millares [0]_11.1.3. bis" xfId="180"/>
    <cellStyle name="Millares_11.1.3. bis" xfId="181"/>
    <cellStyle name="Milliers [0]_Encours - Apr rééch" xfId="182"/>
    <cellStyle name="Milliers_Cash flows projection" xfId="183"/>
    <cellStyle name="Mina0" xfId="184"/>
    <cellStyle name="Mìna0" xfId="185"/>
    <cellStyle name="Moneda [0]_11.1.3. bis" xfId="186"/>
    <cellStyle name="Moneda_11.1.3. bis" xfId="187"/>
    <cellStyle name="Monétaire [0]_Encours - Apr rééch" xfId="188"/>
    <cellStyle name="Monétaire_Encours - Apr rééch" xfId="189"/>
    <cellStyle name="Navadno_Slo" xfId="190"/>
    <cellStyle name="Nedefinován" xfId="191"/>
    <cellStyle name="Neutral" xfId="192"/>
    <cellStyle name="Neutre" xfId="193"/>
    <cellStyle name="Neutru" xfId="194"/>
    <cellStyle name="no dec" xfId="195"/>
    <cellStyle name="No-definido" xfId="196"/>
    <cellStyle name="Normaali_CENTRAL" xfId="197"/>
    <cellStyle name="Normal - Modelo1" xfId="198"/>
    <cellStyle name="Normal - Style1" xfId="199"/>
    <cellStyle name="Normal - Style2" xfId="200"/>
    <cellStyle name="Normal - Style3" xfId="201"/>
    <cellStyle name="Normal - Style5" xfId="202"/>
    <cellStyle name="Normal - Style6" xfId="203"/>
    <cellStyle name="Normal - Style7" xfId="204"/>
    <cellStyle name="Normal - Style8" xfId="205"/>
    <cellStyle name="Normal 2" xfId="206"/>
    <cellStyle name="Normal Table" xfId="207"/>
    <cellStyle name="Normál_10mell99" xfId="208"/>
    <cellStyle name="Normal_realizari.bugete.2005" xfId="209"/>
    <cellStyle name="Normal_Trim I Cheltuiala de personal buget de stat 2011" xfId="210"/>
    <cellStyle name="Normal_Trim I executie 2011 BGC" xfId="211"/>
    <cellStyle name="normálne_HDP-OD~1" xfId="212"/>
    <cellStyle name="normální_agricult_1" xfId="213"/>
    <cellStyle name="Normßl - Style1" xfId="214"/>
    <cellStyle name="Notă" xfId="215"/>
    <cellStyle name="Note" xfId="216"/>
    <cellStyle name="Ôèíàíñîâûé_Tranche" xfId="217"/>
    <cellStyle name="Output" xfId="218"/>
    <cellStyle name="Pénznem [0]_10mell99" xfId="219"/>
    <cellStyle name="Pénznem_10mell99" xfId="220"/>
    <cellStyle name="Percen - Style1" xfId="221"/>
    <cellStyle name="Percent" xfId="222"/>
    <cellStyle name="Percent [2]" xfId="223"/>
    <cellStyle name="Percent 2" xfId="224"/>
    <cellStyle name="Percent_Anexe Raport Trim I 2012 " xfId="225"/>
    <cellStyle name="Percent_Trim I executie 2011 BGC" xfId="226"/>
    <cellStyle name="percentage difference" xfId="227"/>
    <cellStyle name="percentage difference one decimal" xfId="228"/>
    <cellStyle name="percentage difference zero decimal" xfId="229"/>
    <cellStyle name="Pevný" xfId="230"/>
    <cellStyle name="Presentation" xfId="231"/>
    <cellStyle name="Publication" xfId="232"/>
    <cellStyle name="Red Text" xfId="233"/>
    <cellStyle name="reduced" xfId="234"/>
    <cellStyle name="s1" xfId="235"/>
    <cellStyle name="Satisfaisant" xfId="236"/>
    <cellStyle name="Sortie" xfId="237"/>
    <cellStyle name="Standard_laroux" xfId="238"/>
    <cellStyle name="STYL1 - Style1" xfId="239"/>
    <cellStyle name="Style1" xfId="240"/>
    <cellStyle name="Text" xfId="241"/>
    <cellStyle name="Text avertisment" xfId="242"/>
    <cellStyle name="text BoldBlack" xfId="243"/>
    <cellStyle name="text BoldUnderline" xfId="244"/>
    <cellStyle name="text BoldUnderlineER" xfId="245"/>
    <cellStyle name="text BoldUndlnBlack" xfId="246"/>
    <cellStyle name="Text explicativ" xfId="247"/>
    <cellStyle name="text LightGreen" xfId="248"/>
    <cellStyle name="Texte explicatif" xfId="249"/>
    <cellStyle name="Title" xfId="250"/>
    <cellStyle name="Titlu" xfId="251"/>
    <cellStyle name="Titlu 1" xfId="252"/>
    <cellStyle name="Titlu 2" xfId="253"/>
    <cellStyle name="Titlu 3" xfId="254"/>
    <cellStyle name="Titlu 4" xfId="255"/>
    <cellStyle name="Titre" xfId="256"/>
    <cellStyle name="Titre 1" xfId="257"/>
    <cellStyle name="Titre 2" xfId="258"/>
    <cellStyle name="Titre 3" xfId="259"/>
    <cellStyle name="Titre 4" xfId="260"/>
    <cellStyle name="TopGrey" xfId="261"/>
    <cellStyle name="Total" xfId="262"/>
    <cellStyle name="Undefiniert" xfId="263"/>
    <cellStyle name="ux?_x0018_Normal_laroux_7_laroux_1?&quot;Normal_laroux_7_laroux_1_²ðò²Ê´²ÜÎ?_x001F_Normal_laroux_7_laroux_1_²ÜºÈÆø?0*Normal_laro" xfId="264"/>
    <cellStyle name="ux_1_²ÜºÈÆø (³é³Ýó Ø.)?_x0007_!ß&quot;VQ_x0006_?_x0006_?ults?_x0006_$Currency [0]_laroux_5_results_Sheet1?_x001C_Currency [0]_laroux_5_Sheet1?_x0015_Cur" xfId="265"/>
    <cellStyle name="Verificare celulă" xfId="266"/>
    <cellStyle name="Vérification" xfId="267"/>
    <cellStyle name="Virgulă_BGC  OCT  2010 " xfId="268"/>
    <cellStyle name="Währung [0]_laroux" xfId="269"/>
    <cellStyle name="Währung_laroux" xfId="270"/>
    <cellStyle name="Warning Text" xfId="271"/>
    <cellStyle name="WebAnchor1" xfId="272"/>
    <cellStyle name="WebAnchor2" xfId="273"/>
    <cellStyle name="WebAnchor3" xfId="274"/>
    <cellStyle name="WebAnchor4" xfId="275"/>
    <cellStyle name="WebAnchor5" xfId="276"/>
    <cellStyle name="WebAnchor6" xfId="277"/>
    <cellStyle name="WebAnchor7" xfId="278"/>
    <cellStyle name="Webexclude" xfId="279"/>
    <cellStyle name="WebFN" xfId="280"/>
    <cellStyle name="WebFN1" xfId="281"/>
    <cellStyle name="WebFN2" xfId="282"/>
    <cellStyle name="WebFN3" xfId="283"/>
    <cellStyle name="WebFN4" xfId="284"/>
    <cellStyle name="WebHR" xfId="285"/>
    <cellStyle name="WebIndent1" xfId="286"/>
    <cellStyle name="WebIndent1wFN3" xfId="287"/>
    <cellStyle name="WebIndent2" xfId="288"/>
    <cellStyle name="WebNoBR" xfId="289"/>
    <cellStyle name="Záhlaví 1" xfId="290"/>
    <cellStyle name="Záhlaví 2" xfId="291"/>
    <cellStyle name="zero" xfId="292"/>
    <cellStyle name="ДАТА" xfId="293"/>
    <cellStyle name="Денежный [0]_453" xfId="294"/>
    <cellStyle name="Денежный_453" xfId="295"/>
    <cellStyle name="ЗАГОЛОВОК1" xfId="296"/>
    <cellStyle name="ЗАГОЛОВОК2" xfId="297"/>
    <cellStyle name="ИТОГОВЫЙ" xfId="298"/>
    <cellStyle name="Обычный_02-682" xfId="299"/>
    <cellStyle name="Открывавшаяся гиперссылка_Table_B_1999_2000_2001" xfId="300"/>
    <cellStyle name="ПРОЦЕНТНЫЙ_BOPENGC" xfId="301"/>
    <cellStyle name="ТЕКСТ" xfId="302"/>
    <cellStyle name="Тысячи [0]_Dk98" xfId="303"/>
    <cellStyle name="Тысячи_Dk98" xfId="304"/>
    <cellStyle name="УровеньСтолб_1_Структура державного боргу" xfId="305"/>
    <cellStyle name="УровеньСтрок_1_Структура державного боргу" xfId="306"/>
    <cellStyle name="ФИКСИРОВАННЫЙ" xfId="307"/>
    <cellStyle name="Финансовый [0]_453" xfId="308"/>
    <cellStyle name="Финансовый_1 квартал-уточ.платежі" xfId="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externalLink" Target="externalLinks/externalLink55.xml" /><Relationship Id="rId62" Type="http://schemas.openxmlformats.org/officeDocument/2006/relationships/externalLink" Target="externalLinks/externalLink56.xml" /><Relationship Id="rId63" Type="http://schemas.openxmlformats.org/officeDocument/2006/relationships/externalLink" Target="externalLinks/externalLink57.xml" /><Relationship Id="rId64" Type="http://schemas.openxmlformats.org/officeDocument/2006/relationships/externalLink" Target="externalLinks/externalLink58.xml" /><Relationship Id="rId65" Type="http://schemas.openxmlformats.org/officeDocument/2006/relationships/externalLink" Target="externalLinks/externalLink59.xml" /><Relationship Id="rId66" Type="http://schemas.openxmlformats.org/officeDocument/2006/relationships/externalLink" Target="externalLinks/externalLink60.xml" /><Relationship Id="rId67" Type="http://schemas.openxmlformats.org/officeDocument/2006/relationships/externalLink" Target="externalLinks/externalLink61.xml" /><Relationship Id="rId68" Type="http://schemas.openxmlformats.org/officeDocument/2006/relationships/externalLink" Target="externalLinks/externalLink62.xml" /><Relationship Id="rId69" Type="http://schemas.openxmlformats.org/officeDocument/2006/relationships/externalLink" Target="externalLinks/externalLink63.xml" /><Relationship Id="rId70" Type="http://schemas.openxmlformats.org/officeDocument/2006/relationships/externalLink" Target="externalLinks/externalLink64.xml" /><Relationship Id="rId71" Type="http://schemas.openxmlformats.org/officeDocument/2006/relationships/externalLink" Target="externalLinks/externalLink65.xml" /><Relationship Id="rId72" Type="http://schemas.openxmlformats.org/officeDocument/2006/relationships/externalLink" Target="externalLinks/externalLink66.xml" /><Relationship Id="rId73" Type="http://schemas.openxmlformats.org/officeDocument/2006/relationships/externalLink" Target="externalLinks/externalLink67.xml" /><Relationship Id="rId74" Type="http://schemas.openxmlformats.org/officeDocument/2006/relationships/externalLink" Target="externalLinks/externalLink68.xml" /><Relationship Id="rId75" Type="http://schemas.openxmlformats.org/officeDocument/2006/relationships/externalLink" Target="externalLinks/externalLink69.xml" /><Relationship Id="rId76" Type="http://schemas.openxmlformats.org/officeDocument/2006/relationships/externalLink" Target="externalLinks/externalLink70.xml" /><Relationship Id="rId77" Type="http://schemas.openxmlformats.org/officeDocument/2006/relationships/externalLink" Target="externalLinks/externalLink71.xml" /><Relationship Id="rId78" Type="http://schemas.openxmlformats.org/officeDocument/2006/relationships/externalLink" Target="externalLinks/externalLink72.xml" /><Relationship Id="rId79" Type="http://schemas.openxmlformats.org/officeDocument/2006/relationships/externalLink" Target="externalLinks/externalLink73.xml" /><Relationship Id="rId80" Type="http://schemas.openxmlformats.org/officeDocument/2006/relationships/externalLink" Target="externalLinks/externalLink74.xml" /><Relationship Id="rId81" Type="http://schemas.openxmlformats.org/officeDocument/2006/relationships/externalLink" Target="externalLinks/externalLink75.xml" /><Relationship Id="rId82" Type="http://schemas.openxmlformats.org/officeDocument/2006/relationships/externalLink" Target="externalLinks/externalLink76.xml" /><Relationship Id="rId83" Type="http://schemas.openxmlformats.org/officeDocument/2006/relationships/externalLink" Target="externalLinks/externalLink77.xml" /><Relationship Id="rId84" Type="http://schemas.openxmlformats.org/officeDocument/2006/relationships/externalLink" Target="externalLinks/externalLink78.xml" /><Relationship Id="rId85" Type="http://schemas.openxmlformats.org/officeDocument/2006/relationships/externalLink" Target="externalLinks/externalLink79.xml" /><Relationship Id="rId86" Type="http://schemas.openxmlformats.org/officeDocument/2006/relationships/externalLink" Target="externalLinks/externalLink80.xml" /><Relationship Id="rId87" Type="http://schemas.openxmlformats.org/officeDocument/2006/relationships/externalLink" Target="externalLinks/externalLink81.xml" /><Relationship Id="rId88" Type="http://schemas.openxmlformats.org/officeDocument/2006/relationships/externalLink" Target="externalLinks/externalLink82.xml" /><Relationship Id="rId89" Type="http://schemas.openxmlformats.org/officeDocument/2006/relationships/externalLink" Target="externalLinks/externalLink83.xml" /><Relationship Id="rId90" Type="http://schemas.openxmlformats.org/officeDocument/2006/relationships/externalLink" Target="externalLinks/externalLink84.xml" /><Relationship Id="rId91" Type="http://schemas.openxmlformats.org/officeDocument/2006/relationships/externalLink" Target="externalLinks/externalLink85.xml" /><Relationship Id="rId92" Type="http://schemas.openxmlformats.org/officeDocument/2006/relationships/externalLink" Target="externalLinks/externalLink86.xml" /><Relationship Id="rId93" Type="http://schemas.openxmlformats.org/officeDocument/2006/relationships/externalLink" Target="externalLinks/externalLink87.xml" /><Relationship Id="rId94" Type="http://schemas.openxmlformats.org/officeDocument/2006/relationships/externalLink" Target="externalLinks/externalLink88.xml" /><Relationship Id="rId9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stache\retea%20on%2010.236.1.89\Executii\EXECUTII%202006\Executii%20lunare\decembrie\BGCian-dec20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3\users1\fhasanov\My%20Documents\FAD\ROM\Program\Fiscal\SectorFiles\RO_FIS_Monthly%20Execution%20%20Financing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DATA\C2\TTO\EXTERNAL\TTO%20BOP%20200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LINK"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DATA\O1\BGR\REAL\DATA\O1\BGR\MON\PROJ\MONwork.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3\BGR\CURRENT%20MF\CURRENT\BGR_SINAW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MissionJAN\BOPMISSIONJAN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fwn03p\mcd\DATA\DA\ARM\Reports\Staff%20Reports\Recent%20Economic%20Development\ArmRed02\ArmRed02_Tables_new.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ata3\users1\fhasanov\My%20Documents\FAD\ROM\Program\Fiscal\AuthoritiesDocs\program%20200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J:\DATA\S1\ECU\SECTORS\External\PERUMF9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ata3\users1\fhasanov\My%20Documents\FAD\ROM\Program\Fiscal\SectorFiles\Rofis%20Program%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stache\retea%20on%2010.236.1.89\WINNT\Profiles\alina\Desktop\retea\functional%20alina%20200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DATA\O2\ROM\FIS\Rofis.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I:\DATA\WRS\EU1\WEO\wrs96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swn05d\eur\DATA\O1\BGR\BOP\030430bgr_bop.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DATA\O1\BGR\BOP\030331bgr_bop.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Documents%20and%20Settings\jherderschee\Local%20Settings\Temporary%20Internet%20Files\OLKE8\040902bgr_bop_active_work.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I:\data\wrs\xl97\system\WRS97TAB.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J:\DATA\S1\ECU\Current\ecubopLatest.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psswn05d\eur\DATA\O1\BGR\BOP\BGR_BOP.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data1\eur\DRAFTS\O3\AS\Ukraine\EPA\Data\UKR_Monetary%20policy%201991-200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WIN\Temporary%20Internet%20Files\OLK5365\geetmpl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stache\retea%20on%2010.236.1.89\Executii\EXECUTII%202006\Executii%20lunare%20definitive\BGCian-dec2006.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S\ARM\REAL\ArmReal.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SV\VULNERABILITIES\VULNERABILITIES%202005-09\working-files\Master%20Cross%20Country%20MSG.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cchristou\My%20Local%20Documents\Romania\CURRENT\Ro-macro.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DATA\O2\ROM\BOP\ROM-BOP.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debiase\c\COPIA\CAP10\CAP102\FDOAFL.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Colombia\WEO\GEEColombiaOct2001.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WHD\Documents%20and%20Settings\SEBLE\My%20Local%20Documents\Barbados_Mission\Barbados_AssumptionsWEO.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WIN\Temporary%20Internet%20Files\OLK5003\1161471v1-RED%2001%20Real%20SectorStatistical%2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DATA\O2\ROM\MON\RO-MON.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Users\CDuenwald\My%20Documents\Bulgaria\Mar%2005%20mission\BG%20FISCAL_Mar05mis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stache_new\retea%20on%2010.236.1.89\executii%202009%20alina\august\Site%20iunie%202009\BGC%20iunie%202009.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1\My%20Documents\Bulgaria\REAL\REAL\OUTPUT\MacSVSep01prog.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Costache_new\retea%20on%2010.236.1.89\Documents%20and%20Settings\atiffin\My%20Local%20Documents\UKR\REAL\DataBas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fwn03p\mcd\1Alvaro\Armenia\Work\xpto.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DATA1\PDR\HIPC\2007%20DSA%20_%202nd%20Review\Haiti%20-%20Low-Income-Country-External-DSA.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FPSGWN03P\EUR\DATA\O1\BGR\REP\Selected%20Issues\RED01\BG%20RED-01-Tables.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2\ROM\FIS\Main%20fiscal%20file\Rofis%20November%2011%202001.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1\DATA\O2\ROM\FIS\Main%20fiscal%20file\Rofis%20November%2011%202001.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swn05d\WHD\TEMP\My%20Documents\Moz\E-Final\BOP9703_stress.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A:\DATA\S2\NIC\WEO\2002\December\WEO%20December%202002.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I:\data\wrs\eu1\system\WRSTA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ROFINAN\Programa\prog2003\prog2003mensualizaci&#243;nenero.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1\BGR\BOP\BGR_Trade.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Fpsswn05d\eur\DATA\O1\BGR\FISC\BG%20FISCAL%20PROJECTIONSeptembermission.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DMSSWN06P\DOCUMENTS\DATA\O1\BGR\FISC\BG%20FISCAL%20PROJECTIONdecember.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Fpsfwn03p\mcd\DATA\US\ARM\REP\Sr\ArmSr_0201\ArmSr0201_Charts.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Fpsfwn03p\mcd\DATA\US\ARM\MON\arm%20mon%20799.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Fpsgwn03p\eur\Documents%20and%20Settings\aklemm\Desktop\BGR\REP\Briefing%20Papers\Brf02\BG%20Brief%20Tables%201-6%20September%202002.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FPSGWN03P\EUR\DATA\O3\BGR\REP\Briefing%20Papers\Brf02\BG%20Brief%20Tables%201-6%20September%202002.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DPT8S\EU11\DATA\O2\ROM\WEO\new-wrs968.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Fpsswn05d\eur\DATA\O1\BGR\BOP\030331bgr_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psfwn03p\mcd\DATA\US\MDA\REP\99RED\Mdared99_tables.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data1\eur\Documents%20and%20Settings\CSONG\Local%20Settings\Temporary%20Internet%20Files\OLK3\BOPukr.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SUPER_V\public\DOMINO\DATA\B2_Q1.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FPSGWN03P\EU1\WIN\Temporary%20Internet%20Files\OLK3130\RO-MON.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Fpsfwn03p\mcd\WIN\TEMP\DSAtables.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Fpsfwn03p\mcd\DATA\ARMENIA\Aug98\Real-out.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file://\\Fpsgwn03p\eur\DATA\O1\BGR\REAL\PRICES\PPPI.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file://\\Costache_new\retea%20on%2010.236.1.89\Share\RED_2001\RED_2001%20Tables%20(revised,%20ENG).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file://\\Fpsfwn03p\mcd\DATA\US\ARM\MON\RM_graphs.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file://\\DATA1\PDR\Users\ratoyan\My%20Documents\Romanian%20Files\2008%20Article%20IV\Sector%20Files\ROM-BOP.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file://\\Mdebiase\c\MEMORIA\MEM5\CAPIT6\SUCP30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DATA\US\ARM\MON\ARMTBILL.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BRB_Real_2006_Mission%20Baseline.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DATA%5CC2%5CTTO%5CREAL%5Carchive%5CREAL-archive.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Documents%20and%20Settings%5CGKWON%5CMy%20Local%20Documents%5CGoohoon%5CTrinidad%5CBOP%5CActive%20TTO%20BOP%202004%20Mission_JUne14.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dxdata.xla"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file://\\FPSGWN03P\EUR\CPLAZO\IMAE\PR\INF1-ALEX.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User\Local%20Settings\Temporary%20Internet%20Files\OLK55B\ArtIV_2006FollowUp_Statistics2_CentralBank.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Documents%20and%20Settings%5Cpkufa%5CLocal%20Settings%5CTemporary%20Internet%20Files%5COLK1BA%5Cttreal03_revisedTestNewData.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file://\\FPSGWN03P\EU1\WIN\Temporary%20Internet%20Files\OLK5314\Rofis%20July%2023%202002.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WIN\TEMP\ROMDATA\ROM\MON\ROCOMBK.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file://\\Fpsswn05d\eur\DATA\O3\BGR\GEN\FiscalSustainTable_2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psfwn03p\mcd\DATA\US\MDA\MON\eff9906.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file:///J:\DATA\S1\ECU\SECTORS\External\ecuredtab.xls"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file://\\Fpsswn05d\eur\DATA\O3\BGR\GEN\ExternalSustainTable_Q2%20update.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3\BGR\CURRENT%20MF\CURRENT\BGR%20DSA.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3\BGR\GEN\09_current\BGR%20DSA.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file://\\FPSGWN03P\EUR\Documents%20and%20Settings\jherderschee\Local%20Settings\Temporary%20Internet%20Files\OLK10C\BGR%20DSA.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jherderschee\Local%20Settings\Temporary%20Internet%20Files\OLK10C\BGR%20DSA.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file://\\Costache_new\retea%20on%2010.236.1.89\My%20Documents\Ukraine\Reporting\ukrbopcmdec3.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file://\\Irina\share\My%20Documents\Ukraine\Reporting\ukrbopcmdec3.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file://\\data1\eur\WIN\Temporary%20Internet%20Files\OLKD365\!XLS\1998\ovdp98\&#1044;&#1086;&#1074;&#1110;&#1076;&#1082;&#1072;%20&#1089;&#1090;&#1072;&#1085;&#1086;&#1084;%20&#1085;&#1072;%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fwn03p\mcd\WIN\Temporary%20Internet%20Files\OLK9381\DATA\US\MDA\REP\99RED\Mdared99_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nr_1"/>
      <sheetName val="Anexa nr_1cumulat"/>
      <sheetName val="Anexa nr_1lunar"/>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ex"/>
      <sheetName val="Macro-In"/>
      <sheetName val="Fiscal-Out"/>
      <sheetName val="IN_MACRO"/>
      <sheetName val="Fiscal-In"/>
      <sheetName val="Monthly &amp; quarterly table"/>
      <sheetName val="Monthly &amp; quarterly"/>
      <sheetName val="Summary M&amp;Q 2009"/>
      <sheetName val="Monthly Rev &amp; exp 00-08 "/>
      <sheetName val="GenGovtSummary_cumul"/>
      <sheetName val="GenGovtSummary_month"/>
      <sheetName val="GenGovtSummaryTables"/>
      <sheetName val="GenGovtSummary_Proj"/>
      <sheetName val="GovtExpend_cumul"/>
      <sheetName val="VAT"/>
      <sheetName val="Seasonality"/>
      <sheetName val="Financing needs 2010"/>
      <sheetName val="dXdata"/>
      <sheetName val="GenGovtSummaryTables 2009"/>
      <sheetName val="GenGovtSummary_Proj 2009"/>
      <sheetName val="2009AuthorProgram"/>
      <sheetName val="CAPEX 2009"/>
      <sheetName val="Dom rollovers &amp; new issuance"/>
      <sheetName val="Ext public debt service 2009"/>
      <sheetName val="Schedule for ML Ext debt 2009 "/>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Assumptions"/>
      <sheetName val="BoP"/>
      <sheetName val="Quarterly"/>
      <sheetName val="Trade"/>
      <sheetName val="DoT"/>
      <sheetName val="Services"/>
      <sheetName val="Capital and NIR"/>
      <sheetName val="Debt"/>
      <sheetName val="Documents"/>
      <sheetName val="Output data"/>
      <sheetName val="ControlSheet"/>
      <sheetName val="REER data"/>
      <sheetName val="REER chart"/>
      <sheetName val="WEO"/>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INK"/>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Ftab10 Macro Framework"/>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hart 3"/>
      <sheetName val="chart 2"/>
      <sheetName val="chart1"/>
      <sheetName val="Sheet1"/>
      <sheetName val="Doc."/>
      <sheetName val="Assumptions"/>
      <sheetName val="Misc"/>
      <sheetName val="S-Uses"/>
      <sheetName val="1999"/>
      <sheetName val="Summary"/>
      <sheetName val="Trade"/>
      <sheetName val="Services"/>
      <sheetName val="OLDWEO"/>
      <sheetName val="Capital"/>
      <sheetName val="NFA"/>
      <sheetName val="Debt2"/>
      <sheetName val="Debt2000"/>
      <sheetName val="Debt1"/>
      <sheetName val="Debt by debtor"/>
      <sheetName val="Debt 1998"/>
      <sheetName val="Debt3"/>
      <sheetName val="SR"/>
      <sheetName val="Disb"/>
      <sheetName val="Bail-in"/>
      <sheetName val="Mid-term (SR)"/>
      <sheetName val="WEO"/>
      <sheetName val="DM-BOP"/>
      <sheetName val="Source and mis-uses of Funds"/>
      <sheetName val="Old BOP"/>
      <sheetName val="Old Cap Act"/>
      <sheetName val="Module1"/>
      <sheetName val="Module2"/>
      <sheetName val="Module3"/>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OC"/>
      <sheetName val="CONTENTS"/>
      <sheetName val="SEI_OLD"/>
      <sheetName val="SEI"/>
      <sheetName val="NGDP_R_old2"/>
      <sheetName val="NGDP_R_old"/>
      <sheetName val="T1"/>
      <sheetName val="T2"/>
      <sheetName val="T3"/>
      <sheetName val="T4"/>
      <sheetName val="T5"/>
      <sheetName val="T6"/>
      <sheetName val="T7"/>
      <sheetName val="CPI (2)"/>
      <sheetName val="T8"/>
      <sheetName val="GDP_q_old2"/>
      <sheetName val="GDP_q_old"/>
      <sheetName val="NGDP_old2"/>
      <sheetName val="NGDP_old"/>
      <sheetName val="AGRI_old2"/>
      <sheetName val="AGRI_old"/>
      <sheetName val="INDCOM_old"/>
      <sheetName val="INDCOM_old2"/>
      <sheetName val="CPI_old2"/>
      <sheetName val="CPI_old"/>
      <sheetName val="T9"/>
      <sheetName val="T10"/>
      <sheetName val="ENERGY_old"/>
      <sheetName val="MAINCOM_old"/>
      <sheetName val="MAINCOM_old "/>
      <sheetName val="LABORMKT_old2"/>
      <sheetName val="LABORMKT_OLD"/>
      <sheetName val="WAGES_old"/>
      <sheetName val="EMPLOY_old2"/>
      <sheetName val="EMPLOY_old"/>
      <sheetName val="EMPL_PUBL_old"/>
      <sheetName val="EMPL_PUBL_old2"/>
      <sheetName val="EMPL_BUDG_old2"/>
      <sheetName val="EMPL_BUDG_old"/>
      <sheetName val="T11"/>
      <sheetName val="T12"/>
      <sheetName val="EMPL_PUBL"/>
      <sheetName val="T13"/>
      <sheetName val="T14"/>
      <sheetName val="T15"/>
      <sheetName val="T16"/>
      <sheetName val="T17"/>
      <sheetName val="T18"/>
      <sheetName val="T19"/>
      <sheetName val="T20"/>
      <sheetName val="T21"/>
      <sheetName val="T22"/>
      <sheetName val="T23"/>
      <sheetName val="T24"/>
      <sheetName val="T25"/>
      <sheetName val="T26"/>
      <sheetName val="T27"/>
      <sheetName val="STATE_DRAMS"/>
      <sheetName val="STATE_DRAMS (2)"/>
      <sheetName val="STATE_%"/>
      <sheetName val="LOCAL_%"/>
      <sheetName val="LOCAL_DRAMS"/>
      <sheetName val="LOCAL_DRAMS (2)"/>
      <sheetName val="SFSI"/>
      <sheetName val="GEN_DRAMS"/>
      <sheetName val="GEN_DRAMS (2)"/>
      <sheetName val="GEN_%"/>
      <sheetName val="SFSI_old"/>
      <sheetName val="ARREARS"/>
      <sheetName val="Exp_function"/>
      <sheetName val="Exp_function cntd."/>
      <sheetName val="SOCIAL INDICATORS"/>
      <sheetName val="TAX_REV"/>
      <sheetName val="EXPEN_old"/>
      <sheetName val="TAX_REV_old"/>
      <sheetName val="DEBTORS"/>
      <sheetName val="DEBTORS_old"/>
      <sheetName val="TAX_REV_BRO"/>
      <sheetName val="CBANK_old2"/>
      <sheetName val="CBANK_old"/>
      <sheetName val="MSURVEY_old2"/>
      <sheetName val="MSURVEY_old"/>
      <sheetName val="INT_RATES_old2"/>
      <sheetName val="INT_RATES_old"/>
      <sheetName val="Tbill_old2"/>
      <sheetName val="Tbill_old"/>
      <sheetName val="BOP_Q_OLD"/>
      <sheetName val="EXTDEBT_OLD"/>
      <sheetName val="BOP_Q_OLD2"/>
      <sheetName val="COMP_TRADE"/>
      <sheetName val="DOT"/>
      <sheetName val="PRIVATE_OLD"/>
      <sheetName val="PRIVATE_old2"/>
      <sheetName val="BNKIND_OLD2"/>
      <sheetName val="BNKIND_old"/>
      <sheetName val="BNKLOANS_old2"/>
      <sheetName val="BNKLOANS_old"/>
      <sheetName val="ELECTR_old"/>
      <sheetName val="ControlSheet"/>
      <sheetName val="SURVEY"/>
      <sheetName val="Quasi_Key Ind."/>
      <sheetName val="Quasi_Prim Bal."/>
      <sheetName val="ELECTR"/>
      <sheetName val="taxrevSum"/>
      <sheetName val="IND_PROD_OLD"/>
      <sheetName val="ENER_SUP_OLD"/>
      <sheetName val="IRRIG_old2"/>
      <sheetName val="IRRIG_OLD"/>
      <sheetName val="SURVEY_OLD"/>
      <sheetName val="CASH_FLOWS_old2"/>
      <sheetName val="CASH_FLOWS_old"/>
      <sheetName val="CASH_FLOWS"/>
      <sheetName val="IRRIG"/>
      <sheetName val="YERE_CASHFL"/>
      <sheetName val="YERE_CASHFL_old2"/>
      <sheetName val="YERE_CASHFL_old"/>
      <sheetName val="WATER_CASHFL_old2"/>
      <sheetName val="WATER_CASHFL"/>
      <sheetName val="Energy_Payables"/>
      <sheetName val="ENERGY (2)"/>
      <sheetName val="MAINCOM (2)"/>
      <sheetName val="BOP_old"/>
      <sheetName val="EXPORTS_old"/>
      <sheetName val="IMPORTS_old"/>
      <sheetName val="DIR_X_old"/>
      <sheetName val="DIR_I_old"/>
      <sheetName val="PUB_DEBT_OLD"/>
      <sheetName val="PUB_DEBT_2000_old"/>
      <sheetName val="WATER_CASHFL_old"/>
      <sheetName val="BRO"/>
      <sheetName val="Baseline"/>
      <sheetName val="Sensitivity"/>
      <sheetName val="Proceeds"/>
    </sheetNames>
    <sheetDataSet>
      <sheetData sheetId="2">
        <row r="1">
          <cell r="A1" t="str">
            <v>Table 1.  Armenia: Selected Economic Indicators, 1996-2000</v>
          </cell>
        </row>
        <row r="2">
          <cell r="A2" t="str">
            <v> </v>
          </cell>
        </row>
        <row r="4">
          <cell r="B4">
            <v>1996</v>
          </cell>
          <cell r="C4">
            <v>1997</v>
          </cell>
          <cell r="D4">
            <v>1998</v>
          </cell>
          <cell r="F4">
            <v>1998</v>
          </cell>
          <cell r="G4">
            <v>1999</v>
          </cell>
        </row>
        <row r="5">
          <cell r="A5" t="str">
            <v> </v>
          </cell>
          <cell r="F5" t="str">
            <v>First Half  </v>
          </cell>
          <cell r="G5" t="str">
            <v>First Half </v>
          </cell>
        </row>
        <row r="8">
          <cell r="A8" t="str">
            <v>GDP (in billions of dram) </v>
          </cell>
          <cell r="B8">
            <v>660.310530389148</v>
          </cell>
          <cell r="C8">
            <v>798.555</v>
          </cell>
          <cell r="D8">
            <v>951.9006</v>
          </cell>
          <cell r="F8">
            <v>465.8270362766881</v>
          </cell>
          <cell r="G8">
            <v>494.93303684941657</v>
          </cell>
        </row>
        <row r="9">
          <cell r="A9" t="str">
            <v>Real GDP growth (percent change) 1/</v>
          </cell>
          <cell r="B9">
            <v>5.797</v>
          </cell>
          <cell r="C9">
            <v>3.1</v>
          </cell>
          <cell r="D9">
            <v>7.2</v>
          </cell>
          <cell r="F9">
            <v>6.7</v>
          </cell>
          <cell r="G9">
            <v>4.9</v>
          </cell>
        </row>
        <row r="10">
          <cell r="A10" t="str">
            <v>GDP (in millions of U.S. dollars)</v>
          </cell>
          <cell r="B10">
            <v>1597.0450752857762</v>
          </cell>
          <cell r="C10">
            <v>1627.8049758275208</v>
          </cell>
          <cell r="D10">
            <v>1885.3219031459973</v>
          </cell>
          <cell r="F10">
            <v>929.8303782962292</v>
          </cell>
          <cell r="G10">
            <v>918.2487656314133</v>
          </cell>
        </row>
        <row r="11">
          <cell r="A11" t="str">
            <v>GDP deflator (percent change) </v>
          </cell>
          <cell r="C11">
            <v>17.3</v>
          </cell>
          <cell r="D11">
            <v>11.196721279303256</v>
          </cell>
          <cell r="G11" t="str">
            <v>...</v>
          </cell>
        </row>
        <row r="13">
          <cell r="A13" t="str">
            <v>Inflation (in percent) </v>
          </cell>
        </row>
        <row r="14">
          <cell r="A14" t="str">
            <v>Period average</v>
          </cell>
          <cell r="B14">
            <v>18.65003523925086</v>
          </cell>
          <cell r="C14">
            <v>14</v>
          </cell>
          <cell r="D14">
            <v>8.656749912470652</v>
          </cell>
          <cell r="F14">
            <v>18.8</v>
          </cell>
          <cell r="G14">
            <v>-2.4</v>
          </cell>
        </row>
        <row r="15">
          <cell r="A15" t="str">
            <v>End-of-period 2/</v>
          </cell>
          <cell r="B15">
            <v>5.781292006850203</v>
          </cell>
          <cell r="C15">
            <v>21.9</v>
          </cell>
          <cell r="D15">
            <v>-1.2534191763639235</v>
          </cell>
          <cell r="F15">
            <v>-1.2534191763639235</v>
          </cell>
          <cell r="G15">
            <v>4.151765165203458</v>
          </cell>
        </row>
        <row r="17">
          <cell r="A17" t="str">
            <v>Exchange rates (drams/US dollar) </v>
          </cell>
        </row>
        <row r="18">
          <cell r="A18" t="str">
            <v>Period average </v>
          </cell>
          <cell r="B18">
            <v>413.4576666666667</v>
          </cell>
          <cell r="C18">
            <v>490.57166666666666</v>
          </cell>
          <cell r="D18">
            <v>504.90083333333337</v>
          </cell>
          <cell r="F18">
            <v>497.73625</v>
          </cell>
          <cell r="G18">
            <v>539</v>
          </cell>
        </row>
        <row r="19">
          <cell r="A19" t="str">
            <v>End-of-period </v>
          </cell>
          <cell r="B19">
            <v>435.1</v>
          </cell>
          <cell r="C19">
            <v>495</v>
          </cell>
          <cell r="D19">
            <v>522</v>
          </cell>
          <cell r="F19">
            <v>522</v>
          </cell>
          <cell r="G19">
            <v>531.6056983941697</v>
          </cell>
        </row>
        <row r="21">
          <cell r="A21" t="str">
            <v>Fiscal sector (in percent of GDP)</v>
          </cell>
        </row>
        <row r="22">
          <cell r="A22" t="str">
            <v>Consolidated budget</v>
          </cell>
        </row>
        <row r="23">
          <cell r="A23" t="str">
            <v>Revenue and Grants</v>
          </cell>
          <cell r="B23">
            <v>17.65922618281386</v>
          </cell>
          <cell r="C23">
            <v>19.839066563981188</v>
          </cell>
          <cell r="D23">
            <v>20.766271239735186</v>
          </cell>
          <cell r="F23">
            <v>18.7</v>
          </cell>
          <cell r="G23">
            <v>18.5</v>
          </cell>
        </row>
        <row r="24">
          <cell r="A24" t="str">
            <v>Of which: Tax revenue</v>
          </cell>
          <cell r="B24">
            <v>12.880417409372253</v>
          </cell>
          <cell r="C24">
            <v>16.36878586947674</v>
          </cell>
          <cell r="D24">
            <v>17.053960770693916</v>
          </cell>
          <cell r="F24">
            <v>15.6</v>
          </cell>
          <cell r="G24">
            <v>15.5</v>
          </cell>
        </row>
        <row r="25">
          <cell r="A25" t="str">
            <v>Expenditure</v>
          </cell>
          <cell r="B25">
            <v>26.2529801113023</v>
          </cell>
          <cell r="C25">
            <v>25.719242498079076</v>
          </cell>
          <cell r="D25">
            <v>25.0408821999641</v>
          </cell>
          <cell r="F25">
            <v>19.5</v>
          </cell>
          <cell r="G25">
            <v>21.4</v>
          </cell>
        </row>
        <row r="26">
          <cell r="A26" t="str">
            <v>Of which: Current expenditure</v>
          </cell>
          <cell r="B26">
            <v>19.648243327765247</v>
          </cell>
          <cell r="C26">
            <v>21.549650347796998</v>
          </cell>
          <cell r="D26">
            <v>19.23524178820962</v>
          </cell>
          <cell r="F26">
            <v>16.6</v>
          </cell>
          <cell r="G26">
            <v>15.7</v>
          </cell>
        </row>
        <row r="27">
          <cell r="A27" t="str">
            <v>Cash Deficit 3/</v>
          </cell>
          <cell r="B27">
            <v>-9.335435412407064</v>
          </cell>
          <cell r="C27">
            <v>-5.771271010131443</v>
          </cell>
          <cell r="D27">
            <v>-4.72971277006473</v>
          </cell>
          <cell r="F27">
            <v>-2.4</v>
          </cell>
          <cell r="G27">
            <v>-3.3</v>
          </cell>
        </row>
        <row r="29">
          <cell r="A29" t="str">
            <v>Monetary Sector</v>
          </cell>
        </row>
        <row r="30">
          <cell r="A30" t="str">
            <v>Net domestic assets of the CBA 4/ 5/</v>
          </cell>
          <cell r="B30">
            <v>15.611483840207063</v>
          </cell>
          <cell r="C30">
            <v>-45</v>
          </cell>
          <cell r="D30">
            <v>4.170128585558853</v>
          </cell>
          <cell r="F30">
            <v>5.135509396636993</v>
          </cell>
          <cell r="G30">
            <v>3.2</v>
          </cell>
        </row>
        <row r="31">
          <cell r="A31" t="str">
            <v>Reserve money (end-of-period growth rate, in percent) 5/</v>
          </cell>
          <cell r="B31">
            <v>40.50335456186358</v>
          </cell>
          <cell r="C31">
            <v>22.5</v>
          </cell>
          <cell r="D31">
            <v>6.506429277942627</v>
          </cell>
          <cell r="F31">
            <v>-7.159248269040552</v>
          </cell>
          <cell r="G31">
            <v>-18.9</v>
          </cell>
        </row>
        <row r="32">
          <cell r="A32" t="str">
            <v>Broad money (end-of-period growth rate, in percent) 5/</v>
          </cell>
          <cell r="B32">
            <v>35.1</v>
          </cell>
          <cell r="C32">
            <v>29.2</v>
          </cell>
          <cell r="D32">
            <v>35.968795820462084</v>
          </cell>
          <cell r="F32">
            <v>9.19185160932139</v>
          </cell>
          <cell r="G32">
            <v>-3.8</v>
          </cell>
        </row>
        <row r="33">
          <cell r="A33" t="str">
            <v>Broad money velocity</v>
          </cell>
          <cell r="B33">
            <v>13.8</v>
          </cell>
          <cell r="C33">
            <v>12.8</v>
          </cell>
          <cell r="D33">
            <v>10.395587188063105</v>
          </cell>
          <cell r="F33">
            <v>11.991988450561088</v>
          </cell>
          <cell r="G33">
            <v>10.8</v>
          </cell>
        </row>
        <row r="34">
          <cell r="A34" t="str">
            <v>Dram broad money (end-of-period growth rate, in percent) 5/</v>
          </cell>
          <cell r="B34">
            <v>34.1</v>
          </cell>
          <cell r="C34">
            <v>8.7</v>
          </cell>
          <cell r="D34">
            <v>23.262639245929726</v>
          </cell>
          <cell r="F34">
            <v>0.8376178234789977</v>
          </cell>
          <cell r="G34">
            <v>-13.7</v>
          </cell>
        </row>
        <row r="35">
          <cell r="A35" t="str">
            <v>Dram broad money, velocity 6/</v>
          </cell>
          <cell r="B35">
            <v>17.416993422783754</v>
          </cell>
          <cell r="C35">
            <v>19.3</v>
          </cell>
          <cell r="D35">
            <v>17.256541036178234</v>
          </cell>
          <cell r="F35">
            <v>19.54140515629236</v>
          </cell>
          <cell r="G35">
            <v>20.1</v>
          </cell>
        </row>
        <row r="37">
          <cell r="A37" t="str">
            <v>External Sector</v>
          </cell>
        </row>
        <row r="38">
          <cell r="A38" t="str">
            <v>Current account balance 7/ </v>
          </cell>
        </row>
        <row r="39">
          <cell r="A39" t="str">
            <v>in millions of U.S. dollars</v>
          </cell>
          <cell r="B39">
            <v>-407.76014017812196</v>
          </cell>
          <cell r="C39">
            <v>-455.7618126</v>
          </cell>
          <cell r="D39">
            <v>-515.26845</v>
          </cell>
          <cell r="F39">
            <v>-197.48354592704507</v>
          </cell>
          <cell r="G39">
            <v>-180</v>
          </cell>
        </row>
        <row r="40">
          <cell r="A40" t="str">
            <v>in percent of GDP</v>
          </cell>
          <cell r="B40">
            <v>-25.619691698194114</v>
          </cell>
          <cell r="C40">
            <v>-27.998548264048363</v>
          </cell>
          <cell r="D40">
            <v>-27.330529027439947</v>
          </cell>
          <cell r="F40">
            <v>-21.238663581728016</v>
          </cell>
          <cell r="G40">
            <v>-19.6</v>
          </cell>
        </row>
        <row r="41">
          <cell r="A41" t="str">
            <v>Total external debt</v>
          </cell>
        </row>
        <row r="42">
          <cell r="A42" t="str">
            <v>in millions of U.S. dollars</v>
          </cell>
          <cell r="B42">
            <v>613.1916998170278</v>
          </cell>
          <cell r="C42">
            <v>806.3372495826591</v>
          </cell>
          <cell r="D42">
            <v>827.830026524677</v>
          </cell>
          <cell r="F42">
            <v>756.7805469151136</v>
          </cell>
          <cell r="G42">
            <v>825.1071843718155</v>
          </cell>
        </row>
        <row r="43">
          <cell r="A43" t="str">
            <v>in percent of GDP</v>
          </cell>
          <cell r="B43">
            <v>38.5</v>
          </cell>
          <cell r="C43">
            <v>49.53524357547302</v>
          </cell>
          <cell r="D43">
            <v>43.909213866517675</v>
          </cell>
          <cell r="F43">
            <v>81.38909682664888</v>
          </cell>
          <cell r="G43">
            <v>44.9</v>
          </cell>
        </row>
        <row r="44">
          <cell r="A44" t="str">
            <v>External debt service (in percent of exports of G&amp;NFS) </v>
          </cell>
        </row>
        <row r="45">
          <cell r="A45" t="str">
            <v>On amounts due</v>
          </cell>
          <cell r="B45">
            <v>20.25171123665782</v>
          </cell>
          <cell r="C45">
            <v>14.606564168802198</v>
          </cell>
          <cell r="D45">
            <v>13.423742489880318</v>
          </cell>
          <cell r="F45">
            <v>13.248650865242997</v>
          </cell>
          <cell r="G45">
            <v>13.6</v>
          </cell>
        </row>
        <row r="46">
          <cell r="A46" t="str">
            <v>On amounts paid</v>
          </cell>
          <cell r="B46">
            <v>22.678484590233623</v>
          </cell>
          <cell r="C46">
            <v>15.030178383099535</v>
          </cell>
          <cell r="D46">
            <v>46.1</v>
          </cell>
          <cell r="F46">
            <v>11.924176526485693</v>
          </cell>
          <cell r="G46">
            <v>13.6</v>
          </cell>
        </row>
        <row r="47">
          <cell r="A47" t="str">
            <v>Gross official international reserves (in mlns of U.S. dollars)</v>
          </cell>
          <cell r="B47">
            <v>170.6</v>
          </cell>
          <cell r="C47">
            <v>242.6</v>
          </cell>
          <cell r="D47">
            <v>297.9</v>
          </cell>
          <cell r="F47">
            <v>252.4</v>
          </cell>
          <cell r="G47">
            <v>265.4</v>
          </cell>
        </row>
        <row r="48">
          <cell r="A48" t="str">
            <v>In months of imports of goods &amp; non-factor services</v>
          </cell>
          <cell r="B48">
            <v>2.3</v>
          </cell>
          <cell r="C48">
            <v>3.056455158973665</v>
          </cell>
          <cell r="D48">
            <v>3.5750645547770534</v>
          </cell>
          <cell r="F48">
            <v>3.3</v>
          </cell>
          <cell r="G48">
            <v>3.8</v>
          </cell>
        </row>
        <row r="51">
          <cell r="A51" t="str">
            <v>   Sources:  Armenian authorities; and Fund staff estimates.</v>
          </cell>
        </row>
        <row r="53">
          <cell r="A53" t="str">
            <v>  1/ With respect to the same period in the previous year.</v>
          </cell>
        </row>
        <row r="54">
          <cell r="A54" t="str">
            <v>  2/ Inflation during the last 12 months.</v>
          </cell>
        </row>
        <row r="55">
          <cell r="A55" t="str">
            <v>  3/ Deficit as measured by financing.</v>
          </cell>
        </row>
        <row r="56">
          <cell r="A56" t="str">
            <v>  4/ Change in percent of reserve money at the beginning of the period. </v>
          </cell>
        </row>
        <row r="57">
          <cell r="A57" t="str">
            <v>  5/ Half year figures are changes during the six month period.</v>
          </cell>
        </row>
        <row r="58">
          <cell r="A58" t="str">
            <v>  6/ In final quarter of the period, using GDP of the corresponding quarter, seasonally adjusted. </v>
          </cell>
        </row>
        <row r="59">
          <cell r="A59" t="str">
            <v>  7/ Excludes official transfers.</v>
          </cell>
        </row>
      </sheetData>
      <sheetData sheetId="5">
        <row r="1">
          <cell r="A1" t="str">
            <v>Table 2.  Armenia:  Real Gross Domestic Product Growth, 1994-2000</v>
          </cell>
        </row>
        <row r="4">
          <cell r="B4">
            <v>1994</v>
          </cell>
          <cell r="C4">
            <v>1995</v>
          </cell>
          <cell r="D4">
            <v>1996</v>
          </cell>
          <cell r="E4">
            <v>1997</v>
          </cell>
          <cell r="F4">
            <v>1998</v>
          </cell>
          <cell r="H4" t="str">
            <v>1998 1/</v>
          </cell>
          <cell r="K4" t="str">
            <v>1999 1/</v>
          </cell>
        </row>
        <row r="5">
          <cell r="H5" t="str">
            <v>Q1</v>
          </cell>
          <cell r="I5" t="str">
            <v>Q2</v>
          </cell>
          <cell r="K5" t="str">
            <v>Q1</v>
          </cell>
          <cell r="L5" t="str">
            <v>Q2</v>
          </cell>
        </row>
        <row r="8">
          <cell r="B8" t="str">
            <v>(At 1996 prices, millions of dram)</v>
          </cell>
        </row>
        <row r="10">
          <cell r="A10" t="str">
            <v>Gross domestic product</v>
          </cell>
          <cell r="B10">
            <v>584261.3</v>
          </cell>
          <cell r="C10">
            <v>624575.2000000001</v>
          </cell>
          <cell r="D10">
            <v>661209</v>
          </cell>
          <cell r="E10">
            <v>683168</v>
          </cell>
          <cell r="F10">
            <v>732079.6</v>
          </cell>
          <cell r="G10" t="str">
            <v> </v>
          </cell>
          <cell r="H10">
            <v>92662.4</v>
          </cell>
          <cell r="I10">
            <v>146497.3</v>
          </cell>
          <cell r="J10" t="str">
            <v> </v>
          </cell>
          <cell r="K10">
            <v>96924.9</v>
          </cell>
          <cell r="L10">
            <v>153968.60000000003</v>
          </cell>
        </row>
        <row r="11">
          <cell r="A11" t="str">
            <v>  Industry</v>
          </cell>
          <cell r="B11">
            <v>149334.6</v>
          </cell>
          <cell r="C11">
            <v>153217.3</v>
          </cell>
          <cell r="D11">
            <v>154902.9</v>
          </cell>
          <cell r="E11">
            <v>156916</v>
          </cell>
          <cell r="F11">
            <v>152836.3</v>
          </cell>
          <cell r="H11">
            <v>27924.7</v>
          </cell>
          <cell r="I11">
            <v>42880.1</v>
          </cell>
          <cell r="K11">
            <v>26779.8</v>
          </cell>
          <cell r="L11">
            <v>46010.3</v>
          </cell>
        </row>
        <row r="12">
          <cell r="A12" t="str">
            <v>  Agriculture</v>
          </cell>
          <cell r="B12">
            <v>216892.9</v>
          </cell>
          <cell r="C12">
            <v>225568.6</v>
          </cell>
          <cell r="D12">
            <v>230068.9</v>
          </cell>
          <cell r="E12">
            <v>219716</v>
          </cell>
          <cell r="F12">
            <v>247454.2</v>
          </cell>
          <cell r="H12">
            <v>17385.6</v>
          </cell>
          <cell r="I12">
            <v>44942.9</v>
          </cell>
          <cell r="K12">
            <v>17872.4</v>
          </cell>
          <cell r="L12">
            <v>43729.4</v>
          </cell>
        </row>
        <row r="13">
          <cell r="A13" t="str">
            <v>  Construction</v>
          </cell>
          <cell r="B13">
            <v>41266.2</v>
          </cell>
          <cell r="C13">
            <v>38872.8</v>
          </cell>
          <cell r="D13">
            <v>48676.6</v>
          </cell>
          <cell r="E13">
            <v>50576.6</v>
          </cell>
          <cell r="F13">
            <v>56140.1</v>
          </cell>
          <cell r="H13">
            <v>3627.8</v>
          </cell>
          <cell r="I13">
            <v>10040.9</v>
          </cell>
          <cell r="K13">
            <v>5902.4</v>
          </cell>
          <cell r="L13">
            <v>13886.6</v>
          </cell>
        </row>
        <row r="14">
          <cell r="A14" t="str">
            <v>  Transport and communication  2/</v>
          </cell>
          <cell r="B14">
            <v>31362</v>
          </cell>
          <cell r="C14">
            <v>34372.7</v>
          </cell>
          <cell r="D14">
            <v>40259.6</v>
          </cell>
          <cell r="E14">
            <v>43963.5</v>
          </cell>
          <cell r="F14">
            <v>47480.7</v>
          </cell>
          <cell r="H14">
            <v>6280.5</v>
          </cell>
          <cell r="I14">
            <v>5128.4</v>
          </cell>
          <cell r="K14">
            <v>6412.4</v>
          </cell>
          <cell r="L14">
            <v>4964.3</v>
          </cell>
        </row>
        <row r="15">
          <cell r="A15" t="str">
            <v>  Wholesale and retail trade</v>
          </cell>
          <cell r="B15">
            <v>32611.9</v>
          </cell>
          <cell r="C15">
            <v>56418.5</v>
          </cell>
          <cell r="D15">
            <v>62954.7</v>
          </cell>
          <cell r="E15">
            <v>66102.6</v>
          </cell>
          <cell r="F15">
            <v>70134.8</v>
          </cell>
          <cell r="H15">
            <v>13551.7</v>
          </cell>
          <cell r="I15">
            <v>8867.8</v>
          </cell>
          <cell r="K15">
            <v>15272.8</v>
          </cell>
          <cell r="L15">
            <v>10490.6</v>
          </cell>
        </row>
        <row r="16">
          <cell r="A16" t="str">
            <v>  Other</v>
          </cell>
          <cell r="B16">
            <v>92647.9</v>
          </cell>
          <cell r="C16">
            <v>90379</v>
          </cell>
          <cell r="D16">
            <v>87881</v>
          </cell>
          <cell r="E16">
            <v>90665.3</v>
          </cell>
          <cell r="F16">
            <v>96372</v>
          </cell>
          <cell r="H16">
            <v>12887.9</v>
          </cell>
          <cell r="I16">
            <v>21323.1</v>
          </cell>
          <cell r="K16">
            <v>13240.7</v>
          </cell>
          <cell r="L16">
            <v>21719.8</v>
          </cell>
        </row>
        <row r="17">
          <cell r="A17" t="str">
            <v>  Taxes</v>
          </cell>
          <cell r="B17">
            <v>20145.8</v>
          </cell>
          <cell r="C17">
            <v>25746.3</v>
          </cell>
          <cell r="D17">
            <v>36465.3</v>
          </cell>
          <cell r="E17">
            <v>55228</v>
          </cell>
          <cell r="F17">
            <v>61661.5</v>
          </cell>
          <cell r="H17">
            <v>11004.2</v>
          </cell>
          <cell r="I17">
            <v>13314.1</v>
          </cell>
          <cell r="K17">
            <v>11444.4</v>
          </cell>
          <cell r="L17">
            <v>13167.6</v>
          </cell>
        </row>
        <row r="19">
          <cell r="B19" t="str">
            <v>(In percent change over same period previous year)</v>
          </cell>
        </row>
        <row r="21">
          <cell r="A21" t="str">
            <v>Gross domestic product</v>
          </cell>
          <cell r="B21">
            <v>5.4</v>
          </cell>
          <cell r="C21">
            <v>6.899977801028423</v>
          </cell>
          <cell r="D21">
            <v>5.865394591395878</v>
          </cell>
          <cell r="E21">
            <v>3.3210376749257753</v>
          </cell>
          <cell r="F21">
            <v>7.159527378331543</v>
          </cell>
          <cell r="H21">
            <v>6.400026639506606</v>
          </cell>
          <cell r="I21">
            <v>6.917429759792593</v>
          </cell>
          <cell r="K21">
            <v>4.600031943916849</v>
          </cell>
          <cell r="L21">
            <v>5.099957473618999</v>
          </cell>
        </row>
        <row r="22">
          <cell r="A22" t="str">
            <v>  Industry</v>
          </cell>
          <cell r="B22">
            <v>9.6</v>
          </cell>
          <cell r="C22">
            <v>2.6000002678548517</v>
          </cell>
          <cell r="D22">
            <v>1.1001368644402376</v>
          </cell>
          <cell r="E22">
            <v>1.2995883227492788</v>
          </cell>
          <cell r="F22">
            <v>-2.599926075097514</v>
          </cell>
          <cell r="H22">
            <v>4.3005531630393</v>
          </cell>
          <cell r="I22">
            <v>2.497902479018821</v>
          </cell>
          <cell r="K22">
            <v>-4.099954520549909</v>
          </cell>
          <cell r="L22">
            <v>7.299889692421435</v>
          </cell>
        </row>
        <row r="23">
          <cell r="A23" t="str">
            <v>  Agriculture</v>
          </cell>
          <cell r="B23">
            <v>3.1</v>
          </cell>
          <cell r="C23">
            <v>3.9999926230872562</v>
          </cell>
          <cell r="D23">
            <v>1.9950915153970739</v>
          </cell>
          <cell r="E23">
            <v>-4.499912852193411</v>
          </cell>
          <cell r="F23">
            <v>12.62456989932459</v>
          </cell>
          <cell r="H23">
            <v>-4.055627604094814</v>
          </cell>
          <cell r="I23">
            <v>-0.4064148844465487</v>
          </cell>
          <cell r="K23">
            <v>2.800018406037208</v>
          </cell>
          <cell r="L23">
            <v>-2.7000927843997657</v>
          </cell>
        </row>
        <row r="24">
          <cell r="A24" t="str">
            <v>  Construction</v>
          </cell>
          <cell r="B24">
            <v>5.4</v>
          </cell>
          <cell r="C24">
            <v>-5.799904037687009</v>
          </cell>
          <cell r="D24">
            <v>25.220205387829008</v>
          </cell>
          <cell r="E24">
            <v>3.903312885452137</v>
          </cell>
          <cell r="F24">
            <v>11.000146312721704</v>
          </cell>
          <cell r="H24">
            <v>-20.99910716230048</v>
          </cell>
          <cell r="I24">
            <v>34.92025100442078</v>
          </cell>
          <cell r="K24">
            <v>62.699156513589486</v>
          </cell>
          <cell r="L24">
            <v>38.300351562110976</v>
          </cell>
        </row>
        <row r="25">
          <cell r="A25" t="str">
            <v>  Transport and communication  2/</v>
          </cell>
          <cell r="B25">
            <v>-4.2</v>
          </cell>
          <cell r="C25">
            <v>9.599834194247814</v>
          </cell>
          <cell r="D25">
            <v>17.126673202861586</v>
          </cell>
          <cell r="E25">
            <v>9.200041729177633</v>
          </cell>
          <cell r="F25">
            <v>8.000272953700227</v>
          </cell>
          <cell r="H25">
            <v>10.500202332987318</v>
          </cell>
          <cell r="I25">
            <v>11.815109560667159</v>
          </cell>
          <cell r="K25">
            <v>2.100151261842198</v>
          </cell>
          <cell r="L25">
            <v>-3.199828406520544</v>
          </cell>
        </row>
        <row r="26">
          <cell r="A26" t="str">
            <v>  Wholesale and retail trade</v>
          </cell>
          <cell r="B26">
            <v>60.2</v>
          </cell>
          <cell r="C26">
            <v>72.99973322621496</v>
          </cell>
          <cell r="D26">
            <v>12.468850185697505</v>
          </cell>
          <cell r="E26">
            <v>5.000262093219421</v>
          </cell>
          <cell r="F26">
            <v>6.099911349931775</v>
          </cell>
          <cell r="H26">
            <v>2.099751374971759</v>
          </cell>
          <cell r="I26">
            <v>18.912757797623826</v>
          </cell>
          <cell r="K26">
            <v>12.700251628946901</v>
          </cell>
          <cell r="L26">
            <v>18.29991655201968</v>
          </cell>
        </row>
        <row r="27">
          <cell r="A27" t="str">
            <v>  Other services  3/</v>
          </cell>
          <cell r="B27">
            <v>-2.2</v>
          </cell>
          <cell r="C27">
            <v>-2.2</v>
          </cell>
          <cell r="D27">
            <v>14.555896301237283</v>
          </cell>
          <cell r="E27">
            <v>3.1682616265176877</v>
          </cell>
          <cell r="F27">
            <v>6.294249288316478</v>
          </cell>
          <cell r="H27">
            <v>8.479441100963768</v>
          </cell>
          <cell r="I27">
            <v>16.45921516152815</v>
          </cell>
          <cell r="K27">
            <v>2.7374514079097523</v>
          </cell>
          <cell r="L27">
            <v>1.8604236719801603</v>
          </cell>
        </row>
        <row r="28">
          <cell r="A28" t="str">
            <v>  Taxes</v>
          </cell>
          <cell r="B28">
            <v>-2.2</v>
          </cell>
          <cell r="C28">
            <v>-72.21059516729467</v>
          </cell>
          <cell r="D28">
            <v>14.555896301237283</v>
          </cell>
          <cell r="E28">
            <v>51.45357367140815</v>
          </cell>
          <cell r="F28">
            <v>11.648982400231755</v>
          </cell>
          <cell r="H28">
            <v>62.649284616294196</v>
          </cell>
          <cell r="I28">
            <v>8.57839539397498</v>
          </cell>
          <cell r="K28">
            <v>4.000290798058903</v>
          </cell>
          <cell r="L28">
            <v>-1.1003372364636</v>
          </cell>
        </row>
        <row r="31">
          <cell r="A31" t="str">
            <v>Source: Ministry of Statistics.</v>
          </cell>
        </row>
        <row r="33">
          <cell r="A33" t="str">
            <v>1/   Seasonally unadjusted.</v>
          </cell>
        </row>
        <row r="34">
          <cell r="A34" t="str">
            <v>2/   Includes passenger transport only during 1994-95.</v>
          </cell>
        </row>
        <row r="35">
          <cell r="A35" t="str">
            <v>3/   Includes the government sector.</v>
          </cell>
        </row>
      </sheetData>
      <sheetData sheetId="16">
        <row r="1">
          <cell r="A1" t="str">
            <v>Table 3.  Armenia Quarterly Real GDP, 1997-2000</v>
          </cell>
        </row>
        <row r="4">
          <cell r="C4">
            <v>1997</v>
          </cell>
          <cell r="I4">
            <v>1998</v>
          </cell>
          <cell r="O4">
            <v>1999</v>
          </cell>
        </row>
        <row r="5">
          <cell r="C5" t="str">
            <v>Q1</v>
          </cell>
          <cell r="D5" t="str">
            <v>Q2</v>
          </cell>
          <cell r="E5" t="str">
            <v>Q3</v>
          </cell>
          <cell r="F5" t="str">
            <v>Q4</v>
          </cell>
          <cell r="G5" t="str">
            <v>Year</v>
          </cell>
          <cell r="I5" t="str">
            <v>Q1</v>
          </cell>
          <cell r="J5" t="str">
            <v>Q2</v>
          </cell>
          <cell r="K5" t="str">
            <v>Q3</v>
          </cell>
          <cell r="L5" t="str">
            <v>Q4</v>
          </cell>
          <cell r="M5" t="str">
            <v>Year</v>
          </cell>
          <cell r="O5" t="str">
            <v>Q1</v>
          </cell>
          <cell r="P5" t="str">
            <v>Q2</v>
          </cell>
        </row>
        <row r="8">
          <cell r="C8" t="str">
            <v>(In 1996 average price, in millions of drams)</v>
          </cell>
        </row>
        <row r="10">
          <cell r="A10" t="str">
            <v>GDP</v>
          </cell>
          <cell r="C10">
            <v>87088.7</v>
          </cell>
          <cell r="D10">
            <v>137019.1</v>
          </cell>
          <cell r="E10">
            <v>226532.6</v>
          </cell>
          <cell r="F10">
            <v>232527.6</v>
          </cell>
          <cell r="G10">
            <v>683168</v>
          </cell>
          <cell r="I10">
            <v>92662.4</v>
          </cell>
          <cell r="J10">
            <v>146497.3</v>
          </cell>
          <cell r="K10">
            <v>242911.3</v>
          </cell>
          <cell r="L10">
            <v>250008.6</v>
          </cell>
          <cell r="M10">
            <v>732079.6</v>
          </cell>
          <cell r="O10">
            <v>96924.9</v>
          </cell>
          <cell r="P10">
            <v>153968.6</v>
          </cell>
        </row>
        <row r="11">
          <cell r="B11" t="str">
            <v>Industry</v>
          </cell>
          <cell r="C11">
            <v>26773.3</v>
          </cell>
          <cell r="D11">
            <v>41835.1</v>
          </cell>
          <cell r="E11">
            <v>42557.5</v>
          </cell>
          <cell r="F11">
            <v>45750.1</v>
          </cell>
          <cell r="G11">
            <v>156916</v>
          </cell>
          <cell r="I11">
            <v>27924.7</v>
          </cell>
          <cell r="J11">
            <v>42880.1</v>
          </cell>
          <cell r="K11">
            <v>40934.3</v>
          </cell>
          <cell r="L11">
            <v>41097.2</v>
          </cell>
          <cell r="M11">
            <v>152836.3</v>
          </cell>
          <cell r="O11">
            <v>26779.8</v>
          </cell>
          <cell r="P11">
            <v>46010.3</v>
          </cell>
        </row>
        <row r="12">
          <cell r="B12" t="str">
            <v>Agriculture</v>
          </cell>
          <cell r="C12">
            <v>18120.5</v>
          </cell>
          <cell r="D12">
            <v>45126.3</v>
          </cell>
          <cell r="E12">
            <v>93538.7</v>
          </cell>
          <cell r="F12">
            <v>62930.5</v>
          </cell>
          <cell r="G12">
            <v>219716</v>
          </cell>
          <cell r="I12">
            <v>17385.6</v>
          </cell>
          <cell r="J12">
            <v>44942.9</v>
          </cell>
          <cell r="K12">
            <v>115020.9</v>
          </cell>
          <cell r="L12">
            <v>70104.8</v>
          </cell>
          <cell r="M12">
            <v>247454.2</v>
          </cell>
          <cell r="O12">
            <v>17872.4</v>
          </cell>
          <cell r="P12">
            <v>43729.4</v>
          </cell>
        </row>
        <row r="13">
          <cell r="B13" t="str">
            <v>Construction</v>
          </cell>
          <cell r="C13">
            <v>4592.1</v>
          </cell>
          <cell r="D13">
            <v>7442.1</v>
          </cell>
          <cell r="E13">
            <v>14340</v>
          </cell>
          <cell r="F13">
            <v>24202.4</v>
          </cell>
          <cell r="G13">
            <v>50576.6</v>
          </cell>
          <cell r="I13">
            <v>3627.8</v>
          </cell>
          <cell r="J13">
            <v>10040.9</v>
          </cell>
          <cell r="K13">
            <v>13963.3</v>
          </cell>
          <cell r="L13">
            <v>28508.1</v>
          </cell>
          <cell r="M13">
            <v>56140.1</v>
          </cell>
          <cell r="O13">
            <v>5902.4</v>
          </cell>
          <cell r="P13">
            <v>13886.6</v>
          </cell>
        </row>
        <row r="14">
          <cell r="B14" t="str">
            <v>Transport/communication</v>
          </cell>
          <cell r="C14">
            <v>5683.7</v>
          </cell>
          <cell r="D14">
            <v>4586.5</v>
          </cell>
          <cell r="E14">
            <v>13817.5</v>
          </cell>
          <cell r="F14">
            <v>19875.8</v>
          </cell>
          <cell r="G14">
            <v>43963.5</v>
          </cell>
          <cell r="I14">
            <v>6280.5</v>
          </cell>
          <cell r="J14">
            <v>5128.4</v>
          </cell>
          <cell r="K14">
            <v>14268.9</v>
          </cell>
          <cell r="L14">
            <v>21802.9</v>
          </cell>
          <cell r="M14">
            <v>47480.7</v>
          </cell>
          <cell r="O14">
            <v>6412.4</v>
          </cell>
          <cell r="P14">
            <v>4964.3</v>
          </cell>
        </row>
        <row r="15">
          <cell r="B15" t="str">
            <v>Trade/services</v>
          </cell>
          <cell r="C15">
            <v>13273</v>
          </cell>
          <cell r="D15">
            <v>7457.4</v>
          </cell>
          <cell r="E15">
            <v>16554.3</v>
          </cell>
          <cell r="F15">
            <v>28817.9</v>
          </cell>
          <cell r="G15">
            <v>66102.6</v>
          </cell>
          <cell r="I15">
            <v>13551.7</v>
          </cell>
          <cell r="J15">
            <v>8867.8</v>
          </cell>
          <cell r="K15">
            <v>16758.1</v>
          </cell>
          <cell r="L15">
            <v>30957.2</v>
          </cell>
          <cell r="M15">
            <v>70134.8</v>
          </cell>
          <cell r="O15">
            <v>15272.8</v>
          </cell>
          <cell r="P15">
            <v>10490.6</v>
          </cell>
        </row>
        <row r="16">
          <cell r="B16" t="str">
            <v>Otheresectors</v>
          </cell>
          <cell r="C16">
            <v>11880.5</v>
          </cell>
          <cell r="D16">
            <v>18309.5</v>
          </cell>
          <cell r="E16">
            <v>31509</v>
          </cell>
          <cell r="F16">
            <v>28966.3</v>
          </cell>
          <cell r="G16">
            <v>90665.3</v>
          </cell>
          <cell r="I16">
            <v>12887.9</v>
          </cell>
          <cell r="J16">
            <v>21323.1</v>
          </cell>
          <cell r="K16">
            <v>26606.5</v>
          </cell>
          <cell r="L16">
            <v>35554.5</v>
          </cell>
          <cell r="M16">
            <v>96372</v>
          </cell>
          <cell r="O16">
            <v>13240.7</v>
          </cell>
          <cell r="P16">
            <v>21719.8</v>
          </cell>
        </row>
        <row r="17">
          <cell r="B17" t="str">
            <v>Taxes</v>
          </cell>
          <cell r="C17">
            <v>6765.6</v>
          </cell>
          <cell r="D17">
            <v>12262.2</v>
          </cell>
          <cell r="E17">
            <v>14215.6</v>
          </cell>
          <cell r="F17">
            <v>21984.6</v>
          </cell>
          <cell r="G17">
            <v>55228</v>
          </cell>
          <cell r="I17">
            <v>11004.2</v>
          </cell>
          <cell r="J17">
            <v>13314.1</v>
          </cell>
          <cell r="K17">
            <v>15359.3</v>
          </cell>
          <cell r="L17">
            <v>21983.9</v>
          </cell>
          <cell r="M17">
            <v>61661.5</v>
          </cell>
          <cell r="O17">
            <v>11444.4</v>
          </cell>
          <cell r="P17">
            <v>13167.6</v>
          </cell>
        </row>
        <row r="19">
          <cell r="C19" t="str">
            <v>(Percent change)</v>
          </cell>
        </row>
        <row r="21">
          <cell r="A21" t="str">
            <v>GDP</v>
          </cell>
          <cell r="C21">
            <v>2.96156351637491</v>
          </cell>
          <cell r="D21">
            <v>2.050785904952601</v>
          </cell>
          <cell r="E21">
            <v>3.4190956765169256</v>
          </cell>
          <cell r="F21">
            <v>4.124730651219521</v>
          </cell>
          <cell r="G21">
            <v>3.3210376749257753</v>
          </cell>
          <cell r="I21">
            <v>6.400026639506606</v>
          </cell>
          <cell r="J21">
            <v>6.917429759792593</v>
          </cell>
          <cell r="K21">
            <v>7.230173493792935</v>
          </cell>
          <cell r="L21">
            <v>7.51781723975995</v>
          </cell>
          <cell r="M21">
            <v>7.159527378331543</v>
          </cell>
          <cell r="O21">
            <v>4.600031943916849</v>
          </cell>
          <cell r="P21">
            <v>5.099957473618999</v>
          </cell>
        </row>
        <row r="22">
          <cell r="B22" t="str">
            <v>Industry</v>
          </cell>
          <cell r="C22">
            <v>-2.5355117256041226</v>
          </cell>
          <cell r="D22">
            <v>-2.635027102005494</v>
          </cell>
          <cell r="E22">
            <v>6.288789820052698</v>
          </cell>
          <cell r="F22">
            <v>2.9797664896694</v>
          </cell>
          <cell r="G22">
            <v>1.2995883227492788</v>
          </cell>
          <cell r="I22">
            <v>4.3005531630393</v>
          </cell>
          <cell r="J22">
            <v>2.497902479018821</v>
          </cell>
          <cell r="K22">
            <v>-3.8141338189508267</v>
          </cell>
          <cell r="L22">
            <v>-10.170250993986906</v>
          </cell>
          <cell r="M22">
            <v>-2.599926075097514</v>
          </cell>
          <cell r="O22">
            <v>-4.099954520549909</v>
          </cell>
          <cell r="P22">
            <v>7.299889692421435</v>
          </cell>
        </row>
        <row r="23">
          <cell r="B23" t="str">
            <v>Agriculture</v>
          </cell>
          <cell r="C23">
            <v>0.7478038474368898</v>
          </cell>
          <cell r="D23">
            <v>-2.530989392653249</v>
          </cell>
          <cell r="E23">
            <v>-6.902767078513683</v>
          </cell>
          <cell r="F23">
            <v>-3.6442782641715077</v>
          </cell>
          <cell r="G23">
            <v>-4.499912852193411</v>
          </cell>
          <cell r="I23">
            <v>-4.055627604094814</v>
          </cell>
          <cell r="J23">
            <v>-0.4064148844465487</v>
          </cell>
          <cell r="K23">
            <v>22.966109214688668</v>
          </cell>
          <cell r="L23">
            <v>11.400354359174013</v>
          </cell>
          <cell r="M23">
            <v>12.62456989932459</v>
          </cell>
          <cell r="O23">
            <v>2.800018406037208</v>
          </cell>
          <cell r="P23">
            <v>-2.7000927843997657</v>
          </cell>
        </row>
        <row r="24">
          <cell r="B24" t="str">
            <v>Construction</v>
          </cell>
          <cell r="C24">
            <v>29.40596291495239</v>
          </cell>
          <cell r="D24">
            <v>-11.736660459930981</v>
          </cell>
          <cell r="E24">
            <v>19.634588912526585</v>
          </cell>
          <cell r="F24">
            <v>-2.053436288436161</v>
          </cell>
          <cell r="G24">
            <v>3.903312885452137</v>
          </cell>
          <cell r="I24">
            <v>-20.99910716230048</v>
          </cell>
          <cell r="J24">
            <v>34.92025100442078</v>
          </cell>
          <cell r="K24">
            <v>-2.6269177126917787</v>
          </cell>
          <cell r="L24">
            <v>17.790384424685147</v>
          </cell>
          <cell r="M24">
            <v>11.000146312721682</v>
          </cell>
          <cell r="O24">
            <v>62.699156513589486</v>
          </cell>
          <cell r="P24">
            <v>38.300351562110976</v>
          </cell>
        </row>
        <row r="25">
          <cell r="B25" t="str">
            <v>Transport/communication</v>
          </cell>
          <cell r="C25">
            <v>3.120634287062063</v>
          </cell>
          <cell r="D25">
            <v>4.848664959765925</v>
          </cell>
          <cell r="E25">
            <v>-1.2753643898256617</v>
          </cell>
          <cell r="F25">
            <v>21.360402991909623</v>
          </cell>
          <cell r="G25">
            <v>9.200041729177633</v>
          </cell>
          <cell r="I25">
            <v>10.500202332987318</v>
          </cell>
          <cell r="J25">
            <v>11.815109560667159</v>
          </cell>
          <cell r="K25">
            <v>3.2668717206441045</v>
          </cell>
          <cell r="L25">
            <v>9.695710361343956</v>
          </cell>
          <cell r="M25">
            <v>8.000272953700227</v>
          </cell>
          <cell r="O25">
            <v>2.100151261842198</v>
          </cell>
          <cell r="P25">
            <v>-3.199828406520544</v>
          </cell>
        </row>
        <row r="26">
          <cell r="B26" t="str">
            <v>Trade/services</v>
          </cell>
          <cell r="C26">
            <v>3.243621655258244</v>
          </cell>
          <cell r="D26">
            <v>4.041742818477334</v>
          </cell>
          <cell r="E26">
            <v>6.83364095150818</v>
          </cell>
          <cell r="F26">
            <v>5.038344340929313</v>
          </cell>
          <cell r="G26">
            <v>5.000262093219421</v>
          </cell>
          <cell r="I26">
            <v>2.099751374971759</v>
          </cell>
          <cell r="J26">
            <v>18.912757797623826</v>
          </cell>
          <cell r="K26">
            <v>1.2311000767172287</v>
          </cell>
          <cell r="L26">
            <v>7.4235110816541106</v>
          </cell>
          <cell r="M26">
            <v>6.099911349931775</v>
          </cell>
          <cell r="O26">
            <v>12.700251628946901</v>
          </cell>
          <cell r="P26">
            <v>18.29991655201968</v>
          </cell>
        </row>
        <row r="27">
          <cell r="B27" t="str">
            <v>Otheresectors</v>
          </cell>
          <cell r="C27">
            <v>7.533353849495827</v>
          </cell>
          <cell r="D27">
            <v>6.942392047147039</v>
          </cell>
          <cell r="E27">
            <v>5.8755930699856185</v>
          </cell>
          <cell r="F27">
            <v>-3.2893177303306986</v>
          </cell>
          <cell r="G27">
            <v>3.1682616265176877</v>
          </cell>
          <cell r="I27">
            <v>8.479441100963768</v>
          </cell>
          <cell r="J27">
            <v>16.45921516152815</v>
          </cell>
          <cell r="K27">
            <v>-15.559046621600181</v>
          </cell>
          <cell r="L27">
            <v>22.74436155118189</v>
          </cell>
          <cell r="M27">
            <v>6.294249288316478</v>
          </cell>
          <cell r="O27">
            <v>2.7374514079097523</v>
          </cell>
          <cell r="P27">
            <v>1.8604236719801603</v>
          </cell>
        </row>
        <row r="28">
          <cell r="B28" t="str">
            <v>Taxes</v>
          </cell>
          <cell r="C28">
            <v>9.770581172729354</v>
          </cell>
          <cell r="D28">
            <v>55.109733729681885</v>
          </cell>
          <cell r="E28">
            <v>94.96660403494576</v>
          </cell>
          <cell r="F28">
            <v>45.54422016405053</v>
          </cell>
          <cell r="G28">
            <v>51.45357367140815</v>
          </cell>
          <cell r="I28">
            <v>62.649284616294196</v>
          </cell>
          <cell r="J28">
            <v>8.57839539397498</v>
          </cell>
          <cell r="K28">
            <v>8.045386758209293</v>
          </cell>
          <cell r="L28">
            <v>-0.0031840470147148636</v>
          </cell>
          <cell r="M28">
            <v>11.648982400231777</v>
          </cell>
          <cell r="O28">
            <v>4.000290798058903</v>
          </cell>
          <cell r="P28">
            <v>-1.1003372364636</v>
          </cell>
        </row>
        <row r="31">
          <cell r="A31" t="str">
            <v>Source: Ministry of Statistics.</v>
          </cell>
        </row>
      </sheetData>
      <sheetData sheetId="18">
        <row r="1">
          <cell r="A1" t="str">
            <v>Table 4. Armenia:  Gross Domestic Product, 1994-2000</v>
          </cell>
        </row>
        <row r="4">
          <cell r="C4">
            <v>1994</v>
          </cell>
          <cell r="D4">
            <v>1995</v>
          </cell>
          <cell r="E4">
            <v>1996</v>
          </cell>
          <cell r="F4">
            <v>1997</v>
          </cell>
          <cell r="G4">
            <v>1998</v>
          </cell>
          <cell r="I4" t="str">
            <v>1998 1/</v>
          </cell>
          <cell r="L4" t="str">
            <v>1999 1/</v>
          </cell>
          <cell r="O4">
            <v>2000</v>
          </cell>
        </row>
        <row r="5">
          <cell r="I5" t="str">
            <v>Q1</v>
          </cell>
          <cell r="J5" t="str">
            <v>Q2</v>
          </cell>
          <cell r="L5" t="str">
            <v>Q1</v>
          </cell>
          <cell r="M5" t="str">
            <v>Q2</v>
          </cell>
        </row>
        <row r="8">
          <cell r="C8" t="str">
            <v>(In current prices, in millions of dram)</v>
          </cell>
        </row>
        <row r="10">
          <cell r="A10" t="str">
            <v>Gross domestic product</v>
          </cell>
          <cell r="C10">
            <v>187064</v>
          </cell>
          <cell r="D10">
            <v>522285</v>
          </cell>
          <cell r="E10">
            <v>660311</v>
          </cell>
          <cell r="F10">
            <v>798555</v>
          </cell>
          <cell r="G10">
            <v>951900.6</v>
          </cell>
          <cell r="I10">
            <v>117681</v>
          </cell>
          <cell r="J10">
            <v>180102.7291571871</v>
          </cell>
          <cell r="L10">
            <v>122651</v>
          </cell>
          <cell r="M10">
            <v>140801</v>
          </cell>
        </row>
        <row r="11">
          <cell r="B11" t="str">
            <v>Industry</v>
          </cell>
          <cell r="C11">
            <v>54495</v>
          </cell>
          <cell r="D11">
            <v>126731</v>
          </cell>
          <cell r="E11">
            <v>156980</v>
          </cell>
          <cell r="F11">
            <v>192056</v>
          </cell>
          <cell r="G11">
            <v>207451.9</v>
          </cell>
          <cell r="I11">
            <v>38233</v>
          </cell>
          <cell r="J11">
            <v>57986.46553418974</v>
          </cell>
          <cell r="L11">
            <v>37876</v>
          </cell>
          <cell r="M11">
            <v>46010.3</v>
          </cell>
        </row>
        <row r="12">
          <cell r="B12" t="str">
            <v>Agriculture</v>
          </cell>
          <cell r="C12">
            <v>81304</v>
          </cell>
          <cell r="D12">
            <v>202135</v>
          </cell>
          <cell r="E12">
            <v>217594</v>
          </cell>
          <cell r="F12">
            <v>244287</v>
          </cell>
          <cell r="G12">
            <v>295628.2</v>
          </cell>
          <cell r="I12">
            <v>19943</v>
          </cell>
          <cell r="J12">
            <v>60775.975845591216</v>
          </cell>
          <cell r="L12">
            <v>17528</v>
          </cell>
          <cell r="M12">
            <v>43729.4</v>
          </cell>
        </row>
        <row r="13">
          <cell r="B13" t="str">
            <v>Construction</v>
          </cell>
          <cell r="C13">
            <v>12508</v>
          </cell>
          <cell r="D13">
            <v>44512</v>
          </cell>
          <cell r="E13">
            <v>63124</v>
          </cell>
          <cell r="F13">
            <v>64242</v>
          </cell>
          <cell r="G13">
            <v>80935.8</v>
          </cell>
          <cell r="I13">
            <v>4833</v>
          </cell>
          <cell r="J13">
            <v>13578.24029753302</v>
          </cell>
          <cell r="L13">
            <v>8508</v>
          </cell>
          <cell r="M13">
            <v>13886.6</v>
          </cell>
        </row>
        <row r="14">
          <cell r="B14" t="str">
            <v>Transport and communication  2/</v>
          </cell>
          <cell r="C14">
            <v>7838</v>
          </cell>
          <cell r="D14">
            <v>22646</v>
          </cell>
          <cell r="E14">
            <v>31023</v>
          </cell>
          <cell r="F14">
            <v>43330</v>
          </cell>
          <cell r="G14">
            <v>48527.5</v>
          </cell>
          <cell r="I14">
            <v>6412</v>
          </cell>
          <cell r="J14">
            <v>6935.100194391772</v>
          </cell>
          <cell r="L14">
            <v>7136</v>
          </cell>
          <cell r="M14">
            <v>4964.3</v>
          </cell>
        </row>
        <row r="15">
          <cell r="B15" t="str">
            <v>Trade</v>
          </cell>
          <cell r="C15">
            <v>8423</v>
          </cell>
          <cell r="D15">
            <v>49781</v>
          </cell>
          <cell r="E15">
            <v>63262</v>
          </cell>
          <cell r="F15">
            <v>72992</v>
          </cell>
          <cell r="G15">
            <v>82400.6</v>
          </cell>
          <cell r="I15">
            <v>16413</v>
          </cell>
          <cell r="J15">
            <v>11991.865202368645</v>
          </cell>
          <cell r="L15">
            <v>17018</v>
          </cell>
          <cell r="M15">
            <v>10490.6</v>
          </cell>
        </row>
        <row r="16">
          <cell r="B16" t="str">
            <v>Other services 3/</v>
          </cell>
          <cell r="C16">
            <v>22496</v>
          </cell>
          <cell r="D16">
            <v>76480</v>
          </cell>
          <cell r="E16">
            <v>128328</v>
          </cell>
          <cell r="F16">
            <v>181648</v>
          </cell>
          <cell r="G16">
            <v>236956.6</v>
          </cell>
          <cell r="I16">
            <v>31847</v>
          </cell>
          <cell r="J16">
            <v>28835.082083112706</v>
          </cell>
          <cell r="L16">
            <v>34585</v>
          </cell>
          <cell r="M16">
            <v>21719.8</v>
          </cell>
        </row>
        <row r="18">
          <cell r="C18" t="str">
            <v>(Share in total; in percent)</v>
          </cell>
        </row>
        <row r="20">
          <cell r="A20" t="str">
            <v>Gross domestic product</v>
          </cell>
          <cell r="C20">
            <v>100</v>
          </cell>
          <cell r="D20">
            <v>100</v>
          </cell>
          <cell r="E20">
            <v>100</v>
          </cell>
          <cell r="F20">
            <v>100</v>
          </cell>
          <cell r="G20">
            <v>100</v>
          </cell>
          <cell r="I20">
            <v>100</v>
          </cell>
          <cell r="J20">
            <v>100</v>
          </cell>
          <cell r="L20">
            <v>100</v>
          </cell>
          <cell r="M20">
            <v>100</v>
          </cell>
        </row>
        <row r="21">
          <cell r="B21" t="str">
            <v>Industry</v>
          </cell>
          <cell r="C21">
            <v>29.13174100842492</v>
          </cell>
          <cell r="D21">
            <v>24.266068747893755</v>
          </cell>
          <cell r="E21">
            <v>23.773682058427102</v>
          </cell>
          <cell r="F21">
            <v>24.05044110925359</v>
          </cell>
          <cell r="G21">
            <v>21.793441458068205</v>
          </cell>
          <cell r="I21">
            <v>32.48867701668069</v>
          </cell>
          <cell r="J21">
            <v>49.27428007425985</v>
          </cell>
          <cell r="L21">
            <v>30.881117968871024</v>
          </cell>
          <cell r="M21">
            <v>39.097475378353344</v>
          </cell>
        </row>
        <row r="22">
          <cell r="B22" t="str">
            <v>Agriculture</v>
          </cell>
          <cell r="C22">
            <v>43.463199760509774</v>
          </cell>
          <cell r="D22">
            <v>38.704198707147455</v>
          </cell>
          <cell r="E22">
            <v>32.95330980902909</v>
          </cell>
          <cell r="F22">
            <v>30.591130228976088</v>
          </cell>
          <cell r="G22">
            <v>31.056625029966366</v>
          </cell>
          <cell r="I22">
            <v>16.946660888333714</v>
          </cell>
          <cell r="J22">
            <v>51.64467997857871</v>
          </cell>
          <cell r="L22">
            <v>14.290955638355985</v>
          </cell>
          <cell r="M22">
            <v>37.159269550734614</v>
          </cell>
        </row>
        <row r="23">
          <cell r="B23" t="str">
            <v>Construction</v>
          </cell>
          <cell r="C23">
            <v>6.686481631954839</v>
          </cell>
          <cell r="D23">
            <v>8.523023191691431</v>
          </cell>
          <cell r="E23">
            <v>9.559752237585377</v>
          </cell>
          <cell r="F23">
            <v>8.044780885474388</v>
          </cell>
          <cell r="G23">
            <v>8.502547429847192</v>
          </cell>
          <cell r="I23">
            <v>4.1068651693986284</v>
          </cell>
          <cell r="J23">
            <v>11.538175489274412</v>
          </cell>
          <cell r="L23">
            <v>6.9367555095351845</v>
          </cell>
          <cell r="M23">
            <v>11.800205640672665</v>
          </cell>
        </row>
        <row r="24">
          <cell r="B24" t="str">
            <v>Transport and communication  2/</v>
          </cell>
          <cell r="C24">
            <v>4.190009836205791</v>
          </cell>
          <cell r="D24">
            <v>4.336187616800956</v>
          </cell>
          <cell r="E24">
            <v>4.698247792703427</v>
          </cell>
          <cell r="F24">
            <v>5.426050804265204</v>
          </cell>
          <cell r="G24">
            <v>5.0979587574585</v>
          </cell>
          <cell r="I24">
            <v>5.448628070801574</v>
          </cell>
          <cell r="J24">
            <v>5.893134995786721</v>
          </cell>
          <cell r="L24">
            <v>5.818134381293262</v>
          </cell>
          <cell r="M24">
            <v>4.218437980642585</v>
          </cell>
        </row>
        <row r="25">
          <cell r="B25" t="str">
            <v>Trade</v>
          </cell>
          <cell r="C25">
            <v>4.502737031176496</v>
          </cell>
          <cell r="D25">
            <v>9.53191538249441</v>
          </cell>
          <cell r="E25">
            <v>9.580651512168528</v>
          </cell>
          <cell r="F25">
            <v>9.140510046271078</v>
          </cell>
          <cell r="G25">
            <v>8.656429043116477</v>
          </cell>
          <cell r="I25">
            <v>13.94702628291738</v>
          </cell>
          <cell r="J25">
            <v>10.19014556501784</v>
          </cell>
          <cell r="L25">
            <v>13.875141662114455</v>
          </cell>
          <cell r="M25">
            <v>8.914438184583748</v>
          </cell>
        </row>
        <row r="26">
          <cell r="B26" t="str">
            <v>Other services 3/</v>
          </cell>
          <cell r="C26">
            <v>12.025830731728178</v>
          </cell>
          <cell r="D26">
            <v>14.638606353971998</v>
          </cell>
          <cell r="E26">
            <v>19.434356590086473</v>
          </cell>
          <cell r="F26">
            <v>22.747086925759653</v>
          </cell>
          <cell r="G26">
            <v>24.892998281543264</v>
          </cell>
          <cell r="I26">
            <v>27.062142571868016</v>
          </cell>
          <cell r="J26">
            <v>24.50275072706104</v>
          </cell>
          <cell r="L26">
            <v>28.197894839830084</v>
          </cell>
          <cell r="M26">
            <v>18.45650529822146</v>
          </cell>
        </row>
        <row r="29">
          <cell r="A29" t="str">
            <v>    Source:  Ministry of Statistics.</v>
          </cell>
        </row>
        <row r="31">
          <cell r="A31" t="str">
            <v>    1/  Seasonally unadjusted.  Q2 data are derived from figures in constant 1996 prices and average CPI inflation.</v>
          </cell>
        </row>
        <row r="32">
          <cell r="A32" t="str">
            <v>    2/  Includes passenger transport only in 1994-95.</v>
          </cell>
        </row>
        <row r="33">
          <cell r="A33" t="str">
            <v>    3/  Includes government.</v>
          </cell>
        </row>
      </sheetData>
      <sheetData sheetId="20">
        <row r="1">
          <cell r="A1" t="str">
            <v>Table 5. Production of Selected Agricultural Products, 1994-2000</v>
          </cell>
        </row>
        <row r="2">
          <cell r="A2" t="str">
            <v>(In thousand tons, unless stated otherwise)</v>
          </cell>
        </row>
        <row r="5">
          <cell r="A5" t="str">
            <v> </v>
          </cell>
          <cell r="B5">
            <v>1994</v>
          </cell>
          <cell r="C5">
            <v>1995</v>
          </cell>
          <cell r="E5">
            <v>1996</v>
          </cell>
          <cell r="H5">
            <v>1997</v>
          </cell>
          <cell r="K5">
            <v>1998</v>
          </cell>
          <cell r="N5" t="str">
            <v>1998 Q1</v>
          </cell>
          <cell r="R5" t="str">
            <v>1999 Q1</v>
          </cell>
        </row>
        <row r="6">
          <cell r="E6" t="str">
            <v>Hectares</v>
          </cell>
          <cell r="F6" t="str">
            <v>Output</v>
          </cell>
          <cell r="H6" t="str">
            <v>Hectares</v>
          </cell>
          <cell r="I6" t="str">
            <v>Output</v>
          </cell>
          <cell r="K6" t="str">
            <v>Hectares</v>
          </cell>
          <cell r="L6" t="str">
            <v>Output</v>
          </cell>
          <cell r="N6" t="str">
            <v>Hectares</v>
          </cell>
          <cell r="O6" t="str">
            <v>Output</v>
          </cell>
          <cell r="P6" t="str">
            <v>Q2</v>
          </cell>
          <cell r="R6" t="str">
            <v>Hectares</v>
          </cell>
          <cell r="S6" t="str">
            <v>Output</v>
          </cell>
        </row>
        <row r="9">
          <cell r="A9" t="str">
            <v>Grains</v>
          </cell>
          <cell r="B9">
            <v>238.1</v>
          </cell>
          <cell r="C9">
            <v>262.7</v>
          </cell>
          <cell r="E9">
            <v>183869</v>
          </cell>
          <cell r="F9">
            <v>328.4</v>
          </cell>
          <cell r="H9">
            <v>199119</v>
          </cell>
          <cell r="I9">
            <v>258.2870737509913</v>
          </cell>
          <cell r="K9">
            <v>198744</v>
          </cell>
          <cell r="L9">
            <v>325.7</v>
          </cell>
          <cell r="O9">
            <v>31.287</v>
          </cell>
          <cell r="P9">
            <v>294.425</v>
          </cell>
          <cell r="S9">
            <v>32.27</v>
          </cell>
        </row>
        <row r="10">
          <cell r="A10" t="str">
            <v>   Of which: wheat</v>
          </cell>
          <cell r="B10">
            <v>152.9</v>
          </cell>
          <cell r="C10">
            <v>153.8</v>
          </cell>
          <cell r="E10">
            <v>92840</v>
          </cell>
          <cell r="F10">
            <v>201.4</v>
          </cell>
          <cell r="H10">
            <v>113554</v>
          </cell>
          <cell r="I10">
            <v>178.7</v>
          </cell>
          <cell r="K10">
            <v>124307</v>
          </cell>
          <cell r="L10">
            <v>239.1</v>
          </cell>
          <cell r="O10">
            <v>29.8</v>
          </cell>
          <cell r="P10">
            <v>209.281</v>
          </cell>
          <cell r="S10">
            <v>30</v>
          </cell>
        </row>
        <row r="11">
          <cell r="A11" t="str">
            <v>Potatoes</v>
          </cell>
          <cell r="B11">
            <v>417.2</v>
          </cell>
          <cell r="C11">
            <v>427.7</v>
          </cell>
          <cell r="E11">
            <v>32645</v>
          </cell>
          <cell r="F11">
            <v>423.2</v>
          </cell>
          <cell r="H11">
            <v>32875</v>
          </cell>
          <cell r="I11">
            <v>359.8</v>
          </cell>
          <cell r="K11">
            <v>32736</v>
          </cell>
          <cell r="L11">
            <v>440</v>
          </cell>
          <cell r="O11">
            <v>20.6</v>
          </cell>
          <cell r="P11">
            <v>419.419</v>
          </cell>
          <cell r="S11">
            <v>22.86</v>
          </cell>
        </row>
        <row r="12">
          <cell r="A12" t="str">
            <v>Vegetables</v>
          </cell>
          <cell r="B12">
            <v>424.3</v>
          </cell>
          <cell r="C12">
            <v>450.9</v>
          </cell>
          <cell r="E12">
            <v>21037</v>
          </cell>
          <cell r="F12">
            <v>444.5</v>
          </cell>
          <cell r="H12">
            <v>21721</v>
          </cell>
          <cell r="I12">
            <v>369</v>
          </cell>
          <cell r="K12">
            <v>19290</v>
          </cell>
          <cell r="L12">
            <v>395.2</v>
          </cell>
          <cell r="O12">
            <v>45.83</v>
          </cell>
          <cell r="P12">
            <v>349.354</v>
          </cell>
          <cell r="S12">
            <v>46.942</v>
          </cell>
        </row>
        <row r="13">
          <cell r="A13" t="str">
            <v>Fruit</v>
          </cell>
          <cell r="B13">
            <v>127.5</v>
          </cell>
          <cell r="C13">
            <v>146.1</v>
          </cell>
          <cell r="E13">
            <v>34139</v>
          </cell>
          <cell r="F13">
            <v>158.2</v>
          </cell>
          <cell r="H13">
            <v>24941</v>
          </cell>
          <cell r="I13">
            <v>108.8</v>
          </cell>
          <cell r="K13">
            <v>21604</v>
          </cell>
          <cell r="L13">
            <v>126.7</v>
          </cell>
          <cell r="O13">
            <v>15.21</v>
          </cell>
          <cell r="P13">
            <v>111.475</v>
          </cell>
          <cell r="S13">
            <v>9.005</v>
          </cell>
        </row>
        <row r="14">
          <cell r="A14" t="str">
            <v>Grapes</v>
          </cell>
          <cell r="B14">
            <v>212.4</v>
          </cell>
          <cell r="C14">
            <v>154.9</v>
          </cell>
          <cell r="E14">
            <v>21850</v>
          </cell>
          <cell r="F14">
            <v>158.5</v>
          </cell>
          <cell r="H14">
            <v>17758</v>
          </cell>
          <cell r="I14">
            <v>107.7</v>
          </cell>
          <cell r="K14">
            <v>15725</v>
          </cell>
          <cell r="L14">
            <v>106</v>
          </cell>
          <cell r="O14" t="str">
            <v>...</v>
          </cell>
          <cell r="P14">
            <v>105.961</v>
          </cell>
          <cell r="S14" t="str">
            <v>...</v>
          </cell>
        </row>
        <row r="15">
          <cell r="A15" t="str">
            <v>Beef and poultry</v>
          </cell>
          <cell r="B15">
            <v>79</v>
          </cell>
          <cell r="C15">
            <v>82.4</v>
          </cell>
          <cell r="E15" t="str">
            <v>...</v>
          </cell>
          <cell r="F15">
            <v>82.6</v>
          </cell>
          <cell r="H15" t="str">
            <v>...</v>
          </cell>
          <cell r="I15" t="str">
            <v>...</v>
          </cell>
          <cell r="K15" t="str">
            <v>...</v>
          </cell>
          <cell r="L15">
            <v>86</v>
          </cell>
          <cell r="O15">
            <v>39</v>
          </cell>
          <cell r="P15">
            <v>47</v>
          </cell>
          <cell r="S15">
            <v>35.1</v>
          </cell>
        </row>
        <row r="16">
          <cell r="A16" t="str">
            <v>Milk</v>
          </cell>
          <cell r="B16">
            <v>415.2</v>
          </cell>
          <cell r="C16">
            <v>428.3</v>
          </cell>
          <cell r="E16" t="str">
            <v>...</v>
          </cell>
          <cell r="F16">
            <v>431.3</v>
          </cell>
          <cell r="H16" t="str">
            <v>...</v>
          </cell>
          <cell r="I16">
            <v>435.3</v>
          </cell>
          <cell r="K16" t="str">
            <v>...</v>
          </cell>
          <cell r="L16">
            <v>457.5</v>
          </cell>
          <cell r="O16">
            <v>210.5</v>
          </cell>
          <cell r="P16">
            <v>247</v>
          </cell>
          <cell r="S16">
            <v>229.5</v>
          </cell>
        </row>
        <row r="17">
          <cell r="A17" t="str">
            <v>Eggs (millions)</v>
          </cell>
          <cell r="B17">
            <v>191.3</v>
          </cell>
          <cell r="C17">
            <v>197.6</v>
          </cell>
          <cell r="E17" t="str">
            <v>...</v>
          </cell>
          <cell r="F17">
            <v>192.2</v>
          </cell>
          <cell r="H17" t="str">
            <v>...</v>
          </cell>
          <cell r="I17">
            <v>190.8</v>
          </cell>
          <cell r="K17" t="str">
            <v>...</v>
          </cell>
          <cell r="L17">
            <v>219.4</v>
          </cell>
          <cell r="O17">
            <v>106.5</v>
          </cell>
          <cell r="P17">
            <v>112.9</v>
          </cell>
          <cell r="S17">
            <v>153.5</v>
          </cell>
        </row>
        <row r="18">
          <cell r="A18" t="str">
            <v>Wool</v>
          </cell>
          <cell r="B18">
            <v>1.7</v>
          </cell>
          <cell r="C18">
            <v>1.5</v>
          </cell>
          <cell r="E18" t="str">
            <v>...</v>
          </cell>
          <cell r="F18">
            <v>1.4</v>
          </cell>
          <cell r="H18" t="str">
            <v>...</v>
          </cell>
          <cell r="I18">
            <v>1.3</v>
          </cell>
          <cell r="K18" t="str">
            <v>...</v>
          </cell>
          <cell r="L18">
            <v>1.3</v>
          </cell>
          <cell r="O18">
            <v>0.546</v>
          </cell>
          <cell r="P18">
            <v>0.754</v>
          </cell>
          <cell r="S18">
            <v>0.326</v>
          </cell>
        </row>
        <row r="19">
          <cell r="A19" t="str">
            <v>Tobacco</v>
          </cell>
          <cell r="B19">
            <v>0.5</v>
          </cell>
          <cell r="C19">
            <v>0.2</v>
          </cell>
          <cell r="E19">
            <v>19</v>
          </cell>
          <cell r="F19">
            <v>0.02</v>
          </cell>
          <cell r="H19">
            <v>35</v>
          </cell>
          <cell r="I19">
            <v>0</v>
          </cell>
          <cell r="K19">
            <v>117</v>
          </cell>
          <cell r="L19">
            <v>0.2</v>
          </cell>
          <cell r="O19" t="str">
            <v>...</v>
          </cell>
          <cell r="P19">
            <v>0.223</v>
          </cell>
          <cell r="S19" t="str">
            <v>...</v>
          </cell>
        </row>
        <row r="22">
          <cell r="A22" t="str">
            <v>    Source:  Ministry of Statistics.</v>
          </cell>
        </row>
      </sheetData>
      <sheetData sheetId="21">
        <row r="1">
          <cell r="A1" t="str">
            <v>Table 6. Armenia:  Production of Selected Industrial Commodities, 1994-2000</v>
          </cell>
        </row>
        <row r="4">
          <cell r="B4">
            <v>1994</v>
          </cell>
          <cell r="C4">
            <v>1995</v>
          </cell>
          <cell r="D4">
            <v>1996</v>
          </cell>
          <cell r="E4">
            <v>1997</v>
          </cell>
          <cell r="F4">
            <v>1998</v>
          </cell>
          <cell r="H4">
            <v>1998</v>
          </cell>
          <cell r="K4">
            <v>1999</v>
          </cell>
        </row>
        <row r="5">
          <cell r="H5" t="str">
            <v>Q1</v>
          </cell>
          <cell r="I5" t="str">
            <v>Q2</v>
          </cell>
          <cell r="K5" t="str">
            <v>Q1</v>
          </cell>
          <cell r="L5" t="str">
            <v>Q2</v>
          </cell>
        </row>
        <row r="8">
          <cell r="A8" t="str">
            <v>Electric energy (in millions of kWh)</v>
          </cell>
          <cell r="B8">
            <v>5673</v>
          </cell>
          <cell r="C8">
            <v>5576</v>
          </cell>
          <cell r="D8">
            <v>6229</v>
          </cell>
          <cell r="E8">
            <v>6030</v>
          </cell>
          <cell r="F8">
            <v>5684</v>
          </cell>
          <cell r="H8">
            <v>1813</v>
          </cell>
          <cell r="I8">
            <v>1171</v>
          </cell>
          <cell r="K8">
            <v>1618</v>
          </cell>
          <cell r="L8">
            <v>1359</v>
          </cell>
        </row>
        <row r="9">
          <cell r="A9" t="str">
            <v>Cable (in millions of kilometers)</v>
          </cell>
          <cell r="B9">
            <v>185</v>
          </cell>
          <cell r="C9">
            <v>209</v>
          </cell>
          <cell r="D9">
            <v>481</v>
          </cell>
          <cell r="E9">
            <v>705</v>
          </cell>
          <cell r="F9">
            <v>1189</v>
          </cell>
          <cell r="H9">
            <v>16</v>
          </cell>
          <cell r="I9">
            <v>797</v>
          </cell>
          <cell r="K9" t="str">
            <v>...</v>
          </cell>
          <cell r="L9">
            <v>99</v>
          </cell>
        </row>
        <row r="10">
          <cell r="A10" t="str">
            <v>Metal cutting equipment (number)</v>
          </cell>
          <cell r="B10">
            <v>739</v>
          </cell>
          <cell r="C10">
            <v>449</v>
          </cell>
          <cell r="D10">
            <v>459</v>
          </cell>
          <cell r="E10">
            <v>487</v>
          </cell>
          <cell r="F10">
            <v>355</v>
          </cell>
          <cell r="H10">
            <v>73</v>
          </cell>
          <cell r="I10">
            <v>101</v>
          </cell>
          <cell r="K10">
            <v>33</v>
          </cell>
          <cell r="L10">
            <v>52</v>
          </cell>
        </row>
        <row r="11">
          <cell r="A11" t="str">
            <v>Car tires (in thousands)</v>
          </cell>
          <cell r="B11">
            <v>120</v>
          </cell>
          <cell r="C11">
            <v>93</v>
          </cell>
          <cell r="D11">
            <v>73</v>
          </cell>
          <cell r="E11">
            <v>0</v>
          </cell>
          <cell r="F11">
            <v>17</v>
          </cell>
          <cell r="H11" t="str">
            <v>...</v>
          </cell>
          <cell r="I11" t="str">
            <v>...</v>
          </cell>
          <cell r="K11">
            <v>5</v>
          </cell>
          <cell r="L11" t="str">
            <v>...</v>
          </cell>
        </row>
        <row r="12">
          <cell r="A12" t="str">
            <v>Cement (in thousands)</v>
          </cell>
          <cell r="B12">
            <v>122</v>
          </cell>
          <cell r="C12">
            <v>228.1</v>
          </cell>
          <cell r="D12">
            <v>282</v>
          </cell>
          <cell r="E12">
            <v>293</v>
          </cell>
          <cell r="F12">
            <v>314</v>
          </cell>
          <cell r="H12">
            <v>66</v>
          </cell>
          <cell r="I12">
            <v>89.7</v>
          </cell>
          <cell r="K12">
            <v>55</v>
          </cell>
          <cell r="L12">
            <v>97.8</v>
          </cell>
        </row>
        <row r="13">
          <cell r="A13" t="str">
            <v>Construction materials (in thousands of cubic meters)</v>
          </cell>
          <cell r="B13">
            <v>584</v>
          </cell>
          <cell r="C13">
            <v>86.2</v>
          </cell>
          <cell r="D13" t="str">
            <v>…</v>
          </cell>
          <cell r="E13" t="str">
            <v>…</v>
          </cell>
          <cell r="F13" t="str">
            <v>…</v>
          </cell>
          <cell r="H13">
            <v>2.5</v>
          </cell>
          <cell r="I13">
            <v>26.6</v>
          </cell>
          <cell r="K13">
            <v>5</v>
          </cell>
          <cell r="L13">
            <v>21.2</v>
          </cell>
        </row>
        <row r="14">
          <cell r="A14" t="str">
            <v>Carpets (in thousands of square meters)</v>
          </cell>
          <cell r="B14">
            <v>37</v>
          </cell>
          <cell r="C14">
            <v>29</v>
          </cell>
          <cell r="D14">
            <v>23</v>
          </cell>
          <cell r="E14">
            <v>13.8</v>
          </cell>
          <cell r="F14">
            <v>13.9</v>
          </cell>
          <cell r="H14">
            <v>2.2</v>
          </cell>
          <cell r="I14">
            <v>3.5</v>
          </cell>
          <cell r="K14">
            <v>2</v>
          </cell>
          <cell r="L14">
            <v>8.2</v>
          </cell>
        </row>
        <row r="15">
          <cell r="A15" t="str">
            <v>Wine (in thousands of litres)</v>
          </cell>
          <cell r="B15">
            <v>2271</v>
          </cell>
          <cell r="C15">
            <v>939</v>
          </cell>
          <cell r="D15">
            <v>480</v>
          </cell>
          <cell r="E15">
            <v>336.5</v>
          </cell>
          <cell r="F15">
            <v>149.3</v>
          </cell>
          <cell r="H15">
            <v>26</v>
          </cell>
          <cell r="I15">
            <v>28.9</v>
          </cell>
          <cell r="K15">
            <v>54</v>
          </cell>
          <cell r="L15">
            <v>48.5</v>
          </cell>
        </row>
        <row r="16">
          <cell r="A16" t="str">
            <v>Cognac (in thousands of litres)</v>
          </cell>
          <cell r="B16">
            <v>513</v>
          </cell>
          <cell r="C16">
            <v>325</v>
          </cell>
          <cell r="D16">
            <v>231</v>
          </cell>
          <cell r="E16">
            <v>392.3</v>
          </cell>
          <cell r="F16">
            <v>252.8</v>
          </cell>
          <cell r="H16">
            <v>90.4</v>
          </cell>
          <cell r="I16">
            <v>108.9</v>
          </cell>
          <cell r="K16">
            <v>20</v>
          </cell>
          <cell r="L16">
            <v>15.5</v>
          </cell>
        </row>
        <row r="18">
          <cell r="B18" t="str">
            <v>(Percent change over same period previous year)</v>
          </cell>
        </row>
        <row r="20">
          <cell r="A20" t="str">
            <v>Electric energy (in millions of kWh)</v>
          </cell>
          <cell r="B20" t="str">
            <v>…</v>
          </cell>
          <cell r="C20">
            <v>-1.709853692931429</v>
          </cell>
          <cell r="D20">
            <v>11.710903873744627</v>
          </cell>
          <cell r="E20">
            <v>-3.19473430727244</v>
          </cell>
          <cell r="F20">
            <v>-5.737976782752908</v>
          </cell>
          <cell r="H20">
            <v>6.7</v>
          </cell>
          <cell r="I20">
            <v>1.4</v>
          </cell>
          <cell r="K20">
            <v>-10.755653612796468</v>
          </cell>
          <cell r="L20">
            <v>16.054654141759173</v>
          </cell>
        </row>
        <row r="21">
          <cell r="A21" t="str">
            <v>Cable (in millions of kilometers)</v>
          </cell>
          <cell r="B21" t="str">
            <v>…</v>
          </cell>
          <cell r="C21">
            <v>12.972972972972974</v>
          </cell>
          <cell r="D21">
            <v>130.14354066985646</v>
          </cell>
          <cell r="E21">
            <v>46.56964656964657</v>
          </cell>
          <cell r="F21">
            <v>68.65248226950355</v>
          </cell>
          <cell r="H21" t="str">
            <v>...</v>
          </cell>
          <cell r="I21">
            <v>522.7</v>
          </cell>
          <cell r="K21" t="str">
            <v>...</v>
          </cell>
          <cell r="L21">
            <v>-87.5784190715182</v>
          </cell>
        </row>
        <row r="22">
          <cell r="A22" t="str">
            <v>Metal cutting equipment (number)</v>
          </cell>
          <cell r="B22" t="str">
            <v>…</v>
          </cell>
          <cell r="C22">
            <v>-39.242219215155615</v>
          </cell>
          <cell r="D22">
            <v>2.2271714922048997</v>
          </cell>
          <cell r="E22">
            <v>6.10021786492374</v>
          </cell>
          <cell r="F22">
            <v>-27.104722792607806</v>
          </cell>
          <cell r="H22">
            <v>102.8</v>
          </cell>
          <cell r="I22">
            <v>8.6</v>
          </cell>
          <cell r="K22">
            <v>-54.794520547945204</v>
          </cell>
          <cell r="L22">
            <v>-48.51485148514851</v>
          </cell>
        </row>
        <row r="23">
          <cell r="A23" t="str">
            <v>Car tires (in thousands)</v>
          </cell>
          <cell r="B23" t="str">
            <v>…</v>
          </cell>
          <cell r="C23">
            <v>-22.5</v>
          </cell>
          <cell r="D23">
            <v>-20.43010752688172</v>
          </cell>
          <cell r="E23">
            <v>-100</v>
          </cell>
          <cell r="F23" t="str">
            <v>...</v>
          </cell>
          <cell r="H23" t="str">
            <v>...</v>
          </cell>
          <cell r="I23" t="str">
            <v>...</v>
          </cell>
          <cell r="K23" t="str">
            <v>...</v>
          </cell>
          <cell r="L23" t="str">
            <v>...</v>
          </cell>
        </row>
        <row r="24">
          <cell r="A24" t="str">
            <v>Cement (in thousands)</v>
          </cell>
          <cell r="B24" t="str">
            <v>…</v>
          </cell>
          <cell r="C24">
            <v>86.96721311475409</v>
          </cell>
          <cell r="D24">
            <v>23.629986847873745</v>
          </cell>
          <cell r="E24">
            <v>3.900709219858145</v>
          </cell>
          <cell r="F24">
            <v>7.167235494880542</v>
          </cell>
          <cell r="H24">
            <v>284.3</v>
          </cell>
          <cell r="I24">
            <v>7.8</v>
          </cell>
          <cell r="K24">
            <v>-16.666666666666664</v>
          </cell>
          <cell r="L24">
            <v>9.030100334448154</v>
          </cell>
        </row>
        <row r="25">
          <cell r="A25" t="str">
            <v>Construction materials (in thousands of cubic meters)</v>
          </cell>
          <cell r="B25" t="str">
            <v>…</v>
          </cell>
          <cell r="C25">
            <v>-85.23972602739727</v>
          </cell>
          <cell r="D25" t="str">
            <v>…</v>
          </cell>
          <cell r="E25" t="str">
            <v>…</v>
          </cell>
          <cell r="F25" t="str">
            <v>…</v>
          </cell>
          <cell r="H25">
            <v>-50</v>
          </cell>
          <cell r="I25">
            <v>7.7</v>
          </cell>
          <cell r="K25" t="str">
            <v>...</v>
          </cell>
          <cell r="L25">
            <v>-20.300751879699252</v>
          </cell>
        </row>
        <row r="26">
          <cell r="A26" t="str">
            <v>Carpets (in thousands of square meters)</v>
          </cell>
          <cell r="B26" t="str">
            <v>…</v>
          </cell>
          <cell r="C26">
            <v>-21.62162162162162</v>
          </cell>
          <cell r="D26">
            <v>-20.689655172413794</v>
          </cell>
          <cell r="E26">
            <v>-40</v>
          </cell>
          <cell r="F26">
            <v>0.7246376811594235</v>
          </cell>
          <cell r="H26">
            <v>-8.3</v>
          </cell>
          <cell r="I26">
            <v>16.7</v>
          </cell>
          <cell r="K26">
            <v>-9.090909090909093</v>
          </cell>
          <cell r="L26">
            <v>134.28571428571425</v>
          </cell>
        </row>
        <row r="27">
          <cell r="A27" t="str">
            <v>Wine (in thousands of litres)</v>
          </cell>
          <cell r="B27" t="str">
            <v>…</v>
          </cell>
          <cell r="C27">
            <v>-54.95376486129459</v>
          </cell>
          <cell r="D27">
            <v>-29.130009775171068</v>
          </cell>
          <cell r="E27">
            <v>-29.895833333333332</v>
          </cell>
          <cell r="F27">
            <v>-55.63150074294205</v>
          </cell>
          <cell r="H27">
            <v>-47.5</v>
          </cell>
          <cell r="I27">
            <v>-69.8</v>
          </cell>
          <cell r="K27">
            <v>107.69230769230771</v>
          </cell>
          <cell r="L27">
            <v>67.82006920415226</v>
          </cell>
        </row>
        <row r="28">
          <cell r="A28" t="str">
            <v>Cognac (in thousands of litres)</v>
          </cell>
          <cell r="B28" t="str">
            <v>…</v>
          </cell>
          <cell r="C28">
            <v>-46.00389863547758</v>
          </cell>
          <cell r="D28">
            <v>-16.60649819494585</v>
          </cell>
          <cell r="E28">
            <v>69.82683982683983</v>
          </cell>
          <cell r="F28">
            <v>-35.559520774917154</v>
          </cell>
          <cell r="H28">
            <v>4.3</v>
          </cell>
          <cell r="I28">
            <v>79.7</v>
          </cell>
          <cell r="K28">
            <v>-77.87610619469027</v>
          </cell>
          <cell r="L28">
            <v>-85.76675849403122</v>
          </cell>
        </row>
        <row r="31">
          <cell r="A31" t="str">
            <v>    Sources:  Ministry of Statistics and Ministry of Energy.</v>
          </cell>
        </row>
      </sheetData>
      <sheetData sheetId="24">
        <row r="1">
          <cell r="A1" t="str">
            <v>Table 7. Armenia:  Consumer Prices, 1994-2000</v>
          </cell>
        </row>
        <row r="4">
          <cell r="C4" t="str">
            <v>CPI</v>
          </cell>
          <cell r="D4" t="str">
            <v>Percent</v>
          </cell>
          <cell r="E4" t="str">
            <v>Percent</v>
          </cell>
          <cell r="F4" t="str">
            <v>Cumulative</v>
          </cell>
          <cell r="G4" t="str">
            <v>Average</v>
          </cell>
          <cell r="H4" t="str">
            <v>Quarterly inflation</v>
          </cell>
        </row>
        <row r="5">
          <cell r="C5" t="str">
            <v>Jan-94 =100</v>
          </cell>
          <cell r="D5" t="str">
            <v>change over</v>
          </cell>
          <cell r="E5" t="str">
            <v>change over</v>
          </cell>
          <cell r="F5" t="str">
            <v>during the</v>
          </cell>
          <cell r="G5" t="str">
            <v>inflation</v>
          </cell>
          <cell r="H5" t="str">
            <v>Percent change over</v>
          </cell>
          <cell r="I5" t="str">
            <v>Percent change over</v>
          </cell>
        </row>
        <row r="6">
          <cell r="D6" t="str">
            <v>previous</v>
          </cell>
          <cell r="E6" t="str">
            <v>12-months</v>
          </cell>
          <cell r="F6" t="str">
            <v>year</v>
          </cell>
          <cell r="G6" t="str">
            <v>during the</v>
          </cell>
          <cell r="H6" t="str">
            <v>previous quarter</v>
          </cell>
          <cell r="I6" t="str">
            <v>same quarter</v>
          </cell>
        </row>
        <row r="7">
          <cell r="D7" t="str">
            <v>month</v>
          </cell>
          <cell r="G7" t="str">
            <v>year ending</v>
          </cell>
          <cell r="I7" t="str">
            <v>previous year</v>
          </cell>
        </row>
        <row r="10">
          <cell r="A10">
            <v>1994</v>
          </cell>
          <cell r="B10" t="str">
            <v>January </v>
          </cell>
          <cell r="C10">
            <v>100</v>
          </cell>
          <cell r="D10">
            <v>82.5</v>
          </cell>
          <cell r="E10">
            <v>14943.526986506746</v>
          </cell>
          <cell r="F10">
            <v>82.5</v>
          </cell>
        </row>
        <row r="11">
          <cell r="A11" t="str">
            <v> </v>
          </cell>
          <cell r="B11" t="str">
            <v>February</v>
          </cell>
          <cell r="C11">
            <v>118.52054794520551</v>
          </cell>
          <cell r="D11">
            <v>18.52054794520548</v>
          </cell>
          <cell r="E11">
            <v>12484.54</v>
          </cell>
          <cell r="F11">
            <v>116.3</v>
          </cell>
        </row>
        <row r="12">
          <cell r="A12" t="str">
            <v> </v>
          </cell>
          <cell r="B12" t="str">
            <v>March</v>
          </cell>
          <cell r="C12">
            <v>171.2328767123288</v>
          </cell>
          <cell r="D12">
            <v>44.47526583448913</v>
          </cell>
          <cell r="E12">
            <v>15491.25453720508</v>
          </cell>
          <cell r="F12">
            <v>212.5</v>
          </cell>
          <cell r="G12">
            <v>14309.721923360352</v>
          </cell>
          <cell r="H12">
            <v>351.68724792682076</v>
          </cell>
          <cell r="I12">
            <v>14309.721923360352</v>
          </cell>
        </row>
        <row r="13">
          <cell r="A13" t="str">
            <v> </v>
          </cell>
          <cell r="B13" t="str">
            <v>April</v>
          </cell>
          <cell r="C13">
            <v>289.38356164383566</v>
          </cell>
          <cell r="D13">
            <v>69</v>
          </cell>
          <cell r="E13">
            <v>23064.611587554846</v>
          </cell>
          <cell r="F13">
            <v>428.125</v>
          </cell>
        </row>
        <row r="14">
          <cell r="A14" t="str">
            <v> </v>
          </cell>
          <cell r="B14" t="str">
            <v>May</v>
          </cell>
          <cell r="C14">
            <v>448.5445205479453</v>
          </cell>
          <cell r="D14">
            <v>55</v>
          </cell>
          <cell r="E14">
            <v>28806.29606213873</v>
          </cell>
          <cell r="F14">
            <v>718.59375</v>
          </cell>
        </row>
        <row r="15">
          <cell r="A15" t="str">
            <v> </v>
          </cell>
          <cell r="B15" t="str">
            <v>June</v>
          </cell>
          <cell r="C15">
            <v>489.3620719178084</v>
          </cell>
          <cell r="D15">
            <v>9.10000000000002</v>
          </cell>
          <cell r="E15">
            <v>24396.25808875343</v>
          </cell>
          <cell r="F15">
            <v>793.0857812500001</v>
          </cell>
          <cell r="G15">
            <v>21450.628002743553</v>
          </cell>
          <cell r="H15">
            <v>214.88886985097713</v>
          </cell>
          <cell r="I15">
            <v>25475.637161507006</v>
          </cell>
        </row>
        <row r="16">
          <cell r="A16" t="str">
            <v> </v>
          </cell>
          <cell r="B16" t="str">
            <v>July</v>
          </cell>
          <cell r="C16">
            <v>480.5535546232878</v>
          </cell>
          <cell r="D16">
            <v>-1.8</v>
          </cell>
          <cell r="E16">
            <v>21498.61135534421</v>
          </cell>
          <cell r="F16">
            <v>777.0102371875</v>
          </cell>
        </row>
        <row r="17">
          <cell r="A17" t="str">
            <v> </v>
          </cell>
          <cell r="B17" t="str">
            <v>August</v>
          </cell>
          <cell r="C17">
            <v>498.33403614434945</v>
          </cell>
          <cell r="D17">
            <v>3.7</v>
          </cell>
          <cell r="E17">
            <v>17876.990524999375</v>
          </cell>
          <cell r="F17">
            <v>809.4596159634374</v>
          </cell>
        </row>
        <row r="18">
          <cell r="A18" t="str">
            <v> </v>
          </cell>
          <cell r="B18" t="str">
            <v>September</v>
          </cell>
          <cell r="C18">
            <v>529.7290804214434</v>
          </cell>
          <cell r="D18">
            <v>6.3</v>
          </cell>
          <cell r="E18">
            <v>16588.599086793958</v>
          </cell>
          <cell r="F18">
            <v>866.7555717691341</v>
          </cell>
          <cell r="G18">
            <v>19840.85486522041</v>
          </cell>
          <cell r="H18">
            <v>22.92257589922544</v>
          </cell>
          <cell r="I18">
            <v>18362.628014090795</v>
          </cell>
        </row>
        <row r="19">
          <cell r="A19" t="str">
            <v> </v>
          </cell>
          <cell r="B19" t="str">
            <v>October</v>
          </cell>
          <cell r="C19">
            <v>589.5884665090665</v>
          </cell>
          <cell r="D19">
            <v>11.3</v>
          </cell>
          <cell r="E19">
            <v>11840.558753813977</v>
          </cell>
          <cell r="F19">
            <v>975.9989513790462</v>
          </cell>
        </row>
        <row r="20">
          <cell r="A20" t="str">
            <v> </v>
          </cell>
          <cell r="B20" t="str">
            <v>November</v>
          </cell>
          <cell r="C20">
            <v>676.2579710858993</v>
          </cell>
          <cell r="D20">
            <v>14.7</v>
          </cell>
          <cell r="E20">
            <v>2446.5237311691867</v>
          </cell>
          <cell r="F20">
            <v>1134.170797231766</v>
          </cell>
        </row>
        <row r="21">
          <cell r="A21" t="str">
            <v> </v>
          </cell>
          <cell r="B21" t="str">
            <v>December</v>
          </cell>
          <cell r="C21">
            <v>1087.4228175061262</v>
          </cell>
          <cell r="D21">
            <v>60.8</v>
          </cell>
          <cell r="E21">
            <v>1884.5466419486802</v>
          </cell>
          <cell r="F21">
            <v>1884.5466419486802</v>
          </cell>
          <cell r="G21">
            <v>5273.448999995485</v>
          </cell>
          <cell r="H21">
            <v>55.988548982841515</v>
          </cell>
          <cell r="I21">
            <v>2627.2158401209426</v>
          </cell>
        </row>
        <row r="23">
          <cell r="A23">
            <v>1995</v>
          </cell>
          <cell r="B23" t="str">
            <v>January </v>
          </cell>
          <cell r="C23">
            <v>1129.832307388865</v>
          </cell>
          <cell r="D23">
            <v>3.9</v>
          </cell>
          <cell r="E23">
            <v>1029.8323073888648</v>
          </cell>
          <cell r="F23">
            <v>3.8999999999999924</v>
          </cell>
        </row>
        <row r="24">
          <cell r="B24" t="str">
            <v>February</v>
          </cell>
          <cell r="C24">
            <v>1138.3060496942817</v>
          </cell>
          <cell r="D24">
            <v>0.75</v>
          </cell>
          <cell r="E24">
            <v>860.4292837226369</v>
          </cell>
          <cell r="F24">
            <v>4.6792500000000015</v>
          </cell>
        </row>
        <row r="25">
          <cell r="B25" t="str">
            <v>March</v>
          </cell>
          <cell r="C25">
            <v>1151.965722290613</v>
          </cell>
          <cell r="D25">
            <v>1.2</v>
          </cell>
          <cell r="E25">
            <v>572.7479818177179</v>
          </cell>
          <cell r="F25">
            <v>5.935401000000007</v>
          </cell>
          <cell r="G25">
            <v>777.5045613464238</v>
          </cell>
          <cell r="H25">
            <v>45.33415893485759</v>
          </cell>
          <cell r="I25">
            <v>777.5045613464238</v>
          </cell>
        </row>
        <row r="26">
          <cell r="B26" t="str">
            <v>April</v>
          </cell>
          <cell r="C26">
            <v>1233.7552885732464</v>
          </cell>
          <cell r="D26">
            <v>7.1</v>
          </cell>
          <cell r="E26">
            <v>326.33910563714545</v>
          </cell>
          <cell r="F26">
            <v>13.456814471000001</v>
          </cell>
        </row>
        <row r="27">
          <cell r="B27" t="str">
            <v>May</v>
          </cell>
          <cell r="C27">
            <v>1329.9882010819597</v>
          </cell>
          <cell r="D27">
            <v>7.8</v>
          </cell>
          <cell r="E27">
            <v>196.511971533447</v>
          </cell>
          <cell r="F27">
            <v>22.30644599973801</v>
          </cell>
        </row>
        <row r="28">
          <cell r="B28" t="str">
            <v>June</v>
          </cell>
          <cell r="C28">
            <v>1337.9681302884514</v>
          </cell>
          <cell r="D28">
            <v>0.6</v>
          </cell>
          <cell r="E28">
            <v>173.41067219307757</v>
          </cell>
          <cell r="F28">
            <v>23.040284675736423</v>
          </cell>
          <cell r="G28">
            <v>352.7902522515665</v>
          </cell>
          <cell r="H28">
            <v>14.081663288389823</v>
          </cell>
          <cell r="I28">
            <v>217.91272885867704</v>
          </cell>
        </row>
        <row r="29">
          <cell r="B29" t="str">
            <v>July</v>
          </cell>
          <cell r="C29">
            <v>1276.4215962951826</v>
          </cell>
          <cell r="D29">
            <v>-4.6</v>
          </cell>
          <cell r="E29">
            <v>165.61484854602443</v>
          </cell>
          <cell r="F29">
            <v>17.380431580652544</v>
          </cell>
        </row>
        <row r="30">
          <cell r="B30" t="str">
            <v>August</v>
          </cell>
          <cell r="C30">
            <v>1249.6167427729838</v>
          </cell>
          <cell r="D30">
            <v>-2.1</v>
          </cell>
          <cell r="E30">
            <v>150.75885894557177</v>
          </cell>
          <cell r="F30">
            <v>14.915442517458843</v>
          </cell>
        </row>
        <row r="31">
          <cell r="B31" t="str">
            <v>September</v>
          </cell>
          <cell r="C31">
            <v>1248.3671260302108</v>
          </cell>
          <cell r="D31">
            <v>-0.1</v>
          </cell>
          <cell r="E31">
            <v>135.66142999682614</v>
          </cell>
          <cell r="F31">
            <v>14.800527074941371</v>
          </cell>
          <cell r="G31">
            <v>255.0040720059473</v>
          </cell>
          <cell r="H31">
            <v>-3.262828400606377</v>
          </cell>
          <cell r="I31">
            <v>150.18982868082838</v>
          </cell>
        </row>
        <row r="32">
          <cell r="B32" t="str">
            <v>October</v>
          </cell>
          <cell r="C32">
            <v>1298.3018110714193</v>
          </cell>
          <cell r="D32">
            <v>4</v>
          </cell>
          <cell r="E32">
            <v>120.204750401347</v>
          </cell>
          <cell r="F32">
            <v>19.39254815793905</v>
          </cell>
        </row>
        <row r="33">
          <cell r="B33" t="str">
            <v>November</v>
          </cell>
          <cell r="C33">
            <v>1333.3559599703474</v>
          </cell>
          <cell r="D33">
            <v>2.7</v>
          </cell>
          <cell r="E33">
            <v>97.16676430879106</v>
          </cell>
          <cell r="F33">
            <v>22.616146958203377</v>
          </cell>
        </row>
        <row r="34">
          <cell r="A34" t="str">
            <v> </v>
          </cell>
          <cell r="B34" t="str">
            <v>December</v>
          </cell>
          <cell r="C34">
            <v>1434.6910129280939</v>
          </cell>
          <cell r="D34">
            <v>7.6</v>
          </cell>
          <cell r="E34">
            <v>31.934974127026837</v>
          </cell>
          <cell r="F34">
            <v>31.934974127026837</v>
          </cell>
          <cell r="G34">
            <v>176.74329327270826</v>
          </cell>
          <cell r="H34">
            <v>7.734816027876712</v>
          </cell>
          <cell r="I34">
            <v>72.79572981950074</v>
          </cell>
        </row>
        <row r="36">
          <cell r="A36">
            <v>1996</v>
          </cell>
          <cell r="B36" t="str">
            <v>January </v>
          </cell>
          <cell r="C36">
            <v>1486.3398893935052</v>
          </cell>
          <cell r="D36">
            <v>3.6</v>
          </cell>
          <cell r="E36">
            <v>31.554026174783267</v>
          </cell>
          <cell r="F36">
            <v>3.6</v>
          </cell>
        </row>
        <row r="37">
          <cell r="B37" t="str">
            <v>February</v>
          </cell>
          <cell r="C37">
            <v>1536.8754456328845</v>
          </cell>
          <cell r="D37">
            <v>3.4</v>
          </cell>
          <cell r="E37">
            <v>35.014256143648524</v>
          </cell>
          <cell r="F37">
            <v>7.122400000000018</v>
          </cell>
        </row>
        <row r="38">
          <cell r="B38" t="str">
            <v>March</v>
          </cell>
          <cell r="C38">
            <v>1539.9491965241502</v>
          </cell>
          <cell r="D38">
            <v>0.2</v>
          </cell>
          <cell r="E38">
            <v>33.6801231778022</v>
          </cell>
          <cell r="F38">
            <v>7.336644800000003</v>
          </cell>
          <cell r="G38">
            <v>33.42180312787677</v>
          </cell>
          <cell r="H38">
            <v>12.217735712666865</v>
          </cell>
          <cell r="I38">
            <v>33.42180312787677</v>
          </cell>
        </row>
        <row r="39">
          <cell r="B39" t="str">
            <v>April</v>
          </cell>
          <cell r="C39">
            <v>1533.7893997380536</v>
          </cell>
          <cell r="D39">
            <v>-0.4</v>
          </cell>
          <cell r="E39">
            <v>24.318770014090575</v>
          </cell>
          <cell r="F39">
            <v>6.907298220800007</v>
          </cell>
        </row>
        <row r="40">
          <cell r="B40" t="str">
            <v>May</v>
          </cell>
          <cell r="C40">
            <v>1534.4029154979487</v>
          </cell>
          <cell r="D40">
            <v>0.04</v>
          </cell>
          <cell r="E40">
            <v>15.369663749625406</v>
          </cell>
          <cell r="F40">
            <v>6.950061140088315</v>
          </cell>
        </row>
        <row r="41">
          <cell r="B41" t="str">
            <v>June</v>
          </cell>
          <cell r="C41">
            <v>1514.4556775964754</v>
          </cell>
          <cell r="D41">
            <v>-1.3</v>
          </cell>
          <cell r="E41">
            <v>13.190713837853174</v>
          </cell>
          <cell r="F41">
            <v>5.559710345267166</v>
          </cell>
          <cell r="G41">
            <v>24.911810129769396</v>
          </cell>
          <cell r="H41">
            <v>0.4269725789465939</v>
          </cell>
          <cell r="I41">
            <v>17.452247608670103</v>
          </cell>
        </row>
        <row r="42">
          <cell r="B42" t="str">
            <v>July</v>
          </cell>
          <cell r="C42">
            <v>1464.4786402357918</v>
          </cell>
          <cell r="D42">
            <v>-3.3</v>
          </cell>
          <cell r="E42">
            <v>14.733144948851184</v>
          </cell>
          <cell r="F42">
            <v>2.076239903873356</v>
          </cell>
        </row>
        <row r="43">
          <cell r="B43" t="str">
            <v>August</v>
          </cell>
          <cell r="C43">
            <v>1468.872076156499</v>
          </cell>
          <cell r="D43">
            <v>0.3</v>
          </cell>
          <cell r="E43">
            <v>17.54580631634086</v>
          </cell>
          <cell r="F43">
            <v>2.3824686235849546</v>
          </cell>
        </row>
        <row r="44">
          <cell r="B44" t="str">
            <v>September</v>
          </cell>
          <cell r="C44">
            <v>1452.7144833187774</v>
          </cell>
          <cell r="D44">
            <v>-1.1</v>
          </cell>
          <cell r="E44">
            <v>16.369171618479594</v>
          </cell>
          <cell r="F44">
            <v>1.256261468725528</v>
          </cell>
          <cell r="G44">
            <v>21.95032456174486</v>
          </cell>
          <cell r="H44">
            <v>-4.289720559573351</v>
          </cell>
          <cell r="I44">
            <v>16.205459118493202</v>
          </cell>
        </row>
        <row r="45">
          <cell r="B45" t="str">
            <v>October</v>
          </cell>
          <cell r="C45">
            <v>1453.0050262154411</v>
          </cell>
          <cell r="D45">
            <v>0.02</v>
          </cell>
          <cell r="E45">
            <v>11.91581293538777</v>
          </cell>
          <cell r="F45">
            <v>1.276512721019274</v>
          </cell>
        </row>
        <row r="46">
          <cell r="B46" t="str">
            <v>November</v>
          </cell>
          <cell r="C46">
            <v>1487.8771468446118</v>
          </cell>
          <cell r="D46">
            <v>2.4</v>
          </cell>
          <cell r="E46">
            <v>11.588892352324343</v>
          </cell>
          <cell r="F46">
            <v>3.7071490263237417</v>
          </cell>
        </row>
        <row r="47">
          <cell r="B47" t="str">
            <v>December</v>
          </cell>
          <cell r="C47">
            <v>1517.634689781504</v>
          </cell>
          <cell r="D47">
            <v>2</v>
          </cell>
          <cell r="E47">
            <v>5.781292006850203</v>
          </cell>
          <cell r="F47">
            <v>5.781292006850203</v>
          </cell>
          <cell r="G47">
            <v>18.65003523925086</v>
          </cell>
          <cell r="H47">
            <v>1.6518601487105489</v>
          </cell>
          <cell r="I47">
            <v>9.644231218376543</v>
          </cell>
        </row>
        <row r="49">
          <cell r="A49">
            <v>1997</v>
          </cell>
          <cell r="B49" t="str">
            <v>January </v>
          </cell>
          <cell r="C49">
            <v>1564.6813651647306</v>
          </cell>
          <cell r="D49">
            <v>3.1</v>
          </cell>
          <cell r="E49">
            <v>5.2707645357746635</v>
          </cell>
          <cell r="F49">
            <v>3.0999999999999917</v>
          </cell>
        </row>
        <row r="50">
          <cell r="A50" t="str">
            <v> </v>
          </cell>
          <cell r="B50" t="str">
            <v>February</v>
          </cell>
          <cell r="C50">
            <v>1589.7162670073662</v>
          </cell>
          <cell r="D50">
            <v>1.6</v>
          </cell>
          <cell r="E50">
            <v>3.438198035151885</v>
          </cell>
          <cell r="F50">
            <v>4.749599999999998</v>
          </cell>
        </row>
        <row r="51">
          <cell r="A51" t="str">
            <v> </v>
          </cell>
          <cell r="B51" t="str">
            <v>March</v>
          </cell>
          <cell r="C51">
            <v>1602.4339971434251</v>
          </cell>
          <cell r="D51">
            <v>0.8</v>
          </cell>
          <cell r="E51">
            <v>4.057588442548021</v>
          </cell>
          <cell r="F51">
            <v>5.587596799999983</v>
          </cell>
          <cell r="G51">
            <v>4.244140144979047</v>
          </cell>
          <cell r="H51">
            <v>6.690896898028997</v>
          </cell>
          <cell r="I51">
            <v>4.244140144979047</v>
          </cell>
        </row>
        <row r="52">
          <cell r="A52" t="str">
            <v> </v>
          </cell>
          <cell r="B52" t="str">
            <v>April</v>
          </cell>
          <cell r="C52">
            <v>1628.0729410977199</v>
          </cell>
          <cell r="D52">
            <v>1.6</v>
          </cell>
          <cell r="E52">
            <v>6.147098250631311</v>
          </cell>
          <cell r="F52">
            <v>7.276998348800001</v>
          </cell>
        </row>
        <row r="53">
          <cell r="A53" t="str">
            <v> </v>
          </cell>
          <cell r="B53" t="str">
            <v>May</v>
          </cell>
          <cell r="C53">
            <v>1681.7993481539445</v>
          </cell>
          <cell r="D53">
            <v>3.3</v>
          </cell>
          <cell r="E53">
            <v>9.606110048882588</v>
          </cell>
          <cell r="F53">
            <v>10.817139294310385</v>
          </cell>
        </row>
        <row r="54">
          <cell r="A54" t="str">
            <v> </v>
          </cell>
          <cell r="B54" t="str">
            <v>June</v>
          </cell>
          <cell r="C54">
            <v>1747.389522731948</v>
          </cell>
          <cell r="D54">
            <v>3.9</v>
          </cell>
          <cell r="E54">
            <v>15.380697407081033</v>
          </cell>
          <cell r="F54">
            <v>15.139007726788467</v>
          </cell>
          <cell r="G54">
            <v>7.306960591357603</v>
          </cell>
          <cell r="H54">
            <v>6.3157623830238485</v>
          </cell>
          <cell r="I54">
            <v>10.35675923381978</v>
          </cell>
        </row>
        <row r="55">
          <cell r="B55" t="str">
            <v>July</v>
          </cell>
          <cell r="C55">
            <v>1740.3999646410202</v>
          </cell>
          <cell r="D55">
            <v>-0.4</v>
          </cell>
          <cell r="E55">
            <v>18.84092514731408</v>
          </cell>
          <cell r="F55">
            <v>14.67845169588131</v>
          </cell>
        </row>
        <row r="56">
          <cell r="B56" t="str">
            <v>August</v>
          </cell>
          <cell r="C56">
            <v>1722.99596499461</v>
          </cell>
          <cell r="D56">
            <v>-1</v>
          </cell>
          <cell r="E56">
            <v>17.300614053679908</v>
          </cell>
          <cell r="F56">
            <v>13.53166717892249</v>
          </cell>
        </row>
        <row r="57">
          <cell r="B57" t="str">
            <v>September</v>
          </cell>
          <cell r="C57">
            <v>1781.5778278044268</v>
          </cell>
          <cell r="D57">
            <v>3.4</v>
          </cell>
          <cell r="E57">
            <v>22.63785129575837</v>
          </cell>
          <cell r="F57">
            <v>17.39174386300586</v>
          </cell>
          <cell r="G57">
            <v>11.285865168038578</v>
          </cell>
          <cell r="H57">
            <v>3.7117308226290557</v>
          </cell>
          <cell r="I57">
            <v>19.58266734807248</v>
          </cell>
        </row>
        <row r="58">
          <cell r="B58" t="str">
            <v>October</v>
          </cell>
          <cell r="C58">
            <v>1783.359405632231</v>
          </cell>
          <cell r="D58">
            <v>0.1</v>
          </cell>
          <cell r="E58">
            <v>22.735941958662398</v>
          </cell>
          <cell r="F58">
            <v>17.509135606868863</v>
          </cell>
        </row>
        <row r="59">
          <cell r="A59" t="str">
            <v> </v>
          </cell>
          <cell r="B59" t="str">
            <v>November</v>
          </cell>
          <cell r="C59">
            <v>1813.6765155279788</v>
          </cell>
          <cell r="D59">
            <v>1.7</v>
          </cell>
          <cell r="E59">
            <v>21.896926730429335</v>
          </cell>
          <cell r="F59">
            <v>19.50679091218561</v>
          </cell>
        </row>
        <row r="60">
          <cell r="A60" t="str">
            <v> </v>
          </cell>
          <cell r="B60" t="str">
            <v>December</v>
          </cell>
          <cell r="C60">
            <v>1848.1363693230103</v>
          </cell>
          <cell r="D60">
            <v>1.9</v>
          </cell>
          <cell r="E60">
            <v>21.777419939517138</v>
          </cell>
          <cell r="F60">
            <v>21.777419939517138</v>
          </cell>
          <cell r="G60">
            <v>13.973261621022392</v>
          </cell>
          <cell r="H60">
            <v>3.816959670373543</v>
          </cell>
          <cell r="I60">
            <v>22.12967805201562</v>
          </cell>
        </row>
        <row r="62">
          <cell r="A62" t="str">
            <v>1998</v>
          </cell>
          <cell r="B62" t="str">
            <v>January </v>
          </cell>
          <cell r="C62">
            <v>1923.9099604652536</v>
          </cell>
          <cell r="D62">
            <v>4.1</v>
          </cell>
          <cell r="E62">
            <v>22.95857823184999</v>
          </cell>
          <cell r="F62">
            <v>4.0999999999999925</v>
          </cell>
        </row>
        <row r="63">
          <cell r="A63" t="str">
            <v> </v>
          </cell>
          <cell r="B63" t="str">
            <v>February</v>
          </cell>
          <cell r="C63">
            <v>1991.2468090815373</v>
          </cell>
          <cell r="D63">
            <v>3.5</v>
          </cell>
          <cell r="E63">
            <v>25.2580004625637</v>
          </cell>
          <cell r="F63">
            <v>7.743499999999992</v>
          </cell>
        </row>
        <row r="64">
          <cell r="A64" t="str">
            <v> </v>
          </cell>
          <cell r="B64" t="str">
            <v>March</v>
          </cell>
          <cell r="C64">
            <v>1997.2205495087817</v>
          </cell>
          <cell r="D64">
            <v>0.3</v>
          </cell>
          <cell r="E64">
            <v>24.63668101582479</v>
          </cell>
          <cell r="F64">
            <v>8.066730499999974</v>
          </cell>
          <cell r="G64">
            <v>24.292339518990413</v>
          </cell>
          <cell r="H64">
            <v>8.580169802687564</v>
          </cell>
          <cell r="I64">
            <v>24.292339518990413</v>
          </cell>
        </row>
        <row r="65">
          <cell r="A65" t="str">
            <v> </v>
          </cell>
          <cell r="B65" t="str">
            <v>April</v>
          </cell>
          <cell r="C65">
            <v>1961.2705796176235</v>
          </cell>
          <cell r="D65">
            <v>-1.8</v>
          </cell>
          <cell r="E65">
            <v>20.465768462145604</v>
          </cell>
          <cell r="F65">
            <v>6.121529350999966</v>
          </cell>
        </row>
        <row r="66">
          <cell r="A66" t="str">
            <v> </v>
          </cell>
          <cell r="B66" t="str">
            <v>May</v>
          </cell>
          <cell r="C66">
            <v>1924.0064386048887</v>
          </cell>
          <cell r="D66">
            <v>-1.9</v>
          </cell>
          <cell r="E66">
            <v>14.401663950982435</v>
          </cell>
          <cell r="F66">
            <v>4.105220293330958</v>
          </cell>
        </row>
        <row r="67">
          <cell r="B67" t="str">
            <v>June</v>
          </cell>
          <cell r="C67">
            <v>1864.362239008137</v>
          </cell>
          <cell r="D67">
            <v>-3.1</v>
          </cell>
          <cell r="E67">
            <v>6.694140874400367</v>
          </cell>
          <cell r="F67">
            <v>0.8779584642377047</v>
          </cell>
          <cell r="G67">
            <v>18.82928001490958</v>
          </cell>
          <cell r="H67">
            <v>-2.7524979046993248</v>
          </cell>
          <cell r="I67">
            <v>13.690757389826835</v>
          </cell>
        </row>
        <row r="68">
          <cell r="A68" t="str">
            <v> </v>
          </cell>
          <cell r="B68" t="str">
            <v>July</v>
          </cell>
          <cell r="C68">
            <v>1784.194662730787</v>
          </cell>
          <cell r="D68">
            <v>-4.3</v>
          </cell>
          <cell r="E68">
            <v>2.5163582498003656</v>
          </cell>
          <cell r="F68">
            <v>-3.459793749724527</v>
          </cell>
        </row>
        <row r="69">
          <cell r="B69" t="str">
            <v>August</v>
          </cell>
          <cell r="C69">
            <v>1746.0205010916734</v>
          </cell>
          <cell r="D69">
            <v>-2.139573805286832</v>
          </cell>
          <cell r="E69">
            <v>1.3363081843976055</v>
          </cell>
          <cell r="F69">
            <v>-5.525342714225301</v>
          </cell>
        </row>
        <row r="70">
          <cell r="B70" t="str">
            <v>September</v>
          </cell>
          <cell r="C70">
            <v>1743.563347250552</v>
          </cell>
          <cell r="D70">
            <v>-0.14072880814315347</v>
          </cell>
          <cell r="E70">
            <v>-2.1337535728496837</v>
          </cell>
          <cell r="F70">
            <v>-5.658295773420896</v>
          </cell>
          <cell r="G70">
            <v>12.46244447848117</v>
          </cell>
          <cell r="H70">
            <v>-8.276358304726728</v>
          </cell>
          <cell r="I70">
            <v>0.5491877550787727</v>
          </cell>
        </row>
        <row r="71">
          <cell r="B71" t="str">
            <v>October</v>
          </cell>
          <cell r="C71">
            <v>1743.6916494675215</v>
          </cell>
          <cell r="D71">
            <v>0.007358620905395519</v>
          </cell>
          <cell r="E71">
            <v>-2.224327639141621</v>
          </cell>
          <cell r="F71">
            <v>-5.651353525051173</v>
          </cell>
        </row>
        <row r="72">
          <cell r="B72" t="str">
            <v>November</v>
          </cell>
          <cell r="C72">
            <v>1774.7820127671384</v>
          </cell>
          <cell r="D72">
            <v>1.7830195670840654</v>
          </cell>
          <cell r="E72">
            <v>-2.144511572369223</v>
          </cell>
          <cell r="F72">
            <v>-3.969098697123863</v>
          </cell>
        </row>
        <row r="73">
          <cell r="B73" t="str">
            <v>December</v>
          </cell>
          <cell r="C73">
            <v>1824.9714736645597</v>
          </cell>
          <cell r="D73">
            <v>2.8279225581720135</v>
          </cell>
          <cell r="E73">
            <v>-1.2534191763639235</v>
          </cell>
          <cell r="F73">
            <v>-1.2534191763639235</v>
          </cell>
          <cell r="G73">
            <v>8.656749912470673</v>
          </cell>
          <cell r="H73">
            <v>1.321000202794509</v>
          </cell>
          <cell r="I73">
            <v>-1.8682081880456503</v>
          </cell>
        </row>
        <row r="75">
          <cell r="A75">
            <v>1999</v>
          </cell>
          <cell r="B75" t="str">
            <v>January </v>
          </cell>
          <cell r="C75">
            <v>1894.5488760923151</v>
          </cell>
          <cell r="D75">
            <v>4</v>
          </cell>
          <cell r="E75">
            <v>-1.3482766027074655</v>
          </cell>
          <cell r="F75">
            <v>4</v>
          </cell>
        </row>
        <row r="76">
          <cell r="B76" t="str">
            <v>February</v>
          </cell>
          <cell r="C76">
            <v>1896.5063404949685</v>
          </cell>
          <cell r="D76">
            <v>0</v>
          </cell>
          <cell r="E76">
            <v>-4.684325220007213</v>
          </cell>
          <cell r="F76">
            <v>4</v>
          </cell>
        </row>
        <row r="77">
          <cell r="B77" t="str">
            <v>March</v>
          </cell>
          <cell r="C77">
            <v>1886.255840721689</v>
          </cell>
          <cell r="D77">
            <v>-0.6</v>
          </cell>
          <cell r="E77">
            <v>-5.539600467285299</v>
          </cell>
          <cell r="F77">
            <v>3.3760000000000012</v>
          </cell>
          <cell r="G77">
            <v>-3.887677169672399</v>
          </cell>
          <cell r="H77">
            <v>6.3456820705519945</v>
          </cell>
          <cell r="I77">
            <v>-3.887677169672399</v>
          </cell>
        </row>
        <row r="78">
          <cell r="B78" t="str">
            <v>April</v>
          </cell>
          <cell r="C78">
            <v>1893.935138185722</v>
          </cell>
          <cell r="D78">
            <v>0.40711855190835866</v>
          </cell>
          <cell r="E78">
            <v>-3.41653223684405</v>
          </cell>
          <cell r="F78">
            <v>3.7968628742207855</v>
          </cell>
        </row>
        <row r="79">
          <cell r="B79" t="str">
            <v>May</v>
          </cell>
          <cell r="C79">
            <v>1902.5678007475974</v>
          </cell>
          <cell r="D79">
            <v>0.45580560747950916</v>
          </cell>
          <cell r="E79">
            <v>-1.0971451323969594</v>
          </cell>
          <cell r="F79">
            <v>4.269974795589304</v>
          </cell>
        </row>
        <row r="80">
          <cell r="B80" t="str">
            <v>June</v>
          </cell>
          <cell r="C80">
            <v>1902.4816620940405</v>
          </cell>
          <cell r="D80">
            <v>-0.004527494553574485</v>
          </cell>
          <cell r="E80">
            <v>2.062308613246211</v>
          </cell>
          <cell r="F80">
            <v>4.265253978159422</v>
          </cell>
          <cell r="G80">
            <v>-2.385227188183725</v>
          </cell>
          <cell r="H80">
            <v>0.3070537382359184</v>
          </cell>
          <cell r="I80">
            <v>-0.8638399616618719</v>
          </cell>
        </row>
        <row r="81">
          <cell r="B81" t="str">
            <v>July</v>
          </cell>
          <cell r="C81">
            <v>1843.8754406745143</v>
          </cell>
          <cell r="D81">
            <v>-3.0805143927126744</v>
          </cell>
          <cell r="E81">
            <v>3.344970097174449</v>
          </cell>
          <cell r="F81">
            <v>1.035850000000016</v>
          </cell>
        </row>
        <row r="82">
          <cell r="B82" t="str">
            <v>August</v>
          </cell>
          <cell r="C82">
            <v>1826.9053959352016</v>
          </cell>
          <cell r="D82">
            <v>-0.9</v>
          </cell>
          <cell r="E82">
            <v>4.654015263048961</v>
          </cell>
          <cell r="F82">
            <v>0.12652735000000526</v>
          </cell>
        </row>
        <row r="83">
          <cell r="B83" t="str">
            <v>September</v>
          </cell>
        </row>
        <row r="84">
          <cell r="B84" t="str">
            <v>October</v>
          </cell>
        </row>
        <row r="85">
          <cell r="B85" t="str">
            <v>November</v>
          </cell>
        </row>
        <row r="86">
          <cell r="B86" t="str">
            <v>December</v>
          </cell>
        </row>
        <row r="88">
          <cell r="A88">
            <v>2000</v>
          </cell>
          <cell r="B88" t="str">
            <v>January </v>
          </cell>
        </row>
        <row r="89">
          <cell r="A89" t="str">
            <v> </v>
          </cell>
          <cell r="B89" t="str">
            <v>February</v>
          </cell>
        </row>
        <row r="90">
          <cell r="A90" t="str">
            <v> </v>
          </cell>
          <cell r="B90" t="str">
            <v>March</v>
          </cell>
        </row>
        <row r="91">
          <cell r="A91" t="str">
            <v> </v>
          </cell>
          <cell r="B91" t="str">
            <v>April</v>
          </cell>
        </row>
        <row r="92">
          <cell r="A92" t="str">
            <v> </v>
          </cell>
          <cell r="B92" t="str">
            <v>May</v>
          </cell>
        </row>
        <row r="93">
          <cell r="B93" t="str">
            <v>June</v>
          </cell>
        </row>
        <row r="94">
          <cell r="A94" t="str">
            <v> </v>
          </cell>
          <cell r="B94" t="str">
            <v>July</v>
          </cell>
        </row>
        <row r="95">
          <cell r="B95" t="str">
            <v>August</v>
          </cell>
        </row>
        <row r="96">
          <cell r="B96" t="str">
            <v>September</v>
          </cell>
        </row>
        <row r="97">
          <cell r="B97" t="str">
            <v>October</v>
          </cell>
        </row>
        <row r="98">
          <cell r="B98" t="str">
            <v>November</v>
          </cell>
        </row>
        <row r="99">
          <cell r="B99" t="str">
            <v>December</v>
          </cell>
        </row>
        <row r="102">
          <cell r="A102" t="str">
            <v>Source:  Ministry of Statistics.</v>
          </cell>
        </row>
      </sheetData>
      <sheetData sheetId="27">
        <row r="1">
          <cell r="A1" t="str">
            <v>Table 8.  Armenia:  Selected Energy Prices, 1994-2000  1/</v>
          </cell>
        </row>
        <row r="2">
          <cell r="A2" t="str">
            <v>(In drams per unit)</v>
          </cell>
        </row>
        <row r="5">
          <cell r="E5" t="str">
            <v>1994</v>
          </cell>
          <cell r="J5">
            <v>1995</v>
          </cell>
          <cell r="O5">
            <v>1996</v>
          </cell>
          <cell r="T5">
            <v>1997</v>
          </cell>
          <cell r="Y5">
            <v>1998</v>
          </cell>
          <cell r="AD5">
            <v>1999</v>
          </cell>
        </row>
        <row r="6">
          <cell r="C6" t="str">
            <v>Unit</v>
          </cell>
          <cell r="E6" t="str">
            <v>Jan. 1</v>
          </cell>
          <cell r="F6" t="str">
            <v>Apr. 1</v>
          </cell>
          <cell r="G6" t="str">
            <v>Jul. 1</v>
          </cell>
          <cell r="H6" t="str">
            <v>Oct. 1</v>
          </cell>
          <cell r="J6" t="str">
            <v>Jan. 1</v>
          </cell>
          <cell r="K6" t="str">
            <v>Apr. 1</v>
          </cell>
          <cell r="L6" t="str">
            <v>Jul. 1</v>
          </cell>
          <cell r="M6" t="str">
            <v>Oct. 1</v>
          </cell>
          <cell r="O6" t="str">
            <v>Jan. 1</v>
          </cell>
          <cell r="P6" t="str">
            <v>Apr. 1</v>
          </cell>
          <cell r="Q6" t="str">
            <v>Jul. 1</v>
          </cell>
          <cell r="R6" t="str">
            <v>Oct. 1</v>
          </cell>
          <cell r="T6" t="str">
            <v>Jan. 1</v>
          </cell>
          <cell r="U6" t="str">
            <v>Apr. 1</v>
          </cell>
          <cell r="V6" t="str">
            <v>Jul. 1</v>
          </cell>
          <cell r="W6" t="str">
            <v>Oct. 1</v>
          </cell>
          <cell r="Y6" t="str">
            <v>Jan. 1</v>
          </cell>
          <cell r="Z6" t="str">
            <v>Apr. 1</v>
          </cell>
          <cell r="AA6" t="str">
            <v>Jul. 1</v>
          </cell>
          <cell r="AB6" t="str">
            <v>Oct. 1</v>
          </cell>
          <cell r="AD6" t="str">
            <v>Jan. 1</v>
          </cell>
          <cell r="AE6" t="str">
            <v>Apr. 1</v>
          </cell>
          <cell r="AF6" t="str">
            <v>Jul. 1</v>
          </cell>
        </row>
        <row r="9">
          <cell r="A9" t="str">
            <v>Electricity</v>
          </cell>
        </row>
        <row r="10">
          <cell r="B10" t="str">
            <v>Retail</v>
          </cell>
          <cell r="C10" t="str">
            <v>kilowatt hours</v>
          </cell>
          <cell r="E10">
            <v>0.2</v>
          </cell>
          <cell r="F10">
            <v>1</v>
          </cell>
          <cell r="G10">
            <v>1</v>
          </cell>
          <cell r="H10">
            <v>1.3</v>
          </cell>
          <cell r="I10">
            <v>10</v>
          </cell>
          <cell r="J10">
            <v>10</v>
          </cell>
          <cell r="K10">
            <v>10</v>
          </cell>
          <cell r="L10">
            <v>10</v>
          </cell>
          <cell r="M10">
            <v>12</v>
          </cell>
          <cell r="O10">
            <v>12</v>
          </cell>
          <cell r="P10">
            <v>14</v>
          </cell>
          <cell r="Q10">
            <v>14</v>
          </cell>
          <cell r="R10">
            <v>14</v>
          </cell>
          <cell r="T10">
            <v>16.3</v>
          </cell>
          <cell r="U10">
            <v>17.1</v>
          </cell>
          <cell r="V10">
            <v>16.9</v>
          </cell>
          <cell r="W10">
            <v>19</v>
          </cell>
          <cell r="Y10">
            <v>20.1</v>
          </cell>
          <cell r="Z10">
            <v>20.1</v>
          </cell>
          <cell r="AA10">
            <v>20.1</v>
          </cell>
          <cell r="AB10">
            <v>20.1</v>
          </cell>
          <cell r="AD10">
            <v>25</v>
          </cell>
          <cell r="AE10">
            <v>25</v>
          </cell>
          <cell r="AF10">
            <v>25</v>
          </cell>
        </row>
        <row r="12">
          <cell r="A12" t="str">
            <v>Natural gas</v>
          </cell>
        </row>
        <row r="13">
          <cell r="B13" t="str">
            <v>Retail</v>
          </cell>
          <cell r="C13" t="str">
            <v>cubic meter</v>
          </cell>
          <cell r="E13" t="str">
            <v> …</v>
          </cell>
          <cell r="F13" t="str">
            <v> …</v>
          </cell>
          <cell r="G13" t="str">
            <v> …</v>
          </cell>
          <cell r="H13" t="str">
            <v> …</v>
          </cell>
          <cell r="I13" t="str">
            <v> …</v>
          </cell>
          <cell r="J13" t="str">
            <v> …</v>
          </cell>
          <cell r="K13" t="str">
            <v> …</v>
          </cell>
          <cell r="L13" t="str">
            <v> …</v>
          </cell>
          <cell r="M13" t="str">
            <v> …</v>
          </cell>
          <cell r="N13" t="str">
            <v> …</v>
          </cell>
          <cell r="O13">
            <v>28</v>
          </cell>
          <cell r="P13">
            <v>30</v>
          </cell>
          <cell r="Q13" t="str">
            <v> …</v>
          </cell>
          <cell r="R13">
            <v>30</v>
          </cell>
          <cell r="T13">
            <v>32</v>
          </cell>
          <cell r="U13">
            <v>34</v>
          </cell>
          <cell r="V13">
            <v>37.15</v>
          </cell>
          <cell r="W13">
            <v>32</v>
          </cell>
          <cell r="Y13">
            <v>51</v>
          </cell>
          <cell r="Z13">
            <v>51</v>
          </cell>
          <cell r="AA13">
            <v>51</v>
          </cell>
          <cell r="AB13">
            <v>51</v>
          </cell>
          <cell r="AD13">
            <v>51</v>
          </cell>
          <cell r="AE13">
            <v>51</v>
          </cell>
          <cell r="AF13">
            <v>51</v>
          </cell>
        </row>
        <row r="15">
          <cell r="A15" t="str">
            <v>Petroleum products</v>
          </cell>
        </row>
        <row r="16">
          <cell r="B16" t="str">
            <v>Gasoline (A-76), retail </v>
          </cell>
          <cell r="C16" t="str">
            <v>liter</v>
          </cell>
          <cell r="E16">
            <v>80.5</v>
          </cell>
          <cell r="F16">
            <v>160.9</v>
          </cell>
          <cell r="G16">
            <v>194.8</v>
          </cell>
          <cell r="H16">
            <v>163.6</v>
          </cell>
          <cell r="J16">
            <v>195.6</v>
          </cell>
          <cell r="K16">
            <v>141.8</v>
          </cell>
          <cell r="L16">
            <v>159.3</v>
          </cell>
          <cell r="M16">
            <v>147.3</v>
          </cell>
          <cell r="O16">
            <v>139.3</v>
          </cell>
          <cell r="P16">
            <v>128</v>
          </cell>
          <cell r="Q16">
            <v>147.7</v>
          </cell>
          <cell r="R16">
            <v>148.7</v>
          </cell>
          <cell r="T16">
            <v>147.7</v>
          </cell>
          <cell r="U16">
            <v>145.7</v>
          </cell>
          <cell r="V16">
            <v>161.7</v>
          </cell>
          <cell r="W16">
            <v>174.3</v>
          </cell>
          <cell r="Y16">
            <v>166.3</v>
          </cell>
          <cell r="Z16">
            <v>160</v>
          </cell>
          <cell r="AA16">
            <v>172</v>
          </cell>
          <cell r="AB16">
            <v>174</v>
          </cell>
          <cell r="AD16">
            <v>180</v>
          </cell>
          <cell r="AE16">
            <v>180</v>
          </cell>
          <cell r="AF16">
            <v>181</v>
          </cell>
        </row>
        <row r="17">
          <cell r="B17" t="str">
            <v>Diesel fuel </v>
          </cell>
          <cell r="C17" t="str">
            <v>liter</v>
          </cell>
          <cell r="E17" t="str">
            <v> …</v>
          </cell>
          <cell r="F17" t="str">
            <v>...</v>
          </cell>
          <cell r="G17">
            <v>110.3</v>
          </cell>
          <cell r="H17">
            <v>108.8</v>
          </cell>
          <cell r="J17">
            <v>126.7</v>
          </cell>
          <cell r="K17">
            <v>106.7</v>
          </cell>
          <cell r="L17">
            <v>106.9</v>
          </cell>
          <cell r="M17">
            <v>110.7</v>
          </cell>
          <cell r="O17">
            <v>112.3</v>
          </cell>
          <cell r="P17">
            <v>105</v>
          </cell>
          <cell r="Q17">
            <v>117.7</v>
          </cell>
          <cell r="R17">
            <v>125.3</v>
          </cell>
          <cell r="T17">
            <v>130.7</v>
          </cell>
          <cell r="U17">
            <v>137.7</v>
          </cell>
          <cell r="V17">
            <v>142</v>
          </cell>
          <cell r="W17">
            <v>154</v>
          </cell>
          <cell r="Y17">
            <v>157.7</v>
          </cell>
          <cell r="Z17">
            <v>153</v>
          </cell>
          <cell r="AA17">
            <v>148</v>
          </cell>
          <cell r="AB17">
            <v>127</v>
          </cell>
          <cell r="AD17">
            <v>127</v>
          </cell>
          <cell r="AE17">
            <v>125</v>
          </cell>
          <cell r="AF17">
            <v>125</v>
          </cell>
        </row>
        <row r="19">
          <cell r="A19" t="str">
            <v>Liquid Gas</v>
          </cell>
        </row>
        <row r="20">
          <cell r="A20" t="str">
            <v>     Retail</v>
          </cell>
          <cell r="C20" t="str">
            <v>kg</v>
          </cell>
          <cell r="E20">
            <v>330</v>
          </cell>
          <cell r="F20">
            <v>400</v>
          </cell>
          <cell r="G20">
            <v>401</v>
          </cell>
          <cell r="H20">
            <v>460</v>
          </cell>
          <cell r="I20">
            <v>253.5</v>
          </cell>
          <cell r="J20">
            <v>587</v>
          </cell>
          <cell r="K20">
            <v>405</v>
          </cell>
          <cell r="L20">
            <v>408</v>
          </cell>
          <cell r="M20">
            <v>371</v>
          </cell>
          <cell r="O20">
            <v>375</v>
          </cell>
          <cell r="P20">
            <v>328</v>
          </cell>
          <cell r="Q20">
            <v>326</v>
          </cell>
          <cell r="R20">
            <v>320</v>
          </cell>
          <cell r="T20">
            <v>498</v>
          </cell>
          <cell r="U20">
            <v>393.5</v>
          </cell>
          <cell r="V20">
            <v>350.2</v>
          </cell>
          <cell r="W20">
            <v>358.7</v>
          </cell>
          <cell r="Y20">
            <v>346.7</v>
          </cell>
          <cell r="Z20">
            <v>337</v>
          </cell>
          <cell r="AA20">
            <v>339.6</v>
          </cell>
          <cell r="AB20">
            <v>339</v>
          </cell>
          <cell r="AD20">
            <v>343</v>
          </cell>
          <cell r="AE20">
            <v>344</v>
          </cell>
          <cell r="AF20">
            <v>342</v>
          </cell>
        </row>
        <row r="23">
          <cell r="A23" t="str">
            <v>Sources:  Ministry of Energy; and Ministry of Statistics.</v>
          </cell>
        </row>
        <row r="25">
          <cell r="A25" t="str">
            <v>1/  Prices include VAT and excise taxes, if applicable.</v>
          </cell>
        </row>
      </sheetData>
      <sheetData sheetId="29">
        <row r="1">
          <cell r="A1" t="str">
            <v>Table 9. Armenia:  Regulated Prices for Main Commodities and Services, 1994-2000  1/</v>
          </cell>
        </row>
        <row r="2">
          <cell r="A2" t="str">
            <v>(In drams)</v>
          </cell>
        </row>
        <row r="5">
          <cell r="A5" t="str">
            <v>Item</v>
          </cell>
          <cell r="B5" t="str">
            <v>Unit</v>
          </cell>
          <cell r="D5">
            <v>1994</v>
          </cell>
          <cell r="E5">
            <v>1995</v>
          </cell>
          <cell r="F5">
            <v>1996</v>
          </cell>
          <cell r="G5">
            <v>1997</v>
          </cell>
          <cell r="H5">
            <v>1998</v>
          </cell>
        </row>
        <row r="8">
          <cell r="A8" t="str">
            <v>Transport (bus)</v>
          </cell>
          <cell r="B8" t="str">
            <v>1 trip</v>
          </cell>
          <cell r="D8">
            <v>5</v>
          </cell>
          <cell r="E8">
            <v>25</v>
          </cell>
          <cell r="F8">
            <v>47.5</v>
          </cell>
          <cell r="G8">
            <v>47.5</v>
          </cell>
          <cell r="H8">
            <v>51</v>
          </cell>
        </row>
        <row r="9">
          <cell r="A9" t="str">
            <v>Electricity  2/</v>
          </cell>
          <cell r="B9" t="str">
            <v>1 kWh</v>
          </cell>
          <cell r="D9">
            <v>10</v>
          </cell>
          <cell r="E9">
            <v>12</v>
          </cell>
          <cell r="F9">
            <v>14</v>
          </cell>
          <cell r="G9">
            <v>20.4</v>
          </cell>
          <cell r="H9">
            <v>20.4</v>
          </cell>
        </row>
        <row r="10">
          <cell r="A10" t="str">
            <v>Telephone</v>
          </cell>
          <cell r="B10" t="str">
            <v>monthly</v>
          </cell>
          <cell r="D10">
            <v>10.4</v>
          </cell>
          <cell r="E10">
            <v>101</v>
          </cell>
          <cell r="F10">
            <v>101</v>
          </cell>
          <cell r="G10">
            <v>600</v>
          </cell>
          <cell r="H10">
            <v>600</v>
          </cell>
        </row>
        <row r="11">
          <cell r="A11" t="str">
            <v>Rent</v>
          </cell>
          <cell r="B11" t="str">
            <v>monthly/sq. meter</v>
          </cell>
          <cell r="D11">
            <v>0.5</v>
          </cell>
          <cell r="E11">
            <v>8</v>
          </cell>
          <cell r="F11">
            <v>10.4</v>
          </cell>
          <cell r="G11">
            <v>20.95</v>
          </cell>
          <cell r="H11">
            <v>21.84</v>
          </cell>
        </row>
        <row r="12">
          <cell r="A12" t="str">
            <v>Water </v>
          </cell>
          <cell r="B12" t="str">
            <v>1 cubic meter</v>
          </cell>
          <cell r="D12">
            <v>0.67</v>
          </cell>
          <cell r="E12">
            <v>14.7</v>
          </cell>
          <cell r="F12">
            <v>14.7</v>
          </cell>
          <cell r="G12">
            <v>28.8</v>
          </cell>
          <cell r="H12">
            <v>46</v>
          </cell>
        </row>
        <row r="13">
          <cell r="A13" t="str">
            <v>Sewage </v>
          </cell>
          <cell r="B13" t="str">
            <v>monthly</v>
          </cell>
          <cell r="D13" t="str">
            <v>…</v>
          </cell>
          <cell r="E13">
            <v>4.2</v>
          </cell>
          <cell r="F13">
            <v>4.2</v>
          </cell>
          <cell r="G13">
            <v>8.5</v>
          </cell>
          <cell r="H13">
            <v>10</v>
          </cell>
        </row>
        <row r="14">
          <cell r="A14" t="str">
            <v>Garbage </v>
          </cell>
          <cell r="B14" t="str">
            <v>monthly</v>
          </cell>
          <cell r="D14">
            <v>12</v>
          </cell>
          <cell r="E14">
            <v>60</v>
          </cell>
          <cell r="F14">
            <v>60</v>
          </cell>
          <cell r="G14">
            <v>60</v>
          </cell>
          <cell r="H14">
            <v>100</v>
          </cell>
        </row>
        <row r="17">
          <cell r="A17" t="str">
            <v>   Source:  Ministry of Statistics.</v>
          </cell>
        </row>
        <row r="19">
          <cell r="A19" t="str">
            <v>   1/  Data for Yerevan only.</v>
          </cell>
        </row>
        <row r="20">
          <cell r="A20" t="str">
            <v>   2/  Tariff for households.</v>
          </cell>
        </row>
        <row r="23">
          <cell r="A23" t="str">
            <v>Q:\data\us\arm\rep\97armred\realred2.xls</v>
          </cell>
        </row>
      </sheetData>
      <sheetData sheetId="31">
        <row r="1">
          <cell r="A1" t="str">
            <v>Table 10. Armenia:  Labor Market Indicators, 1994-2000  1/</v>
          </cell>
        </row>
        <row r="4">
          <cell r="D4" t="str">
            <v>1994</v>
          </cell>
          <cell r="E4" t="str">
            <v>1995</v>
          </cell>
          <cell r="F4" t="str">
            <v>1996</v>
          </cell>
          <cell r="G4">
            <v>1997</v>
          </cell>
          <cell r="H4">
            <v>1998</v>
          </cell>
          <cell r="J4" t="str">
            <v>1998</v>
          </cell>
          <cell r="N4" t="str">
            <v>1999</v>
          </cell>
        </row>
        <row r="5">
          <cell r="J5" t="str">
            <v>Q1</v>
          </cell>
          <cell r="K5" t="str">
            <v>Q2</v>
          </cell>
          <cell r="L5" t="str">
            <v>Year</v>
          </cell>
          <cell r="N5" t="str">
            <v>Q1</v>
          </cell>
          <cell r="O5" t="str">
            <v>Q2</v>
          </cell>
        </row>
        <row r="7">
          <cell r="F7" t="str">
            <v> </v>
          </cell>
        </row>
        <row r="8">
          <cell r="A8" t="str">
            <v>Population (in millions)</v>
          </cell>
          <cell r="D8">
            <v>3.7534</v>
          </cell>
          <cell r="E8">
            <v>3.7664</v>
          </cell>
          <cell r="F8">
            <v>3.7807</v>
          </cell>
          <cell r="G8">
            <v>3.7912</v>
          </cell>
          <cell r="H8">
            <v>3.7982</v>
          </cell>
          <cell r="J8">
            <v>3.8</v>
          </cell>
          <cell r="K8">
            <v>3.8</v>
          </cell>
          <cell r="N8" t="str">
            <v>...</v>
          </cell>
          <cell r="O8" t="str">
            <v>...</v>
          </cell>
        </row>
        <row r="9">
          <cell r="A9" t="str">
            <v>Employment (in thousands)</v>
          </cell>
          <cell r="D9">
            <v>1487.6</v>
          </cell>
          <cell r="E9">
            <v>1476.3999999999999</v>
          </cell>
          <cell r="F9">
            <v>1435.6</v>
          </cell>
          <cell r="G9">
            <v>1370.6000000000001</v>
          </cell>
          <cell r="H9">
            <v>1352.5</v>
          </cell>
          <cell r="J9">
            <v>1312.7</v>
          </cell>
          <cell r="K9" t="str">
            <v>... </v>
          </cell>
          <cell r="N9">
            <v>1335</v>
          </cell>
        </row>
        <row r="10">
          <cell r="A10" t="str">
            <v>   Of which:</v>
          </cell>
        </row>
        <row r="11">
          <cell r="A11" t="str">
            <v>      Industry</v>
          </cell>
          <cell r="D11">
            <v>355.2</v>
          </cell>
          <cell r="E11">
            <v>302.9</v>
          </cell>
          <cell r="F11">
            <v>255</v>
          </cell>
          <cell r="G11">
            <v>228.9</v>
          </cell>
          <cell r="H11">
            <v>225.4</v>
          </cell>
          <cell r="J11" t="str">
            <v>...</v>
          </cell>
          <cell r="K11" t="str">
            <v>...</v>
          </cell>
          <cell r="N11" t="str">
            <v>...</v>
          </cell>
          <cell r="O11" t="str">
            <v>...</v>
          </cell>
        </row>
        <row r="12">
          <cell r="A12" t="str">
            <v>     Agriculture and forestry</v>
          </cell>
          <cell r="D12">
            <v>504.3</v>
          </cell>
          <cell r="E12">
            <v>551.9</v>
          </cell>
          <cell r="F12">
            <v>586</v>
          </cell>
          <cell r="G12">
            <v>566.6</v>
          </cell>
          <cell r="H12">
            <v>558.6</v>
          </cell>
          <cell r="J12" t="str">
            <v>...</v>
          </cell>
          <cell r="K12" t="str">
            <v>...</v>
          </cell>
          <cell r="N12" t="str">
            <v>...</v>
          </cell>
          <cell r="O12" t="str">
            <v>...</v>
          </cell>
        </row>
        <row r="13">
          <cell r="A13" t="str">
            <v>     Transport and communication</v>
          </cell>
          <cell r="D13">
            <v>54.9</v>
          </cell>
          <cell r="E13">
            <v>53.4</v>
          </cell>
          <cell r="F13">
            <v>48</v>
          </cell>
          <cell r="G13">
            <v>49.1</v>
          </cell>
          <cell r="H13">
            <v>48.8</v>
          </cell>
          <cell r="J13" t="str">
            <v>...</v>
          </cell>
          <cell r="K13" t="str">
            <v>...</v>
          </cell>
          <cell r="N13" t="str">
            <v>...</v>
          </cell>
          <cell r="O13" t="str">
            <v>...</v>
          </cell>
        </row>
        <row r="14">
          <cell r="A14" t="str">
            <v>     Construction</v>
          </cell>
          <cell r="D14">
            <v>96.8</v>
          </cell>
          <cell r="E14">
            <v>76</v>
          </cell>
          <cell r="F14">
            <v>68</v>
          </cell>
          <cell r="G14">
            <v>59.7</v>
          </cell>
          <cell r="H14">
            <v>59.3</v>
          </cell>
          <cell r="J14" t="str">
            <v>...</v>
          </cell>
          <cell r="K14" t="str">
            <v>...</v>
          </cell>
          <cell r="N14" t="str">
            <v>...</v>
          </cell>
          <cell r="O14" t="str">
            <v>...</v>
          </cell>
        </row>
        <row r="15">
          <cell r="A15" t="str">
            <v>     Trade and public catering</v>
          </cell>
          <cell r="D15">
            <v>63.7</v>
          </cell>
          <cell r="E15">
            <v>100</v>
          </cell>
          <cell r="F15">
            <v>110.2</v>
          </cell>
          <cell r="G15">
            <v>115.6</v>
          </cell>
          <cell r="H15">
            <v>113.7</v>
          </cell>
          <cell r="J15" t="str">
            <v>...</v>
          </cell>
          <cell r="K15" t="str">
            <v>...</v>
          </cell>
          <cell r="N15" t="str">
            <v>...</v>
          </cell>
          <cell r="O15" t="str">
            <v>...</v>
          </cell>
        </row>
        <row r="16">
          <cell r="A16" t="str">
            <v>     Other services</v>
          </cell>
          <cell r="D16">
            <v>412.7</v>
          </cell>
          <cell r="E16">
            <v>392.2</v>
          </cell>
          <cell r="F16">
            <v>368.4</v>
          </cell>
          <cell r="G16">
            <v>350.7</v>
          </cell>
          <cell r="H16">
            <v>346.7</v>
          </cell>
          <cell r="J16" t="str">
            <v>...</v>
          </cell>
          <cell r="K16" t="str">
            <v>...</v>
          </cell>
          <cell r="N16" t="str">
            <v>...</v>
          </cell>
          <cell r="O16" t="str">
            <v>...</v>
          </cell>
        </row>
        <row r="18">
          <cell r="A18" t="str">
            <v>Official number of unemployed persons (in thousands) 2/</v>
          </cell>
          <cell r="D18">
            <v>91.8</v>
          </cell>
          <cell r="E18">
            <v>131.7</v>
          </cell>
          <cell r="F18">
            <v>159.3</v>
          </cell>
          <cell r="G18">
            <v>174.4</v>
          </cell>
          <cell r="H18">
            <v>133.8</v>
          </cell>
          <cell r="J18">
            <v>133.3</v>
          </cell>
          <cell r="K18" t="str">
            <v>...</v>
          </cell>
          <cell r="N18">
            <v>144.7</v>
          </cell>
          <cell r="O18" t="str">
            <v>...</v>
          </cell>
        </row>
        <row r="19">
          <cell r="A19" t="str">
            <v>Official unemployment rate (in percent) 3/</v>
          </cell>
          <cell r="D19">
            <v>6.6</v>
          </cell>
          <cell r="E19">
            <v>6.7</v>
          </cell>
          <cell r="F19">
            <v>9.3</v>
          </cell>
          <cell r="G19">
            <v>10.8</v>
          </cell>
          <cell r="H19">
            <v>9.3</v>
          </cell>
          <cell r="J19">
            <v>11.2</v>
          </cell>
          <cell r="K19" t="str">
            <v>...</v>
          </cell>
          <cell r="N19">
            <v>9.8</v>
          </cell>
          <cell r="O19" t="str">
            <v>...</v>
          </cell>
        </row>
        <row r="20">
          <cell r="A20" t="str">
            <v>Official number of persons on forced leave (in thousands)</v>
          </cell>
          <cell r="D20" t="str">
            <v>...</v>
          </cell>
          <cell r="E20" t="str">
            <v>...</v>
          </cell>
          <cell r="F20" t="str">
            <v>...</v>
          </cell>
          <cell r="G20" t="str">
            <v>...</v>
          </cell>
          <cell r="H20" t="str">
            <v>...</v>
          </cell>
          <cell r="J20" t="str">
            <v>...</v>
          </cell>
          <cell r="K20" t="str">
            <v>...</v>
          </cell>
          <cell r="N20" t="str">
            <v>...</v>
          </cell>
          <cell r="O20" t="str">
            <v>...</v>
          </cell>
        </row>
        <row r="21">
          <cell r="A21" t="str">
            <v>Official number of vacancies (in thousands) 2/</v>
          </cell>
          <cell r="D21">
            <v>0.5</v>
          </cell>
          <cell r="E21">
            <v>1.1</v>
          </cell>
          <cell r="F21">
            <v>0.5</v>
          </cell>
          <cell r="G21">
            <v>0.1</v>
          </cell>
          <cell r="H21">
            <v>0.7</v>
          </cell>
          <cell r="J21">
            <v>0.6</v>
          </cell>
          <cell r="K21" t="str">
            <v>...</v>
          </cell>
          <cell r="N21">
            <v>1</v>
          </cell>
          <cell r="O21" t="str">
            <v>...</v>
          </cell>
        </row>
        <row r="23">
          <cell r="A23" t="str">
            <v>Minimum monthly wage in drams </v>
          </cell>
          <cell r="D23">
            <v>185.08333333333334</v>
          </cell>
          <cell r="E23">
            <v>487.9166666666667</v>
          </cell>
          <cell r="F23">
            <v>756.6666666666666</v>
          </cell>
          <cell r="G23">
            <v>1000</v>
          </cell>
          <cell r="H23">
            <v>1000</v>
          </cell>
          <cell r="J23">
            <v>1000</v>
          </cell>
          <cell r="K23">
            <v>1000</v>
          </cell>
          <cell r="N23">
            <v>5000</v>
          </cell>
          <cell r="O23">
            <v>5000</v>
          </cell>
        </row>
        <row r="24">
          <cell r="A24" t="str">
            <v>Real minimum monthly wage in drams  4/</v>
          </cell>
          <cell r="D24">
            <v>154.5976791992409</v>
          </cell>
          <cell r="E24">
            <v>115.9380074859311</v>
          </cell>
          <cell r="F24">
            <v>152.24260066501034</v>
          </cell>
          <cell r="G24">
            <v>176.8253992164563</v>
          </cell>
          <cell r="H24">
            <v>162.70369915966316</v>
          </cell>
          <cell r="J24">
            <v>152.92090378109103</v>
          </cell>
          <cell r="K24">
            <v>157.2725351081066</v>
          </cell>
          <cell r="N24">
            <v>796.0377954397864</v>
          </cell>
          <cell r="O24">
            <v>792.8217853014734</v>
          </cell>
        </row>
        <row r="25">
          <cell r="A25" t="str">
            <v>Average monthly wage in drams</v>
          </cell>
          <cell r="D25">
            <v>2023.75</v>
          </cell>
          <cell r="E25">
            <v>6418.666666666667</v>
          </cell>
          <cell r="F25">
            <v>9428.583333333334</v>
          </cell>
          <cell r="G25">
            <v>11689.416666666666</v>
          </cell>
          <cell r="H25">
            <v>15547.333333333334</v>
          </cell>
          <cell r="J25">
            <v>13054</v>
          </cell>
          <cell r="K25">
            <v>14978.666666666666</v>
          </cell>
          <cell r="N25">
            <v>16564.666666666668</v>
          </cell>
          <cell r="O25">
            <v>18181.666666666668</v>
          </cell>
        </row>
        <row r="26">
          <cell r="A26" t="str">
            <v>Real average monthly wage  4/</v>
          </cell>
          <cell r="D26">
            <v>107.04596344666761</v>
          </cell>
          <cell r="E26">
            <v>129.9791618699459</v>
          </cell>
          <cell r="F26">
            <v>161.9834463548253</v>
          </cell>
          <cell r="G26">
            <v>175.0663605192469</v>
          </cell>
          <cell r="H26">
            <v>217.03514078148683</v>
          </cell>
          <cell r="J26">
            <v>170.3560263132173</v>
          </cell>
          <cell r="K26">
            <v>201.3543012174076</v>
          </cell>
          <cell r="N26">
            <v>225.28446126551844</v>
          </cell>
          <cell r="O26">
            <v>246.25947367106713</v>
          </cell>
        </row>
        <row r="27">
          <cell r="A27" t="str">
            <v>Average monthly dollar wage  </v>
          </cell>
          <cell r="D27">
            <v>6.35323871113373</v>
          </cell>
          <cell r="E27">
            <v>15.805643590766751</v>
          </cell>
          <cell r="F27">
            <v>22.785646470269626</v>
          </cell>
          <cell r="G27">
            <v>23.76255574013355</v>
          </cell>
          <cell r="H27">
            <v>30.755974156994927</v>
          </cell>
          <cell r="J27">
            <v>26.146258079631966</v>
          </cell>
          <cell r="K27">
            <v>29.784767957969837</v>
          </cell>
          <cell r="N27">
            <v>30.78787415855059</v>
          </cell>
          <cell r="O27">
            <v>33.66968842820217</v>
          </cell>
        </row>
        <row r="29">
          <cell r="A29" t="str">
            <v>Employment in agricultural households (in thousands) </v>
          </cell>
          <cell r="D29">
            <v>461.7</v>
          </cell>
          <cell r="E29">
            <v>534.7</v>
          </cell>
          <cell r="F29">
            <v>572</v>
          </cell>
          <cell r="G29">
            <v>555.3</v>
          </cell>
          <cell r="H29">
            <v>556.4</v>
          </cell>
          <cell r="J29">
            <v>532.9</v>
          </cell>
          <cell r="K29" t="str">
            <v>...</v>
          </cell>
          <cell r="N29">
            <v>533</v>
          </cell>
          <cell r="O29" t="str">
            <v>...</v>
          </cell>
        </row>
        <row r="32">
          <cell r="A32" t="str">
            <v>    Source: Ministry of Statistics.</v>
          </cell>
        </row>
        <row r="34">
          <cell r="A34" t="str">
            <v>    1/  Data cover only the public sector, including budgetary organizations and state-owned enterprises.  Wage data are annual average.</v>
          </cell>
        </row>
        <row r="35">
          <cell r="A35" t="str">
            <v>    2/  At the end of period.</v>
          </cell>
        </row>
        <row r="36">
          <cell r="A36" t="str">
            <v>    3/  Using the average annual officially registered number of unemployed.</v>
          </cell>
        </row>
        <row r="37">
          <cell r="A37" t="str">
            <v>    4/  Annual average, Jan 1995 = 100.  Figures were calculated by the staff through deflating nominal wage with CPI.</v>
          </cell>
        </row>
      </sheetData>
      <sheetData sheetId="32">
        <row r="1">
          <cell r="A1" t="str">
            <v>Table 11. Armenia:  Average Monthly Wages in the State Sector, 1994-2000  1/</v>
          </cell>
        </row>
        <row r="2">
          <cell r="A2" t="str">
            <v>(In drams)</v>
          </cell>
        </row>
        <row r="5">
          <cell r="B5">
            <v>1994</v>
          </cell>
          <cell r="C5" t="str">
            <v>1995</v>
          </cell>
          <cell r="D5">
            <v>1996</v>
          </cell>
          <cell r="E5">
            <v>1997</v>
          </cell>
          <cell r="F5">
            <v>1998</v>
          </cell>
          <cell r="G5">
            <v>1999</v>
          </cell>
        </row>
        <row r="9">
          <cell r="A9" t="str">
            <v>State Sector Average</v>
          </cell>
          <cell r="B9">
            <v>2023.75</v>
          </cell>
          <cell r="C9">
            <v>6418.666666666667</v>
          </cell>
          <cell r="D9">
            <v>9428.583333333334</v>
          </cell>
          <cell r="E9">
            <v>11689.416666666666</v>
          </cell>
          <cell r="F9">
            <v>15547.333333333334</v>
          </cell>
        </row>
        <row r="11">
          <cell r="A11" t="str">
            <v>Material sphere</v>
          </cell>
          <cell r="B11">
            <v>2655.5835755813955</v>
          </cell>
          <cell r="C11">
            <v>9090.395939086295</v>
          </cell>
          <cell r="D11">
            <v>12948.018537869113</v>
          </cell>
          <cell r="E11">
            <v>16539.49055742769</v>
          </cell>
          <cell r="F11">
            <v>22908.843872580717</v>
          </cell>
        </row>
        <row r="12">
          <cell r="A12" t="str">
            <v>Non-material sphere</v>
          </cell>
          <cell r="B12">
            <v>1242.4883720930234</v>
          </cell>
          <cell r="C12">
            <v>3564.477834179357</v>
          </cell>
          <cell r="D12">
            <v>6329.509907504161</v>
          </cell>
          <cell r="E12">
            <v>8237.739714967705</v>
          </cell>
          <cell r="F12">
            <v>10718.069830596147</v>
          </cell>
        </row>
        <row r="13">
          <cell r="A13" t="str">
            <v>  Of which:</v>
          </cell>
        </row>
        <row r="14">
          <cell r="A14" t="str">
            <v>    Budgetary sphere</v>
          </cell>
          <cell r="B14">
            <v>1015.404796511628</v>
          </cell>
          <cell r="C14">
            <v>3341.8337281443883</v>
          </cell>
          <cell r="D14">
            <v>5605.918408220133</v>
          </cell>
          <cell r="E14">
            <v>7269.694509969109</v>
          </cell>
          <cell r="F14">
            <v>9986.241389715075</v>
          </cell>
        </row>
        <row r="15">
          <cell r="A15" t="str">
            <v>    </v>
          </cell>
        </row>
        <row r="16">
          <cell r="A16" t="str">
            <v>By branch</v>
          </cell>
        </row>
        <row r="17">
          <cell r="A17" t="str">
            <v> Industry</v>
          </cell>
          <cell r="B17">
            <v>3486.2623546511627</v>
          </cell>
          <cell r="C17">
            <v>8148.774280879865</v>
          </cell>
          <cell r="D17">
            <v>13505.216833081777</v>
          </cell>
          <cell r="E17">
            <v>16372.076839370962</v>
          </cell>
          <cell r="F17">
            <v>21747.76990387517</v>
          </cell>
        </row>
        <row r="18">
          <cell r="A18" t="str">
            <v> Agriculture</v>
          </cell>
          <cell r="B18">
            <v>1194.2478197674418</v>
          </cell>
          <cell r="C18">
            <v>6169.956909193457</v>
          </cell>
          <cell r="D18">
            <v>8873.574422384767</v>
          </cell>
          <cell r="E18">
            <v>8257.43544650379</v>
          </cell>
          <cell r="F18">
            <v>10718.069830596147</v>
          </cell>
        </row>
        <row r="19">
          <cell r="A19" t="str">
            <v> Forestry</v>
          </cell>
          <cell r="B19">
            <v>1377.797238372093</v>
          </cell>
          <cell r="C19">
            <v>4130.319684151156</v>
          </cell>
          <cell r="D19">
            <v>5661.747706954604</v>
          </cell>
          <cell r="E19">
            <v>7158.413626790227</v>
          </cell>
          <cell r="F19">
            <v>8311.480150006466</v>
          </cell>
        </row>
        <row r="20">
          <cell r="A20" t="str">
            <v> Transport</v>
          </cell>
          <cell r="B20">
            <v>5553.546511627907</v>
          </cell>
          <cell r="C20">
            <v>10232.94032712916</v>
          </cell>
          <cell r="D20">
            <v>16723.61170130423</v>
          </cell>
          <cell r="E20">
            <v>25851.632427688848</v>
          </cell>
          <cell r="F20">
            <v>30568.91628949524</v>
          </cell>
        </row>
        <row r="21">
          <cell r="A21" t="str">
            <v> Communications</v>
          </cell>
          <cell r="B21">
            <v>3401.547238372093</v>
          </cell>
          <cell r="C21">
            <v>11367.882233502538</v>
          </cell>
          <cell r="D21">
            <v>17177.90893610434</v>
          </cell>
          <cell r="E21">
            <v>15893.470563044088</v>
          </cell>
          <cell r="F21">
            <v>30936.841027630504</v>
          </cell>
        </row>
        <row r="22">
          <cell r="A22" t="str">
            <v> Construction</v>
          </cell>
          <cell r="B22">
            <v>1823.7281976744187</v>
          </cell>
          <cell r="C22">
            <v>13365.1627749577</v>
          </cell>
          <cell r="D22">
            <v>14804.616393823291</v>
          </cell>
          <cell r="E22">
            <v>21421.077618646446</v>
          </cell>
          <cell r="F22">
            <v>29672.225397646453</v>
          </cell>
        </row>
        <row r="23">
          <cell r="A23" t="str">
            <v> Trade</v>
          </cell>
          <cell r="B23">
            <v>1677.8299418604652</v>
          </cell>
          <cell r="C23">
            <v>4994.830456852792</v>
          </cell>
          <cell r="D23">
            <v>6407.233048879601</v>
          </cell>
          <cell r="E23">
            <v>8798.083277169333</v>
          </cell>
          <cell r="F23">
            <v>10041.530626320102</v>
          </cell>
        </row>
        <row r="24">
          <cell r="A24" t="str">
            <v> Information and computer services</v>
          </cell>
          <cell r="B24">
            <v>1318.9672965116279</v>
          </cell>
          <cell r="C24">
            <v>5102.351269035533</v>
          </cell>
          <cell r="D24">
            <v>9195.413909207013</v>
          </cell>
          <cell r="E24">
            <v>10188.601923616961</v>
          </cell>
          <cell r="F24">
            <v>15787.590197853358</v>
          </cell>
        </row>
        <row r="25">
          <cell r="A25" t="str">
            <v> Other material branches</v>
          </cell>
          <cell r="B25">
            <v>1050.702761627907</v>
          </cell>
          <cell r="C25">
            <v>3775.1751833051326</v>
          </cell>
          <cell r="D25">
            <v>7465.800340570456</v>
          </cell>
          <cell r="E25">
            <v>11771.153952541421</v>
          </cell>
          <cell r="F25">
            <v>14790.37342126816</v>
          </cell>
        </row>
        <row r="26">
          <cell r="A26" t="str">
            <v> Communal services</v>
          </cell>
          <cell r="B26">
            <v>1428.390988372093</v>
          </cell>
          <cell r="C26">
            <v>5951.657078398195</v>
          </cell>
          <cell r="D26">
            <v>9690.214752892914</v>
          </cell>
          <cell r="E26">
            <v>10624.862377141251</v>
          </cell>
          <cell r="F26">
            <v>16604.86564076038</v>
          </cell>
        </row>
        <row r="27">
          <cell r="A27" t="str">
            <v> Health</v>
          </cell>
          <cell r="B27">
            <v>1038.936773255814</v>
          </cell>
          <cell r="C27">
            <v>3817.5318668922732</v>
          </cell>
          <cell r="D27">
            <v>5551.18380161771</v>
          </cell>
          <cell r="E27">
            <v>6928.958354394833</v>
          </cell>
          <cell r="F27">
            <v>8999.077201603519</v>
          </cell>
        </row>
        <row r="28">
          <cell r="A28" t="str">
            <v> General admin. and management</v>
          </cell>
          <cell r="B28">
            <v>1313.0843023255813</v>
          </cell>
          <cell r="C28">
            <v>3180.0094754653132</v>
          </cell>
          <cell r="D28">
            <v>11511.782460621542</v>
          </cell>
          <cell r="E28">
            <v>15335.096573996068</v>
          </cell>
          <cell r="F28">
            <v>20724.416397258505</v>
          </cell>
        </row>
        <row r="29">
          <cell r="A29" t="str">
            <v> Education, culture and art</v>
          </cell>
          <cell r="B29">
            <v>857.7405523255815</v>
          </cell>
          <cell r="C29">
            <v>2915.0086858432037</v>
          </cell>
          <cell r="D29">
            <v>4336.075535043926</v>
          </cell>
          <cell r="E29">
            <v>6503.530553215389</v>
          </cell>
          <cell r="F29">
            <v>7710.335359282729</v>
          </cell>
        </row>
        <row r="30">
          <cell r="A30" t="str">
            <v> Science</v>
          </cell>
          <cell r="B30">
            <v>1799.0196220930234</v>
          </cell>
          <cell r="C30">
            <v>5582.393683023125</v>
          </cell>
          <cell r="D30">
            <v>8854.964656139944</v>
          </cell>
          <cell r="E30">
            <v>9923.694334456613</v>
          </cell>
          <cell r="F30">
            <v>13043.233544549335</v>
          </cell>
        </row>
        <row r="31">
          <cell r="A31" t="str">
            <v> Finance and insurance</v>
          </cell>
          <cell r="B31">
            <v>10109.337209302326</v>
          </cell>
          <cell r="C31">
            <v>24344.232374506486</v>
          </cell>
          <cell r="D31">
            <v>24969.927532025235</v>
          </cell>
          <cell r="E31">
            <v>25611.344502948607</v>
          </cell>
          <cell r="F31">
            <v>42138.44036380879</v>
          </cell>
        </row>
        <row r="32">
          <cell r="A32" t="str">
            <v> Finance and insurance</v>
          </cell>
        </row>
        <row r="33">
          <cell r="A33" t="str">
            <v>monthly avg/annaul from authority</v>
          </cell>
          <cell r="B33">
            <v>1.1765988372093024</v>
          </cell>
          <cell r="C33">
            <v>1.086068809926678</v>
          </cell>
          <cell r="D33">
            <v>1.094692132048454</v>
          </cell>
          <cell r="E33">
            <v>0.9847865768042684</v>
          </cell>
          <cell r="F33">
            <v>1.0052588473641106</v>
          </cell>
        </row>
        <row r="34">
          <cell r="A34" t="str">
            <v>Total</v>
          </cell>
          <cell r="B34">
            <v>1720</v>
          </cell>
          <cell r="C34">
            <v>5910</v>
          </cell>
          <cell r="D34">
            <v>8613</v>
          </cell>
          <cell r="E34">
            <v>11870</v>
          </cell>
          <cell r="F34">
            <v>15466</v>
          </cell>
        </row>
        <row r="36">
          <cell r="A36" t="str">
            <v>Material sphere</v>
          </cell>
          <cell r="B36">
            <v>2257</v>
          </cell>
          <cell r="C36">
            <v>8370</v>
          </cell>
          <cell r="D36">
            <v>11828</v>
          </cell>
          <cell r="E36">
            <v>16795</v>
          </cell>
          <cell r="F36">
            <v>22789</v>
          </cell>
        </row>
        <row r="37">
          <cell r="A37" t="str">
            <v>Non-material sphere</v>
          </cell>
          <cell r="B37">
            <v>1056</v>
          </cell>
          <cell r="C37">
            <v>3282</v>
          </cell>
          <cell r="D37">
            <v>5782</v>
          </cell>
          <cell r="E37">
            <v>8365</v>
          </cell>
          <cell r="F37">
            <v>10662</v>
          </cell>
        </row>
        <row r="38">
          <cell r="A38" t="str">
            <v>  of which:</v>
          </cell>
        </row>
        <row r="39">
          <cell r="A39" t="str">
            <v>    Budgetary sphere</v>
          </cell>
          <cell r="B39">
            <v>863</v>
          </cell>
          <cell r="C39">
            <v>3077</v>
          </cell>
          <cell r="D39">
            <v>5121</v>
          </cell>
          <cell r="E39">
            <v>7382</v>
          </cell>
          <cell r="F39">
            <v>9934</v>
          </cell>
        </row>
        <row r="40">
          <cell r="A40" t="str">
            <v>    </v>
          </cell>
        </row>
        <row r="41">
          <cell r="A41" t="str">
            <v>By branch:</v>
          </cell>
        </row>
        <row r="43">
          <cell r="A43" t="str">
            <v> Industry</v>
          </cell>
          <cell r="B43">
            <v>2963</v>
          </cell>
          <cell r="C43">
            <v>7503</v>
          </cell>
          <cell r="D43">
            <v>12337</v>
          </cell>
          <cell r="E43">
            <v>16625</v>
          </cell>
          <cell r="F43">
            <v>21634</v>
          </cell>
        </row>
        <row r="44">
          <cell r="A44" t="str">
            <v> Agriculture</v>
          </cell>
          <cell r="B44">
            <v>1015</v>
          </cell>
          <cell r="C44">
            <v>5681</v>
          </cell>
          <cell r="D44">
            <v>8106</v>
          </cell>
          <cell r="E44">
            <v>8385</v>
          </cell>
          <cell r="F44">
            <v>10662</v>
          </cell>
        </row>
        <row r="45">
          <cell r="A45" t="str">
            <v> Forestry</v>
          </cell>
          <cell r="B45">
            <v>1171</v>
          </cell>
          <cell r="C45">
            <v>3803</v>
          </cell>
          <cell r="D45">
            <v>5172</v>
          </cell>
          <cell r="E45">
            <v>7269</v>
          </cell>
          <cell r="F45">
            <v>8268</v>
          </cell>
        </row>
        <row r="46">
          <cell r="A46" t="str">
            <v> Transport</v>
          </cell>
          <cell r="B46">
            <v>4720</v>
          </cell>
          <cell r="C46">
            <v>9422</v>
          </cell>
          <cell r="D46">
            <v>15277</v>
          </cell>
          <cell r="E46">
            <v>26251</v>
          </cell>
          <cell r="F46">
            <v>30409</v>
          </cell>
        </row>
        <row r="47">
          <cell r="A47" t="str">
            <v> Communications</v>
          </cell>
          <cell r="B47">
            <v>2891</v>
          </cell>
          <cell r="C47">
            <v>10467</v>
          </cell>
          <cell r="D47">
            <v>15692</v>
          </cell>
          <cell r="E47">
            <v>16139</v>
          </cell>
          <cell r="F47">
            <v>30775</v>
          </cell>
        </row>
        <row r="48">
          <cell r="A48" t="str">
            <v> Construction</v>
          </cell>
          <cell r="B48">
            <v>1550</v>
          </cell>
          <cell r="C48">
            <v>12306</v>
          </cell>
          <cell r="D48">
            <v>13524</v>
          </cell>
          <cell r="E48">
            <v>21752</v>
          </cell>
          <cell r="F48">
            <v>29517</v>
          </cell>
        </row>
        <row r="49">
          <cell r="A49" t="str">
            <v> Trade</v>
          </cell>
          <cell r="B49">
            <v>1426</v>
          </cell>
          <cell r="C49">
            <v>4599</v>
          </cell>
          <cell r="D49">
            <v>5853</v>
          </cell>
          <cell r="E49">
            <v>8934</v>
          </cell>
          <cell r="F49">
            <v>9989</v>
          </cell>
        </row>
        <row r="50">
          <cell r="A50" t="str">
            <v> Information and computer services</v>
          </cell>
          <cell r="B50">
            <v>1121</v>
          </cell>
          <cell r="C50">
            <v>4698</v>
          </cell>
          <cell r="D50">
            <v>8400</v>
          </cell>
          <cell r="E50">
            <v>10346</v>
          </cell>
          <cell r="F50">
            <v>15705</v>
          </cell>
        </row>
        <row r="51">
          <cell r="A51" t="str">
            <v> Other material branches</v>
          </cell>
          <cell r="B51">
            <v>893</v>
          </cell>
          <cell r="C51">
            <v>3476</v>
          </cell>
          <cell r="D51">
            <v>6820</v>
          </cell>
          <cell r="E51">
            <v>11953</v>
          </cell>
          <cell r="F51">
            <v>14713</v>
          </cell>
        </row>
        <row r="52">
          <cell r="A52" t="str">
            <v> Communal services</v>
          </cell>
          <cell r="B52">
            <v>1214</v>
          </cell>
          <cell r="C52">
            <v>5480</v>
          </cell>
          <cell r="D52">
            <v>8852</v>
          </cell>
          <cell r="E52">
            <v>10789</v>
          </cell>
          <cell r="F52">
            <v>16518</v>
          </cell>
        </row>
        <row r="53">
          <cell r="A53" t="str">
            <v> Health</v>
          </cell>
          <cell r="B53">
            <v>883</v>
          </cell>
          <cell r="C53">
            <v>3515</v>
          </cell>
          <cell r="D53">
            <v>5071</v>
          </cell>
          <cell r="E53">
            <v>7036</v>
          </cell>
          <cell r="F53">
            <v>8952</v>
          </cell>
        </row>
        <row r="54">
          <cell r="A54" t="str">
            <v> General administration and  management</v>
          </cell>
          <cell r="B54">
            <v>1116</v>
          </cell>
          <cell r="C54">
            <v>2928</v>
          </cell>
          <cell r="D54">
            <v>10516</v>
          </cell>
          <cell r="E54">
            <v>15572</v>
          </cell>
          <cell r="F54">
            <v>20616</v>
          </cell>
        </row>
        <row r="55">
          <cell r="A55" t="str">
            <v> Education, culture and art</v>
          </cell>
          <cell r="B55">
            <v>729</v>
          </cell>
          <cell r="C55">
            <v>2684</v>
          </cell>
          <cell r="D55">
            <v>3961</v>
          </cell>
          <cell r="E55">
            <v>6604</v>
          </cell>
          <cell r="F55">
            <v>7670</v>
          </cell>
        </row>
        <row r="56">
          <cell r="A56" t="str">
            <v> Science</v>
          </cell>
          <cell r="B56">
            <v>1529</v>
          </cell>
          <cell r="C56">
            <v>5140</v>
          </cell>
          <cell r="D56">
            <v>8089</v>
          </cell>
          <cell r="E56">
            <v>10077</v>
          </cell>
          <cell r="F56">
            <v>12975</v>
          </cell>
        </row>
        <row r="57">
          <cell r="A57" t="str">
            <v> Finance and insurance</v>
          </cell>
          <cell r="B57">
            <v>8592</v>
          </cell>
          <cell r="C57">
            <v>22415</v>
          </cell>
          <cell r="D57">
            <v>22810</v>
          </cell>
          <cell r="E57">
            <v>26007</v>
          </cell>
          <cell r="F57">
            <v>41918</v>
          </cell>
        </row>
        <row r="60">
          <cell r="A60" t="str">
            <v>    Sources:  Ministry of Statistics; and Fund staff estimates.</v>
          </cell>
        </row>
        <row r="62">
          <cell r="A62" t="str">
            <v>    1/  Budgetary and non-budgetary state sectors only.  Average wages of all sectors  are simple average of monthly series provided by the authorities.  </v>
          </cell>
        </row>
        <row r="63">
          <cell r="A63" t="str">
            <v>    Sectoral wages are adjusted based on the ratio between average wages from the monthly series and annual wages provided by the authorities.</v>
          </cell>
        </row>
      </sheetData>
      <sheetData sheetId="34">
        <row r="1">
          <cell r="A1" t="str">
            <v>Table 12.  Armenia: Labor Force, Employment, and Unemployment, 1994-2000</v>
          </cell>
        </row>
        <row r="4">
          <cell r="D4">
            <v>1994</v>
          </cell>
          <cell r="E4">
            <v>1995</v>
          </cell>
          <cell r="F4">
            <v>1996</v>
          </cell>
          <cell r="G4">
            <v>1997</v>
          </cell>
          <cell r="H4">
            <v>1998</v>
          </cell>
          <cell r="I4">
            <v>1999</v>
          </cell>
        </row>
        <row r="8">
          <cell r="D8" t="str">
            <v>(In thousands)</v>
          </cell>
        </row>
        <row r="10">
          <cell r="A10" t="str">
            <v>Potential labor force 1/</v>
          </cell>
          <cell r="D10">
            <v>2065</v>
          </cell>
          <cell r="E10">
            <v>2084</v>
          </cell>
          <cell r="F10">
            <v>2108</v>
          </cell>
          <cell r="G10" t="str">
            <v>...</v>
          </cell>
          <cell r="H10" t="str">
            <v>...</v>
          </cell>
        </row>
        <row r="11">
          <cell r="A11" t="str">
            <v>Total employed</v>
          </cell>
          <cell r="D11">
            <v>1488</v>
          </cell>
          <cell r="E11">
            <v>1476.4</v>
          </cell>
          <cell r="F11">
            <v>1435.6</v>
          </cell>
          <cell r="G11">
            <v>1370.6</v>
          </cell>
          <cell r="H11">
            <v>1350.9</v>
          </cell>
        </row>
        <row r="12">
          <cell r="A12" t="str">
            <v>Registered unemployed</v>
          </cell>
          <cell r="D12">
            <v>106</v>
          </cell>
          <cell r="E12">
            <v>106</v>
          </cell>
          <cell r="F12">
            <v>147.9</v>
          </cell>
          <cell r="G12">
            <v>166.1</v>
          </cell>
          <cell r="H12">
            <v>139.1</v>
          </cell>
        </row>
        <row r="13">
          <cell r="A13" t="str">
            <v>Actual labor force  2/</v>
          </cell>
          <cell r="D13">
            <v>1594</v>
          </cell>
          <cell r="E13">
            <v>1582</v>
          </cell>
          <cell r="F13">
            <v>1583.5</v>
          </cell>
          <cell r="G13">
            <v>1538.3</v>
          </cell>
          <cell r="H13">
            <v>1491.6</v>
          </cell>
        </row>
        <row r="14">
          <cell r="A14" t="str">
            <v>Employment by sector</v>
          </cell>
          <cell r="D14">
            <v>1488</v>
          </cell>
          <cell r="E14">
            <v>1476.4</v>
          </cell>
          <cell r="F14">
            <v>1435.6</v>
          </cell>
          <cell r="G14">
            <v>1370.596</v>
          </cell>
          <cell r="H14">
            <v>1352.5</v>
          </cell>
        </row>
        <row r="15">
          <cell r="B15" t="str">
            <v>State sector3/</v>
          </cell>
          <cell r="D15">
            <v>794</v>
          </cell>
          <cell r="E15">
            <v>735.7</v>
          </cell>
          <cell r="F15">
            <v>646.7</v>
          </cell>
          <cell r="G15">
            <v>514.83</v>
          </cell>
          <cell r="H15">
            <v>440.6</v>
          </cell>
        </row>
        <row r="16">
          <cell r="B16" t="str">
            <v>Private sector4/</v>
          </cell>
          <cell r="D16">
            <v>694</v>
          </cell>
          <cell r="E16">
            <v>740.7</v>
          </cell>
          <cell r="F16">
            <v>788.9</v>
          </cell>
          <cell r="G16">
            <v>855.766</v>
          </cell>
          <cell r="H16">
            <v>911.9</v>
          </cell>
        </row>
        <row r="18">
          <cell r="A18" t="str">
            <v>   Material sphere</v>
          </cell>
          <cell r="D18">
            <v>1077</v>
          </cell>
          <cell r="E18">
            <v>1071.3</v>
          </cell>
          <cell r="F18">
            <v>1055.8</v>
          </cell>
          <cell r="G18">
            <v>1031</v>
          </cell>
          <cell r="H18">
            <v>1017.0000000000001</v>
          </cell>
        </row>
        <row r="19">
          <cell r="A19" t="str">
            <v>  </v>
          </cell>
          <cell r="B19" t="str">
            <v>Industry</v>
          </cell>
          <cell r="D19">
            <v>355</v>
          </cell>
          <cell r="E19">
            <v>302.9</v>
          </cell>
          <cell r="F19">
            <v>255</v>
          </cell>
          <cell r="G19">
            <v>228.9</v>
          </cell>
          <cell r="H19">
            <v>225.4</v>
          </cell>
        </row>
        <row r="20">
          <cell r="A20" t="str">
            <v>  </v>
          </cell>
          <cell r="B20" t="str">
            <v>Construction</v>
          </cell>
          <cell r="D20">
            <v>97</v>
          </cell>
          <cell r="E20">
            <v>76</v>
          </cell>
          <cell r="F20">
            <v>68</v>
          </cell>
          <cell r="G20">
            <v>59.7</v>
          </cell>
          <cell r="H20">
            <v>59.3</v>
          </cell>
        </row>
        <row r="21">
          <cell r="A21" t="str">
            <v>  </v>
          </cell>
          <cell r="B21" t="str">
            <v>Agriculture</v>
          </cell>
          <cell r="D21">
            <v>502</v>
          </cell>
          <cell r="E21">
            <v>549.6</v>
          </cell>
          <cell r="F21">
            <v>583.5</v>
          </cell>
          <cell r="G21">
            <v>564.2</v>
          </cell>
          <cell r="H21">
            <v>556</v>
          </cell>
        </row>
        <row r="22">
          <cell r="A22" t="str">
            <v>  </v>
          </cell>
          <cell r="B22" t="str">
            <v>Forestry</v>
          </cell>
          <cell r="D22">
            <v>2</v>
          </cell>
          <cell r="E22">
            <v>2.3</v>
          </cell>
          <cell r="F22">
            <v>2.5</v>
          </cell>
          <cell r="G22">
            <v>2.4</v>
          </cell>
          <cell r="H22">
            <v>2.6</v>
          </cell>
        </row>
        <row r="23">
          <cell r="A23" t="str">
            <v>  </v>
          </cell>
          <cell r="B23" t="str">
            <v>Transport and communications</v>
          </cell>
          <cell r="D23">
            <v>30</v>
          </cell>
          <cell r="E23">
            <v>26.8</v>
          </cell>
          <cell r="F23">
            <v>24</v>
          </cell>
          <cell r="G23">
            <v>49.1</v>
          </cell>
          <cell r="H23">
            <v>48.8</v>
          </cell>
        </row>
        <row r="24">
          <cell r="A24" t="str">
            <v>  </v>
          </cell>
          <cell r="B24" t="str">
            <v>Wholesale and retail trade, and catering</v>
          </cell>
          <cell r="D24">
            <v>64</v>
          </cell>
          <cell r="E24">
            <v>100</v>
          </cell>
          <cell r="F24">
            <v>110.2</v>
          </cell>
          <cell r="G24">
            <v>115.6</v>
          </cell>
          <cell r="H24">
            <v>113.7</v>
          </cell>
        </row>
        <row r="25">
          <cell r="A25" t="str">
            <v>  </v>
          </cell>
          <cell r="B25" t="str">
            <v>Other material sphere</v>
          </cell>
          <cell r="D25">
            <v>27</v>
          </cell>
          <cell r="E25">
            <v>13.7</v>
          </cell>
          <cell r="F25">
            <v>12.6</v>
          </cell>
          <cell r="G25">
            <v>11.1</v>
          </cell>
          <cell r="H25">
            <v>11.2</v>
          </cell>
        </row>
        <row r="26">
          <cell r="A26" t="str">
            <v>  </v>
          </cell>
        </row>
        <row r="27">
          <cell r="A27" t="str">
            <v>   Nonmaterial sphere</v>
          </cell>
          <cell r="D27">
            <v>411</v>
          </cell>
          <cell r="E27">
            <v>405.1</v>
          </cell>
          <cell r="F27">
            <v>379.8</v>
          </cell>
          <cell r="G27">
            <v>339.59999999999997</v>
          </cell>
          <cell r="H27">
            <v>333.9</v>
          </cell>
        </row>
        <row r="28">
          <cell r="A28" t="str">
            <v>  </v>
          </cell>
          <cell r="B28" t="str">
            <v>Education, culture, art</v>
          </cell>
          <cell r="D28">
            <v>181</v>
          </cell>
          <cell r="E28">
            <v>180.2</v>
          </cell>
          <cell r="F28">
            <v>173.8</v>
          </cell>
          <cell r="G28">
            <v>161.3</v>
          </cell>
          <cell r="H28">
            <v>158.6</v>
          </cell>
        </row>
        <row r="29">
          <cell r="A29" t="str">
            <v>  </v>
          </cell>
          <cell r="B29" t="str">
            <v>Science</v>
          </cell>
          <cell r="D29">
            <v>25</v>
          </cell>
          <cell r="E29">
            <v>22.8</v>
          </cell>
          <cell r="F29">
            <v>14.7</v>
          </cell>
          <cell r="G29">
            <v>16</v>
          </cell>
          <cell r="H29">
            <v>16.2</v>
          </cell>
        </row>
        <row r="30">
          <cell r="A30" t="str">
            <v>  </v>
          </cell>
          <cell r="B30" t="str">
            <v>Health, physical culture,and social welfare</v>
          </cell>
          <cell r="D30">
            <v>84</v>
          </cell>
          <cell r="E30">
            <v>85.5</v>
          </cell>
          <cell r="F30">
            <v>81.7</v>
          </cell>
          <cell r="G30">
            <v>80.7</v>
          </cell>
          <cell r="H30">
            <v>79.3</v>
          </cell>
        </row>
        <row r="31">
          <cell r="A31" t="str">
            <v>  </v>
          </cell>
          <cell r="B31" t="str">
            <v>Housing and personal services</v>
          </cell>
          <cell r="D31">
            <v>58</v>
          </cell>
          <cell r="E31">
            <v>52.2</v>
          </cell>
          <cell r="F31">
            <v>50.6</v>
          </cell>
          <cell r="G31">
            <v>47.4</v>
          </cell>
          <cell r="H31">
            <v>46.5</v>
          </cell>
        </row>
        <row r="32">
          <cell r="A32" t="str">
            <v>  </v>
          </cell>
          <cell r="B32" t="str">
            <v>General administration</v>
          </cell>
          <cell r="D32">
            <v>30</v>
          </cell>
          <cell r="E32">
            <v>29.3</v>
          </cell>
          <cell r="F32">
            <v>28.6</v>
          </cell>
          <cell r="G32">
            <v>29.5</v>
          </cell>
          <cell r="H32">
            <v>28.7</v>
          </cell>
        </row>
        <row r="33">
          <cell r="A33" t="str">
            <v>  </v>
          </cell>
          <cell r="B33" t="str">
            <v>Other nonmaterial sphere</v>
          </cell>
          <cell r="D33">
            <v>33</v>
          </cell>
          <cell r="E33">
            <v>35.1</v>
          </cell>
          <cell r="F33">
            <v>30.4</v>
          </cell>
          <cell r="G33">
            <v>4.7</v>
          </cell>
          <cell r="H33">
            <v>4.6</v>
          </cell>
        </row>
        <row r="34">
          <cell r="A34" t="str">
            <v> </v>
          </cell>
        </row>
        <row r="35">
          <cell r="D35" t="str">
            <v>(In percent)</v>
          </cell>
        </row>
        <row r="36">
          <cell r="A36" t="str">
            <v>Memorandum items:</v>
          </cell>
        </row>
        <row r="37">
          <cell r="A37" t="str">
            <v>Employed in state sector 5/</v>
          </cell>
          <cell r="D37">
            <v>53.36021505376344</v>
          </cell>
          <cell r="E37">
            <v>49.830669195340015</v>
          </cell>
          <cell r="F37">
            <v>45.04736695458346</v>
          </cell>
          <cell r="G37">
            <v>37.5624910622824</v>
          </cell>
          <cell r="H37">
            <v>32.57670979667283</v>
          </cell>
        </row>
        <row r="38">
          <cell r="A38" t="str">
            <v>Employed in private sector 6/</v>
          </cell>
          <cell r="D38">
            <v>46.63978494623656</v>
          </cell>
          <cell r="E38">
            <v>50.169330804659985</v>
          </cell>
          <cell r="F38">
            <v>54.952633045416555</v>
          </cell>
          <cell r="G38">
            <v>62.4375089377176</v>
          </cell>
          <cell r="H38">
            <v>67.42329020332717</v>
          </cell>
        </row>
        <row r="39">
          <cell r="A39" t="str">
            <v>Unemployment rate 7/</v>
          </cell>
          <cell r="D39">
            <v>6.649937264742785</v>
          </cell>
          <cell r="E39">
            <v>6.700379266750948</v>
          </cell>
          <cell r="F39">
            <v>9.340069466371961</v>
          </cell>
          <cell r="G39">
            <v>10.8</v>
          </cell>
          <cell r="H39">
            <v>9.3</v>
          </cell>
        </row>
        <row r="40">
          <cell r="A40" t="str">
            <v>Unemployment rate 8/</v>
          </cell>
          <cell r="D40">
            <v>5.281514698555057</v>
          </cell>
          <cell r="E40">
            <v>5.08637236084453</v>
          </cell>
          <cell r="F40">
            <v>7.016129032258064</v>
          </cell>
          <cell r="G40" t="str">
            <v>...</v>
          </cell>
          <cell r="H40" t="str">
            <v>...</v>
          </cell>
        </row>
        <row r="43">
          <cell r="B43" t="str">
            <v>Source: MinistryStatistics.</v>
          </cell>
        </row>
        <row r="45">
          <cell r="B45" t="str">
            <v>1/  Working-age population (16 years to 60 years of age) excluding students.  The MOS is planning to undertake surveys similar </v>
          </cell>
        </row>
        <row r="46">
          <cell r="B46" t="str">
            <v>to BLS in U.S.A. to calculate the actual labor force as those actively seeking work.</v>
          </cell>
        </row>
        <row r="47">
          <cell r="B47" t="str">
            <v>2/  Defined as total employed plus those registered as unemployed.</v>
          </cell>
        </row>
        <row r="48">
          <cell r="B48" t="str">
            <v>3/  State and state-owned enterprises.</v>
          </cell>
        </row>
        <row r="49">
          <cell r="B49" t="str">
            <v>4/  Non-state sector;  includes farms and cooperative sector. </v>
          </cell>
        </row>
        <row r="50">
          <cell r="B50" t="str">
            <v>5/  Total employed in state sector as percent of total employment.</v>
          </cell>
        </row>
        <row r="51">
          <cell r="B51" t="str">
            <v>6/  Total employed in private sector as percent of total employment.</v>
          </cell>
        </row>
        <row r="52">
          <cell r="B52" t="str">
            <v>7/  Registered unemployed as percent of actual labor force.</v>
          </cell>
        </row>
        <row r="53">
          <cell r="B53" t="str">
            <v>8/  Registered unemployed as percent of potential labor force.</v>
          </cell>
        </row>
      </sheetData>
      <sheetData sheetId="35">
        <row r="1">
          <cell r="A1" t="str">
            <v>Table 13. Armenia:  Employment in the Public Sector, 1994-99</v>
          </cell>
        </row>
        <row r="2">
          <cell r="A2" t="str">
            <v>(Thousands of persons)</v>
          </cell>
        </row>
        <row r="4">
          <cell r="A4" t="str">
            <v> </v>
          </cell>
        </row>
        <row r="5">
          <cell r="B5">
            <v>1994</v>
          </cell>
          <cell r="C5" t="str">
            <v>1995</v>
          </cell>
          <cell r="D5" t="str">
            <v>1996</v>
          </cell>
          <cell r="E5">
            <v>1997</v>
          </cell>
          <cell r="F5">
            <v>1998</v>
          </cell>
        </row>
        <row r="6">
          <cell r="B6" t="str">
            <v> </v>
          </cell>
          <cell r="C6" t="str">
            <v> </v>
          </cell>
          <cell r="D6" t="str">
            <v> </v>
          </cell>
        </row>
        <row r="9">
          <cell r="A9" t="str">
            <v>Total</v>
          </cell>
          <cell r="B9">
            <v>1487.6</v>
          </cell>
          <cell r="C9">
            <v>1476.4</v>
          </cell>
          <cell r="D9">
            <v>1435.6</v>
          </cell>
          <cell r="E9">
            <v>1370.6</v>
          </cell>
          <cell r="F9">
            <v>1350.9</v>
          </cell>
        </row>
        <row r="11">
          <cell r="A11" t="str">
            <v>Industry</v>
          </cell>
          <cell r="B11">
            <v>355.2</v>
          </cell>
          <cell r="C11">
            <v>302.9</v>
          </cell>
          <cell r="D11">
            <v>255</v>
          </cell>
          <cell r="E11">
            <v>228.9</v>
          </cell>
          <cell r="F11">
            <v>225.4</v>
          </cell>
        </row>
        <row r="12">
          <cell r="A12" t="str">
            <v>Agriculture </v>
          </cell>
          <cell r="B12">
            <v>502.1</v>
          </cell>
          <cell r="C12">
            <v>549.6</v>
          </cell>
          <cell r="D12">
            <v>583.5</v>
          </cell>
          <cell r="E12">
            <v>566.6</v>
          </cell>
          <cell r="F12">
            <v>558.6</v>
          </cell>
        </row>
        <row r="13">
          <cell r="A13" t="str">
            <v>Transportation and communications</v>
          </cell>
          <cell r="B13">
            <v>54.9</v>
          </cell>
          <cell r="C13">
            <v>53.4</v>
          </cell>
          <cell r="D13">
            <v>48</v>
          </cell>
          <cell r="E13">
            <v>49.1</v>
          </cell>
          <cell r="F13">
            <v>48.8</v>
          </cell>
        </row>
        <row r="14">
          <cell r="A14" t="str">
            <v>Construction</v>
          </cell>
          <cell r="B14">
            <v>96.8</v>
          </cell>
          <cell r="C14">
            <v>76</v>
          </cell>
          <cell r="D14">
            <v>68</v>
          </cell>
          <cell r="E14">
            <v>59.7</v>
          </cell>
          <cell r="F14">
            <v>59.3</v>
          </cell>
        </row>
        <row r="15">
          <cell r="A15" t="str">
            <v>Trade and public catering</v>
          </cell>
          <cell r="B15">
            <v>63.7</v>
          </cell>
          <cell r="C15">
            <v>100</v>
          </cell>
          <cell r="D15">
            <v>110.2</v>
          </cell>
          <cell r="E15">
            <v>115.6</v>
          </cell>
          <cell r="F15">
            <v>113.7</v>
          </cell>
        </row>
        <row r="16">
          <cell r="A16" t="str">
            <v>Information and computer services</v>
          </cell>
          <cell r="B16">
            <v>1.4</v>
          </cell>
          <cell r="C16">
            <v>1.4</v>
          </cell>
          <cell r="D16">
            <v>1.3</v>
          </cell>
          <cell r="E16">
            <v>1</v>
          </cell>
          <cell r="F16">
            <v>0.9</v>
          </cell>
        </row>
        <row r="17">
          <cell r="A17" t="str">
            <v>Housing and communal services</v>
          </cell>
          <cell r="B17">
            <v>57.9</v>
          </cell>
          <cell r="C17">
            <v>52.2</v>
          </cell>
          <cell r="D17">
            <v>50.6</v>
          </cell>
          <cell r="E17">
            <v>47.4</v>
          </cell>
          <cell r="F17">
            <v>46.5</v>
          </cell>
        </row>
        <row r="18">
          <cell r="A18" t="str">
            <v>Health care, physical training, social security</v>
          </cell>
          <cell r="B18">
            <v>83.6</v>
          </cell>
          <cell r="C18">
            <v>85.5</v>
          </cell>
          <cell r="D18">
            <v>81.7</v>
          </cell>
          <cell r="E18">
            <v>80.7</v>
          </cell>
          <cell r="F18">
            <v>79.3</v>
          </cell>
        </row>
        <row r="19">
          <cell r="A19" t="str">
            <v>Public education</v>
          </cell>
          <cell r="B19">
            <v>147.4</v>
          </cell>
          <cell r="C19">
            <v>147.5</v>
          </cell>
          <cell r="D19">
            <v>142.1</v>
          </cell>
          <cell r="E19">
            <v>134.3</v>
          </cell>
          <cell r="F19">
            <v>131.8</v>
          </cell>
        </row>
        <row r="20">
          <cell r="A20" t="str">
            <v>Culture and art</v>
          </cell>
          <cell r="B20">
            <v>34</v>
          </cell>
          <cell r="C20">
            <v>32.7</v>
          </cell>
          <cell r="D20">
            <v>31.7</v>
          </cell>
          <cell r="E20">
            <v>27</v>
          </cell>
          <cell r="F20">
            <v>26.8</v>
          </cell>
        </row>
        <row r="21">
          <cell r="A21" t="str">
            <v>Science and scientific support</v>
          </cell>
          <cell r="B21">
            <v>27</v>
          </cell>
          <cell r="C21">
            <v>22.8</v>
          </cell>
          <cell r="D21">
            <v>14.7</v>
          </cell>
          <cell r="E21">
            <v>16</v>
          </cell>
          <cell r="F21">
            <v>16.2</v>
          </cell>
        </row>
        <row r="22">
          <cell r="A22" t="str">
            <v>Financing and insurance</v>
          </cell>
          <cell r="B22">
            <v>7.9</v>
          </cell>
          <cell r="C22">
            <v>8.5</v>
          </cell>
          <cell r="D22">
            <v>6.4</v>
          </cell>
          <cell r="E22">
            <v>4.7</v>
          </cell>
          <cell r="F22">
            <v>4.6</v>
          </cell>
        </row>
        <row r="23">
          <cell r="A23" t="str">
            <v>Administrative agencies</v>
          </cell>
          <cell r="B23">
            <v>30.4</v>
          </cell>
          <cell r="C23">
            <v>29.3</v>
          </cell>
          <cell r="D23">
            <v>28.6</v>
          </cell>
          <cell r="E23">
            <v>29.5</v>
          </cell>
          <cell r="F23">
            <v>28.7</v>
          </cell>
        </row>
        <row r="24">
          <cell r="A24" t="str">
            <v>Other sectors</v>
          </cell>
          <cell r="B24">
            <v>25.3</v>
          </cell>
          <cell r="C24">
            <v>14.6</v>
          </cell>
          <cell r="D24">
            <v>13.8</v>
          </cell>
          <cell r="E24">
            <v>10.1</v>
          </cell>
          <cell r="F24">
            <v>10.3</v>
          </cell>
        </row>
        <row r="27">
          <cell r="A27" t="str">
            <v>Source: Ministry of Statistics.</v>
          </cell>
        </row>
      </sheetData>
      <sheetData sheetId="38">
        <row r="1">
          <cell r="A1" t="str">
            <v>Table 14. Armenia:  Budgetary Sector Employment, 1994-2000</v>
          </cell>
        </row>
        <row r="2">
          <cell r="A2" t="str">
            <v>(End-of-period; in thousands of employees)</v>
          </cell>
        </row>
        <row r="5">
          <cell r="C5">
            <v>1994</v>
          </cell>
          <cell r="D5">
            <v>1995</v>
          </cell>
          <cell r="E5">
            <v>1996</v>
          </cell>
          <cell r="F5">
            <v>1997</v>
          </cell>
          <cell r="H5">
            <v>1998</v>
          </cell>
          <cell r="J5">
            <v>1999</v>
          </cell>
        </row>
        <row r="6">
          <cell r="J6" t="str">
            <v>Q1</v>
          </cell>
          <cell r="K6" t="str">
            <v>Q2</v>
          </cell>
        </row>
        <row r="9">
          <cell r="A9" t="str">
            <v>Total</v>
          </cell>
          <cell r="C9">
            <v>407</v>
          </cell>
          <cell r="D9">
            <v>380</v>
          </cell>
          <cell r="E9">
            <v>344</v>
          </cell>
          <cell r="F9">
            <v>204.2</v>
          </cell>
          <cell r="H9">
            <v>186.5</v>
          </cell>
          <cell r="J9">
            <v>176.9</v>
          </cell>
          <cell r="K9">
            <v>176.7</v>
          </cell>
        </row>
        <row r="10">
          <cell r="B10" t="str">
            <v>Education, culture, art</v>
          </cell>
          <cell r="C10">
            <v>181</v>
          </cell>
          <cell r="D10">
            <v>173</v>
          </cell>
          <cell r="E10">
            <v>148</v>
          </cell>
          <cell r="F10">
            <v>152.9</v>
          </cell>
          <cell r="H10">
            <v>138.8</v>
          </cell>
          <cell r="J10">
            <v>134.7</v>
          </cell>
          <cell r="K10">
            <v>132.5</v>
          </cell>
        </row>
        <row r="11">
          <cell r="B11" t="str">
            <v>Science</v>
          </cell>
          <cell r="C11">
            <v>23</v>
          </cell>
          <cell r="D11">
            <v>15</v>
          </cell>
          <cell r="E11">
            <v>16.708</v>
          </cell>
          <cell r="F11">
            <v>8.1</v>
          </cell>
          <cell r="H11">
            <v>7.8</v>
          </cell>
          <cell r="J11">
            <v>7.2</v>
          </cell>
          <cell r="K11">
            <v>8</v>
          </cell>
        </row>
        <row r="12">
          <cell r="B12" t="str">
            <v>Health, physical culture, and social welfare</v>
          </cell>
          <cell r="C12">
            <v>81</v>
          </cell>
          <cell r="D12">
            <v>70</v>
          </cell>
          <cell r="E12">
            <v>55</v>
          </cell>
          <cell r="F12">
            <v>7.7</v>
          </cell>
          <cell r="H12">
            <v>7.2</v>
          </cell>
          <cell r="J12">
            <v>7.4</v>
          </cell>
          <cell r="K12">
            <v>7.4</v>
          </cell>
        </row>
        <row r="13">
          <cell r="B13" t="str">
            <v>General administration</v>
          </cell>
          <cell r="C13">
            <v>30</v>
          </cell>
          <cell r="D13">
            <v>18</v>
          </cell>
          <cell r="E13">
            <v>18</v>
          </cell>
          <cell r="F13">
            <v>27.7</v>
          </cell>
          <cell r="H13">
            <v>25.9</v>
          </cell>
          <cell r="J13">
            <v>21.3</v>
          </cell>
          <cell r="K13">
            <v>22.5</v>
          </cell>
        </row>
        <row r="14">
          <cell r="B14" t="str">
            <v>Other (including military)</v>
          </cell>
          <cell r="C14">
            <v>92</v>
          </cell>
          <cell r="D14">
            <v>104</v>
          </cell>
          <cell r="E14">
            <v>109</v>
          </cell>
          <cell r="F14">
            <v>7.8</v>
          </cell>
          <cell r="H14">
            <v>6.8</v>
          </cell>
          <cell r="J14">
            <v>6.3</v>
          </cell>
          <cell r="K14">
            <v>6.3</v>
          </cell>
        </row>
        <row r="17">
          <cell r="B17" t="str">
            <v>Source:  Ministry of Statistics.</v>
          </cell>
        </row>
      </sheetData>
      <sheetData sheetId="73">
        <row r="1">
          <cell r="A1" t="str">
            <v>Table 19. Armenia:  Distribution of Current Expenditures in the Consolidated Government Budget, 1994-2000</v>
          </cell>
        </row>
        <row r="2">
          <cell r="A2" t="str">
            <v>(In percent of total current expenditures; unless otherwise indicated)</v>
          </cell>
        </row>
        <row r="5">
          <cell r="B5">
            <v>1994</v>
          </cell>
          <cell r="C5">
            <v>1995</v>
          </cell>
          <cell r="D5">
            <v>1996</v>
          </cell>
          <cell r="E5">
            <v>1997</v>
          </cell>
          <cell r="F5" t="str">
            <v>1998</v>
          </cell>
        </row>
        <row r="8">
          <cell r="A8" t="str">
            <v>Wages</v>
          </cell>
          <cell r="B8">
            <v>5.368457023435537</v>
          </cell>
          <cell r="C8">
            <v>12.000850570911815</v>
          </cell>
          <cell r="D8">
            <v>14.63131755883281</v>
          </cell>
          <cell r="E8">
            <v>14.396247983371854</v>
          </cell>
          <cell r="F8">
            <v>16.183491962757078</v>
          </cell>
        </row>
        <row r="9">
          <cell r="A9" t="str">
            <v>Subsidies </v>
          </cell>
          <cell r="B9">
            <v>37.471611730236084</v>
          </cell>
          <cell r="C9">
            <v>4.360685846152295</v>
          </cell>
          <cell r="D9">
            <v>0.6282958733496701</v>
          </cell>
          <cell r="E9">
            <v>2.586500299669738</v>
          </cell>
          <cell r="F9">
            <v>0.5783719623569028</v>
          </cell>
        </row>
        <row r="10">
          <cell r="A10" t="str">
            <v>Interest</v>
          </cell>
          <cell r="B10">
            <v>5.678745419503986</v>
          </cell>
          <cell r="C10">
            <v>14.293541012380148</v>
          </cell>
          <cell r="D10">
            <v>13.313539363397636</v>
          </cell>
          <cell r="E10">
            <v>12.611039976289867</v>
          </cell>
          <cell r="F10">
            <v>9.725650594486202</v>
          </cell>
        </row>
        <row r="11">
          <cell r="A11" t="str">
            <v>Domestic interest</v>
          </cell>
          <cell r="B11">
            <v>3.361717497103403</v>
          </cell>
          <cell r="C11">
            <v>10.44480578160687</v>
          </cell>
          <cell r="D11">
            <v>9.348825822622178</v>
          </cell>
          <cell r="E11">
            <v>9.197911186983266</v>
          </cell>
          <cell r="F11">
            <v>5.831234600646507</v>
          </cell>
        </row>
        <row r="12">
          <cell r="A12" t="str">
            <v>External interest</v>
          </cell>
          <cell r="B12">
            <v>2.3170279224005834</v>
          </cell>
          <cell r="C12">
            <v>3.8487352307732787</v>
          </cell>
          <cell r="D12">
            <v>3.964713540775458</v>
          </cell>
          <cell r="E12">
            <v>3.4131287893066027</v>
          </cell>
          <cell r="F12">
            <v>3.894415993839696</v>
          </cell>
        </row>
        <row r="13">
          <cell r="A13" t="str">
            <v>Transfers </v>
          </cell>
          <cell r="B13">
            <v>11.669157601619762</v>
          </cell>
          <cell r="C13">
            <v>27.575215210228336</v>
          </cell>
          <cell r="D13">
            <v>24.671911822822338</v>
          </cell>
          <cell r="E13">
            <v>25.11200657155425</v>
          </cell>
          <cell r="F13">
            <v>25.368628566079447</v>
          </cell>
        </row>
        <row r="14">
          <cell r="A14" t="str">
            <v>Pensions and social safety net</v>
          </cell>
          <cell r="B14">
            <v>8.871884322490121</v>
          </cell>
          <cell r="C14">
            <v>24.208071770890182</v>
          </cell>
          <cell r="D14">
            <v>22.228785630086232</v>
          </cell>
          <cell r="E14">
            <v>20.279591868785538</v>
          </cell>
          <cell r="F14">
            <v>22.573437155935324</v>
          </cell>
        </row>
        <row r="15">
          <cell r="A15" t="str">
            <v>Payment of contingent liabilities</v>
          </cell>
          <cell r="B15">
            <v>1.630963127073358</v>
          </cell>
          <cell r="C15">
            <v>2.1751985215756777</v>
          </cell>
          <cell r="D15">
            <v>0.3853876065141975</v>
          </cell>
          <cell r="E15">
            <v>0</v>
          </cell>
          <cell r="F15">
            <v>0</v>
          </cell>
        </row>
        <row r="16">
          <cell r="A16" t="str">
            <v>Other transfers</v>
          </cell>
          <cell r="B16">
            <v>1.1663101520562829</v>
          </cell>
          <cell r="C16">
            <v>1.1919449177624792</v>
          </cell>
          <cell r="D16">
            <v>2.057738586221906</v>
          </cell>
          <cell r="E16">
            <v>4.83241470276872</v>
          </cell>
          <cell r="F16">
            <v>2.794099111820505</v>
          </cell>
        </row>
        <row r="17">
          <cell r="A17" t="str">
            <v>Goods and services</v>
          </cell>
          <cell r="B17">
            <v>39.812028225204635</v>
          </cell>
          <cell r="C17">
            <v>41.7697073603274</v>
          </cell>
          <cell r="D17">
            <v>46.754935381597555</v>
          </cell>
          <cell r="E17">
            <v>45.2942051691143</v>
          </cell>
          <cell r="F17">
            <v>48.14385691432037</v>
          </cell>
        </row>
        <row r="18">
          <cell r="A18" t="str">
            <v>Health and education</v>
          </cell>
          <cell r="B18">
            <v>6.129365250980277</v>
          </cell>
          <cell r="C18">
            <v>11.413623261714788</v>
          </cell>
          <cell r="D18">
            <v>7.495731138560164</v>
          </cell>
          <cell r="E18">
            <v>6.9464762822336725</v>
          </cell>
          <cell r="F18">
            <v>10.604032125705029</v>
          </cell>
        </row>
        <row r="19">
          <cell r="A19" t="str">
            <v>Other</v>
          </cell>
          <cell r="B19">
            <v>33.68266297422436</v>
          </cell>
          <cell r="C19">
            <v>30.356084098612612</v>
          </cell>
          <cell r="D19">
            <v>39.25920424303739</v>
          </cell>
          <cell r="E19">
            <v>38.34772888688063</v>
          </cell>
          <cell r="F19">
            <v>37.53982478861534</v>
          </cell>
        </row>
        <row r="21">
          <cell r="A21" t="str">
            <v>Memorandum item:</v>
          </cell>
        </row>
        <row r="22">
          <cell r="A22" t="str">
            <v>Current expenditures (in percent of total expenditures)</v>
          </cell>
          <cell r="B22">
            <v>77.66455265892405</v>
          </cell>
          <cell r="C22">
            <v>74.80923276655403</v>
          </cell>
          <cell r="D22">
            <v>74.84195411135968</v>
          </cell>
          <cell r="E22">
            <v>83.78804449394846</v>
          </cell>
          <cell r="F22">
            <v>76.81533053126999</v>
          </cell>
        </row>
        <row r="25">
          <cell r="A25" t="str">
            <v>Source:  Ministry of Finance and Economy.</v>
          </cell>
        </row>
      </sheetData>
      <sheetData sheetId="74">
        <row r="1">
          <cell r="A1" t="str">
            <v>Table 20. Armenia:  Composition of Tax Revenues in Consolidated Government Budget, 1994-2000</v>
          </cell>
        </row>
        <row r="2">
          <cell r="A2" t="str">
            <v>(In percent of total taxes)</v>
          </cell>
        </row>
        <row r="5">
          <cell r="B5">
            <v>1994</v>
          </cell>
          <cell r="C5">
            <v>1995</v>
          </cell>
          <cell r="D5">
            <v>1996</v>
          </cell>
          <cell r="E5">
            <v>1997</v>
          </cell>
          <cell r="F5" t="str">
            <v>1998</v>
          </cell>
        </row>
        <row r="8">
          <cell r="A8" t="str">
            <v>Tax revenue </v>
          </cell>
        </row>
        <row r="9">
          <cell r="A9" t="str">
            <v>Value-added tax</v>
          </cell>
          <cell r="B9">
            <v>20.777098692651418</v>
          </cell>
          <cell r="C9">
            <v>25.60871067336013</v>
          </cell>
          <cell r="D9">
            <v>25.30267288567835</v>
          </cell>
          <cell r="E9">
            <v>30.08359686208395</v>
          </cell>
          <cell r="F9">
            <v>36.863816229949784</v>
          </cell>
        </row>
        <row r="10">
          <cell r="A10" t="str">
            <v>Excises</v>
          </cell>
          <cell r="B10">
            <v>3.422327071892405</v>
          </cell>
          <cell r="C10">
            <v>3.593179093926496</v>
          </cell>
          <cell r="D10">
            <v>13.313611711154364</v>
          </cell>
          <cell r="E10">
            <v>14.290156052280285</v>
          </cell>
          <cell r="F10">
            <v>11.948828416552264</v>
          </cell>
        </row>
        <row r="11">
          <cell r="A11" t="str">
            <v>Enterprise profits tax</v>
          </cell>
          <cell r="B11">
            <v>43.84639109449999</v>
          </cell>
          <cell r="C11">
            <v>35.91503871835052</v>
          </cell>
          <cell r="D11">
            <v>19.707223727538025</v>
          </cell>
          <cell r="E11">
            <v>12.29396220097964</v>
          </cell>
          <cell r="F11">
            <v>7.572855578869281</v>
          </cell>
        </row>
        <row r="12">
          <cell r="A12" t="str">
            <v>Personal income tax</v>
          </cell>
          <cell r="B12">
            <v>9.313674224834324</v>
          </cell>
          <cell r="C12">
            <v>10.271746212505375</v>
          </cell>
          <cell r="D12">
            <v>10.341347354316294</v>
          </cell>
          <cell r="E12">
            <v>11.254897896822767</v>
          </cell>
          <cell r="F12">
            <v>9.391489936700712</v>
          </cell>
        </row>
        <row r="13">
          <cell r="A13" t="str">
            <v>Land tax</v>
          </cell>
          <cell r="B13">
            <v>1.6581565564210181</v>
          </cell>
          <cell r="C13">
            <v>2.5890976492118347</v>
          </cell>
          <cell r="D13">
            <v>2.280401481876487</v>
          </cell>
          <cell r="E13">
            <v>2.047374385793422</v>
          </cell>
          <cell r="F13">
            <v>0.8581174367185777</v>
          </cell>
        </row>
        <row r="14">
          <cell r="A14" t="str">
            <v>Customs duties</v>
          </cell>
          <cell r="B14">
            <v>3.22789992691586</v>
          </cell>
          <cell r="C14">
            <v>4.0734410262537235</v>
          </cell>
          <cell r="D14">
            <v>6.907394289105737</v>
          </cell>
          <cell r="E14">
            <v>8.107027264872915</v>
          </cell>
          <cell r="F14">
            <v>6.545122826032294</v>
          </cell>
        </row>
        <row r="15">
          <cell r="A15" t="str">
            <v>Payroll taxes</v>
          </cell>
          <cell r="B15">
            <v>11.607996399618598</v>
          </cell>
          <cell r="C15">
            <v>16.070124288147227</v>
          </cell>
          <cell r="D15">
            <v>17.303538297746783</v>
          </cell>
          <cell r="E15">
            <v>16.868735424162466</v>
          </cell>
          <cell r="F15">
            <v>15.830482515084455</v>
          </cell>
        </row>
        <row r="16">
          <cell r="A16" t="str">
            <v>Other taxes</v>
          </cell>
          <cell r="B16">
            <v>6.146456033166406</v>
          </cell>
          <cell r="C16">
            <v>1.3542619979336972</v>
          </cell>
          <cell r="D16">
            <v>3.553287609372999</v>
          </cell>
          <cell r="E16">
            <v>3.790496177150687</v>
          </cell>
          <cell r="F16">
            <v>7.462408625491136</v>
          </cell>
        </row>
        <row r="17">
          <cell r="A17" t="str">
            <v>Presumptive income tax</v>
          </cell>
          <cell r="C17">
            <v>0.2091582419030932</v>
          </cell>
          <cell r="D17">
            <v>0.5757734496905984</v>
          </cell>
          <cell r="E17">
            <v>0.4763844369006666</v>
          </cell>
          <cell r="F17">
            <v>2.4113824391841407</v>
          </cell>
        </row>
        <row r="18">
          <cell r="A18" t="str">
            <v>Property tax</v>
          </cell>
          <cell r="C18">
            <v>0.3152420984078995</v>
          </cell>
          <cell r="D18">
            <v>0.7147491935203487</v>
          </cell>
          <cell r="E18">
            <v>0.7873692989532136</v>
          </cell>
          <cell r="F18">
            <v>1.1154959954173629</v>
          </cell>
        </row>
        <row r="20">
          <cell r="A20" t="str">
            <v>Memorandum item:</v>
          </cell>
        </row>
        <row r="21">
          <cell r="A21" t="str">
            <v>Tax revenue in percent of total revenue (including grants)</v>
          </cell>
          <cell r="B21">
            <v>47.20342918162285</v>
          </cell>
          <cell r="C21">
            <v>64.00325243569837</v>
          </cell>
          <cell r="D21">
            <v>72.93874191332125</v>
          </cell>
          <cell r="E21">
            <v>82.50784288004299</v>
          </cell>
          <cell r="F21">
            <v>82.12336520993738</v>
          </cell>
        </row>
        <row r="24">
          <cell r="A24" t="str">
            <v>   Source:  Ministry of Finance and Economy.</v>
          </cell>
        </row>
      </sheetData>
      <sheetData sheetId="79">
        <row r="1">
          <cell r="A1" t="str">
            <v>Table 22. Armenia:  Accounts of the Central Bank, 1994-2000</v>
          </cell>
        </row>
        <row r="2">
          <cell r="A2" t="str">
            <v>(End-of-period, in millions of drams)</v>
          </cell>
        </row>
        <row r="5">
          <cell r="A5" t="str">
            <v> </v>
          </cell>
          <cell r="C5" t="str">
            <v> 1992</v>
          </cell>
          <cell r="E5" t="str">
            <v> 1993</v>
          </cell>
          <cell r="F5">
            <v>1994</v>
          </cell>
          <cell r="G5" t="str">
            <v>1995</v>
          </cell>
          <cell r="H5">
            <v>1996</v>
          </cell>
          <cell r="J5">
            <v>1997</v>
          </cell>
          <cell r="P5">
            <v>1998</v>
          </cell>
          <cell r="T5">
            <v>1999</v>
          </cell>
        </row>
        <row r="6">
          <cell r="A6" t="str">
            <v> </v>
          </cell>
          <cell r="C6" t="str">
            <v>Q4</v>
          </cell>
          <cell r="E6" t="str">
            <v> Q4</v>
          </cell>
          <cell r="J6" t="str">
            <v>Q1</v>
          </cell>
          <cell r="K6" t="str">
            <v>Q2</v>
          </cell>
          <cell r="L6" t="str">
            <v>Q3</v>
          </cell>
          <cell r="M6" t="str">
            <v>Q4</v>
          </cell>
          <cell r="O6" t="str">
            <v>Q1</v>
          </cell>
          <cell r="P6" t="str">
            <v>Q2</v>
          </cell>
          <cell r="Q6" t="str">
            <v>Q3</v>
          </cell>
          <cell r="R6" t="str">
            <v>Q4</v>
          </cell>
          <cell r="T6" t="str">
            <v>Q1</v>
          </cell>
          <cell r="U6" t="str">
            <v>Q2</v>
          </cell>
        </row>
        <row r="9">
          <cell r="F9" t="str">
            <v> Stocks</v>
          </cell>
        </row>
        <row r="11">
          <cell r="A11" t="str">
            <v>Net foreign assets (convertible currencies) </v>
          </cell>
          <cell r="C11">
            <v>2.787</v>
          </cell>
          <cell r="E11">
            <v>157.5</v>
          </cell>
          <cell r="F11">
            <v>3332.041999999999</v>
          </cell>
          <cell r="G11">
            <v>14638.539034773106</v>
          </cell>
          <cell r="H11">
            <v>21948</v>
          </cell>
          <cell r="J11">
            <v>16502</v>
          </cell>
          <cell r="K11">
            <v>15688</v>
          </cell>
          <cell r="L11">
            <v>42181</v>
          </cell>
          <cell r="M11">
            <v>49801</v>
          </cell>
          <cell r="O11">
            <v>46283</v>
          </cell>
          <cell r="P11">
            <v>43586</v>
          </cell>
          <cell r="Q11">
            <v>47950</v>
          </cell>
          <cell r="R11">
            <v>50982</v>
          </cell>
          <cell r="T11">
            <v>41925</v>
          </cell>
          <cell r="U11">
            <v>39123</v>
          </cell>
        </row>
        <row r="13">
          <cell r="A13" t="str">
            <v>Net domestic assets</v>
          </cell>
          <cell r="C13">
            <v>175.33</v>
          </cell>
          <cell r="E13">
            <v>1432.34</v>
          </cell>
          <cell r="F13">
            <v>11503.958</v>
          </cell>
          <cell r="G13">
            <v>14724.460965226894</v>
          </cell>
          <cell r="H13">
            <v>19308</v>
          </cell>
          <cell r="J13">
            <v>22671</v>
          </cell>
          <cell r="K13">
            <v>25291</v>
          </cell>
          <cell r="L13">
            <v>6698</v>
          </cell>
          <cell r="M13">
            <v>749</v>
          </cell>
          <cell r="O13">
            <v>-1115</v>
          </cell>
          <cell r="P13">
            <v>3345</v>
          </cell>
          <cell r="Q13">
            <v>2530</v>
          </cell>
          <cell r="R13">
            <v>2857</v>
          </cell>
          <cell r="T13">
            <v>3636</v>
          </cell>
          <cell r="U13">
            <v>4566</v>
          </cell>
        </row>
        <row r="14">
          <cell r="A14" t="str">
            <v>  General government</v>
          </cell>
          <cell r="C14">
            <v>64.6145</v>
          </cell>
          <cell r="E14">
            <v>1313</v>
          </cell>
          <cell r="F14">
            <v>7885</v>
          </cell>
          <cell r="G14">
            <v>10201</v>
          </cell>
          <cell r="H14">
            <v>19238</v>
          </cell>
          <cell r="J14">
            <v>23511</v>
          </cell>
          <cell r="K14">
            <v>27742</v>
          </cell>
          <cell r="L14">
            <v>7933</v>
          </cell>
          <cell r="M14">
            <v>8326</v>
          </cell>
          <cell r="O14">
            <v>405</v>
          </cell>
          <cell r="P14">
            <v>5715</v>
          </cell>
          <cell r="Q14">
            <v>6513</v>
          </cell>
          <cell r="R14">
            <v>8232</v>
          </cell>
          <cell r="T14">
            <v>7519</v>
          </cell>
          <cell r="U14">
            <v>6596</v>
          </cell>
        </row>
        <row r="15">
          <cell r="A15" t="str">
            <v>    Republican government</v>
          </cell>
          <cell r="E15">
            <v>1315</v>
          </cell>
          <cell r="F15">
            <v>8463</v>
          </cell>
          <cell r="G15">
            <v>10316</v>
          </cell>
          <cell r="H15">
            <v>19382</v>
          </cell>
          <cell r="J15">
            <v>23603</v>
          </cell>
          <cell r="K15">
            <v>27800</v>
          </cell>
          <cell r="L15">
            <v>8154</v>
          </cell>
          <cell r="M15">
            <v>8376</v>
          </cell>
          <cell r="O15">
            <v>504</v>
          </cell>
          <cell r="P15">
            <v>5849</v>
          </cell>
          <cell r="Q15">
            <v>6590</v>
          </cell>
          <cell r="R15">
            <v>8311</v>
          </cell>
          <cell r="T15">
            <v>7873</v>
          </cell>
          <cell r="U15">
            <v>6923</v>
          </cell>
        </row>
        <row r="16">
          <cell r="A16" t="str">
            <v>    Local government</v>
          </cell>
          <cell r="E16">
            <v>0</v>
          </cell>
          <cell r="F16">
            <v>0</v>
          </cell>
          <cell r="G16">
            <v>0</v>
          </cell>
          <cell r="H16">
            <v>0</v>
          </cell>
          <cell r="J16">
            <v>0</v>
          </cell>
          <cell r="K16">
            <v>0</v>
          </cell>
          <cell r="L16">
            <v>0</v>
          </cell>
          <cell r="M16">
            <v>0</v>
          </cell>
          <cell r="O16">
            <v>0</v>
          </cell>
          <cell r="P16">
            <v>0</v>
          </cell>
          <cell r="Q16">
            <v>0</v>
          </cell>
          <cell r="R16">
            <v>0</v>
          </cell>
          <cell r="T16">
            <v>0</v>
          </cell>
          <cell r="U16">
            <v>0</v>
          </cell>
        </row>
        <row r="17">
          <cell r="A17" t="str">
            <v>    Pension and employment fund</v>
          </cell>
          <cell r="E17">
            <v>-2</v>
          </cell>
          <cell r="F17">
            <v>-578</v>
          </cell>
          <cell r="G17">
            <v>-115</v>
          </cell>
          <cell r="H17">
            <v>-144</v>
          </cell>
          <cell r="J17">
            <v>-92</v>
          </cell>
          <cell r="K17">
            <v>-58</v>
          </cell>
          <cell r="L17">
            <v>-221</v>
          </cell>
          <cell r="M17">
            <v>-50</v>
          </cell>
          <cell r="O17">
            <v>-99</v>
          </cell>
          <cell r="P17">
            <v>-134</v>
          </cell>
          <cell r="Q17">
            <v>-77</v>
          </cell>
          <cell r="R17">
            <v>-79</v>
          </cell>
          <cell r="T17">
            <v>-354</v>
          </cell>
          <cell r="U17">
            <v>-327</v>
          </cell>
        </row>
        <row r="18">
          <cell r="A18" t="str">
            <v>  Banks</v>
          </cell>
          <cell r="C18">
            <v>77.133</v>
          </cell>
          <cell r="E18">
            <v>421</v>
          </cell>
          <cell r="F18">
            <v>3629</v>
          </cell>
          <cell r="G18">
            <v>3781</v>
          </cell>
          <cell r="H18">
            <v>3346</v>
          </cell>
          <cell r="J18">
            <v>3471</v>
          </cell>
          <cell r="K18">
            <v>2287</v>
          </cell>
          <cell r="L18">
            <v>1369</v>
          </cell>
          <cell r="M18">
            <v>2375</v>
          </cell>
          <cell r="O18">
            <v>1111</v>
          </cell>
          <cell r="P18">
            <v>155</v>
          </cell>
          <cell r="Q18">
            <v>-248</v>
          </cell>
          <cell r="R18">
            <v>2738</v>
          </cell>
          <cell r="T18">
            <v>240</v>
          </cell>
          <cell r="U18">
            <v>1638</v>
          </cell>
        </row>
        <row r="19">
          <cell r="A19" t="str">
            <v>  Other items, net </v>
          </cell>
          <cell r="C19">
            <v>33.5825</v>
          </cell>
          <cell r="E19">
            <v>-301.66</v>
          </cell>
          <cell r="F19">
            <v>-10.041999999999462</v>
          </cell>
          <cell r="G19">
            <v>742.4609652268937</v>
          </cell>
          <cell r="H19">
            <v>-3276</v>
          </cell>
          <cell r="J19">
            <v>-4311</v>
          </cell>
          <cell r="K19">
            <v>-4738</v>
          </cell>
          <cell r="L19">
            <v>-2604</v>
          </cell>
          <cell r="M19">
            <v>-9952</v>
          </cell>
          <cell r="O19">
            <v>-2631</v>
          </cell>
          <cell r="P19">
            <v>-2525</v>
          </cell>
          <cell r="Q19">
            <v>-3735</v>
          </cell>
          <cell r="R19">
            <v>-8113</v>
          </cell>
          <cell r="T19">
            <v>-4123</v>
          </cell>
          <cell r="U19">
            <v>-3668</v>
          </cell>
        </row>
        <row r="21">
          <cell r="A21" t="str">
            <v>Reserve money </v>
          </cell>
          <cell r="C21">
            <v>126.6715</v>
          </cell>
          <cell r="E21">
            <v>1589.84</v>
          </cell>
          <cell r="F21">
            <v>14836</v>
          </cell>
          <cell r="G21">
            <v>29363</v>
          </cell>
          <cell r="H21">
            <v>41256</v>
          </cell>
          <cell r="J21">
            <v>39173</v>
          </cell>
          <cell r="K21">
            <v>40979</v>
          </cell>
          <cell r="L21">
            <v>48879</v>
          </cell>
          <cell r="M21">
            <v>50550</v>
          </cell>
          <cell r="O21">
            <v>45168</v>
          </cell>
          <cell r="P21">
            <v>46931</v>
          </cell>
          <cell r="Q21">
            <v>50480</v>
          </cell>
          <cell r="R21">
            <v>53839</v>
          </cell>
          <cell r="T21">
            <v>45561</v>
          </cell>
          <cell r="U21">
            <v>43689</v>
          </cell>
        </row>
        <row r="22">
          <cell r="A22" t="str">
            <v>  Currency outside Central Bank of Armenia</v>
          </cell>
          <cell r="C22">
            <v>86.75</v>
          </cell>
          <cell r="E22">
            <v>1237.31</v>
          </cell>
          <cell r="F22">
            <v>11054</v>
          </cell>
          <cell r="G22">
            <v>25743</v>
          </cell>
          <cell r="H22">
            <v>37144</v>
          </cell>
          <cell r="J22">
            <v>33787</v>
          </cell>
          <cell r="K22">
            <v>35533</v>
          </cell>
          <cell r="L22">
            <v>38097</v>
          </cell>
          <cell r="M22">
            <v>42215</v>
          </cell>
          <cell r="O22">
            <v>37638</v>
          </cell>
          <cell r="P22">
            <v>35660</v>
          </cell>
          <cell r="Q22">
            <v>39656</v>
          </cell>
          <cell r="R22">
            <v>45345</v>
          </cell>
          <cell r="T22">
            <v>34690</v>
          </cell>
          <cell r="U22">
            <v>36280</v>
          </cell>
        </row>
        <row r="23">
          <cell r="A23" t="str">
            <v>  Required reserves </v>
          </cell>
          <cell r="C23">
            <v>3.5915</v>
          </cell>
          <cell r="E23">
            <v>58.55</v>
          </cell>
          <cell r="F23">
            <v>1510</v>
          </cell>
          <cell r="G23">
            <v>2392</v>
          </cell>
          <cell r="H23">
            <v>3559</v>
          </cell>
          <cell r="J23">
            <v>2915</v>
          </cell>
          <cell r="K23">
            <v>2986</v>
          </cell>
          <cell r="L23">
            <v>5723</v>
          </cell>
          <cell r="M23">
            <v>8061</v>
          </cell>
          <cell r="O23">
            <v>7169</v>
          </cell>
          <cell r="P23">
            <v>10402</v>
          </cell>
          <cell r="Q23">
            <v>10126</v>
          </cell>
          <cell r="R23">
            <v>7912</v>
          </cell>
          <cell r="T23">
            <v>10087</v>
          </cell>
          <cell r="U23">
            <v>6634</v>
          </cell>
        </row>
        <row r="24">
          <cell r="A24" t="str">
            <v>  Correspondent accounts </v>
          </cell>
          <cell r="C24">
            <v>36.33</v>
          </cell>
          <cell r="E24">
            <v>293.98</v>
          </cell>
          <cell r="F24">
            <v>2272</v>
          </cell>
          <cell r="G24">
            <v>693</v>
          </cell>
          <cell r="H24">
            <v>359</v>
          </cell>
          <cell r="J24">
            <v>2291</v>
          </cell>
          <cell r="K24">
            <v>2170</v>
          </cell>
          <cell r="L24">
            <v>4663</v>
          </cell>
        </row>
        <row r="25">
          <cell r="A25" t="str">
            <v>  Other accounts</v>
          </cell>
          <cell r="C25">
            <v>0</v>
          </cell>
          <cell r="E25">
            <v>0</v>
          </cell>
          <cell r="F25">
            <v>0</v>
          </cell>
          <cell r="G25">
            <v>535</v>
          </cell>
          <cell r="H25">
            <v>194</v>
          </cell>
          <cell r="J25">
            <v>180</v>
          </cell>
          <cell r="K25">
            <v>290</v>
          </cell>
          <cell r="L25">
            <v>396</v>
          </cell>
          <cell r="M25">
            <v>274</v>
          </cell>
          <cell r="O25">
            <v>361</v>
          </cell>
          <cell r="P25">
            <v>869</v>
          </cell>
          <cell r="Q25">
            <v>698</v>
          </cell>
          <cell r="R25">
            <v>582</v>
          </cell>
          <cell r="T25">
            <v>784</v>
          </cell>
          <cell r="U25">
            <v>775</v>
          </cell>
        </row>
        <row r="27">
          <cell r="F27" t="str">
            <v>Flows (with respect to end of previous period)</v>
          </cell>
        </row>
        <row r="29">
          <cell r="A29" t="str">
            <v>Net foreign assets (convertible currencies) </v>
          </cell>
          <cell r="C29">
            <v>2.787</v>
          </cell>
          <cell r="E29">
            <v>154.713</v>
          </cell>
          <cell r="F29">
            <v>3174.541999999999</v>
          </cell>
          <cell r="G29">
            <v>11306.497034773107</v>
          </cell>
          <cell r="H29">
            <v>16818</v>
          </cell>
          <cell r="J29">
            <v>-5446</v>
          </cell>
          <cell r="K29">
            <v>-814</v>
          </cell>
          <cell r="L29">
            <v>26493</v>
          </cell>
          <cell r="M29">
            <v>7620</v>
          </cell>
          <cell r="O29">
            <v>-3518</v>
          </cell>
          <cell r="P29">
            <v>-2697</v>
          </cell>
          <cell r="Q29">
            <v>4364</v>
          </cell>
          <cell r="R29">
            <v>3032</v>
          </cell>
          <cell r="T29">
            <v>-9057</v>
          </cell>
          <cell r="U29">
            <v>-2802</v>
          </cell>
        </row>
        <row r="31">
          <cell r="A31" t="str">
            <v>Net domestic assets</v>
          </cell>
          <cell r="C31">
            <v>153.64350000000002</v>
          </cell>
          <cell r="E31">
            <v>1257.01</v>
          </cell>
          <cell r="F31">
            <v>10071.618</v>
          </cell>
          <cell r="G31">
            <v>3220.502965226893</v>
          </cell>
          <cell r="H31">
            <v>-12356</v>
          </cell>
          <cell r="J31">
            <v>3363</v>
          </cell>
          <cell r="K31">
            <v>2620</v>
          </cell>
          <cell r="L31">
            <v>-18593</v>
          </cell>
          <cell r="M31">
            <v>-5949</v>
          </cell>
          <cell r="O31">
            <v>-1864</v>
          </cell>
          <cell r="P31">
            <v>4460</v>
          </cell>
          <cell r="Q31">
            <v>-815</v>
          </cell>
          <cell r="R31">
            <v>327</v>
          </cell>
          <cell r="T31">
            <v>779</v>
          </cell>
          <cell r="U31">
            <v>930</v>
          </cell>
        </row>
        <row r="32">
          <cell r="A32" t="str">
            <v>  General government</v>
          </cell>
          <cell r="C32">
            <v>64.254</v>
          </cell>
          <cell r="E32">
            <v>1248.3855</v>
          </cell>
          <cell r="F32">
            <v>6572</v>
          </cell>
          <cell r="G32">
            <v>2316</v>
          </cell>
          <cell r="H32">
            <v>-6682</v>
          </cell>
          <cell r="J32">
            <v>4273</v>
          </cell>
          <cell r="K32">
            <v>4231</v>
          </cell>
          <cell r="L32">
            <v>-19809</v>
          </cell>
          <cell r="M32">
            <v>393</v>
          </cell>
          <cell r="O32">
            <v>-7921</v>
          </cell>
          <cell r="P32">
            <v>5310</v>
          </cell>
          <cell r="Q32">
            <v>798</v>
          </cell>
          <cell r="R32">
            <v>1719</v>
          </cell>
          <cell r="T32">
            <v>-713</v>
          </cell>
          <cell r="U32">
            <v>-923</v>
          </cell>
        </row>
        <row r="33">
          <cell r="A33" t="str">
            <v>    Republican government</v>
          </cell>
          <cell r="C33" t="str">
            <v>             ...</v>
          </cell>
          <cell r="E33" t="str">
            <v>             ...</v>
          </cell>
          <cell r="F33">
            <v>6572</v>
          </cell>
          <cell r="G33">
            <v>2316</v>
          </cell>
          <cell r="H33">
            <v>-6706</v>
          </cell>
          <cell r="J33">
            <v>4221</v>
          </cell>
          <cell r="K33">
            <v>4197</v>
          </cell>
          <cell r="L33">
            <v>-19646</v>
          </cell>
          <cell r="M33">
            <v>222</v>
          </cell>
          <cell r="O33">
            <v>-7872</v>
          </cell>
          <cell r="P33">
            <v>5345</v>
          </cell>
          <cell r="Q33">
            <v>741</v>
          </cell>
          <cell r="R33">
            <v>1721</v>
          </cell>
          <cell r="T33">
            <v>-438</v>
          </cell>
          <cell r="U33">
            <v>-950</v>
          </cell>
        </row>
        <row r="34">
          <cell r="A34" t="str">
            <v>    Local government</v>
          </cell>
          <cell r="C34" t="str">
            <v>             ...</v>
          </cell>
          <cell r="E34" t="str">
            <v>             ...</v>
          </cell>
          <cell r="F34">
            <v>0</v>
          </cell>
          <cell r="G34">
            <v>0</v>
          </cell>
          <cell r="H34">
            <v>0</v>
          </cell>
          <cell r="J34">
            <v>0</v>
          </cell>
          <cell r="K34">
            <v>0</v>
          </cell>
          <cell r="L34">
            <v>0</v>
          </cell>
          <cell r="M34">
            <v>0</v>
          </cell>
          <cell r="O34">
            <v>0</v>
          </cell>
          <cell r="P34">
            <v>0</v>
          </cell>
          <cell r="Q34">
            <v>0</v>
          </cell>
          <cell r="R34">
            <v>0</v>
          </cell>
          <cell r="T34">
            <v>0</v>
          </cell>
          <cell r="U34">
            <v>0</v>
          </cell>
        </row>
        <row r="35">
          <cell r="A35" t="str">
            <v>    Pension and employment fund</v>
          </cell>
          <cell r="C35" t="str">
            <v>             ...</v>
          </cell>
          <cell r="E35" t="str">
            <v>             ...</v>
          </cell>
          <cell r="F35">
            <v>-576</v>
          </cell>
          <cell r="G35">
            <v>463</v>
          </cell>
          <cell r="H35">
            <v>24</v>
          </cell>
          <cell r="J35">
            <v>52</v>
          </cell>
          <cell r="K35">
            <v>34</v>
          </cell>
          <cell r="L35">
            <v>-163</v>
          </cell>
          <cell r="M35">
            <v>171</v>
          </cell>
          <cell r="O35">
            <v>-49</v>
          </cell>
          <cell r="P35">
            <v>-35</v>
          </cell>
          <cell r="Q35">
            <v>57</v>
          </cell>
          <cell r="R35">
            <v>-2</v>
          </cell>
          <cell r="T35">
            <v>-275</v>
          </cell>
          <cell r="U35">
            <v>27</v>
          </cell>
        </row>
        <row r="36">
          <cell r="A36" t="str">
            <v>  Banks</v>
          </cell>
          <cell r="C36">
            <v>61.19149999999999</v>
          </cell>
          <cell r="E36">
            <v>343.867</v>
          </cell>
          <cell r="F36">
            <v>3208</v>
          </cell>
          <cell r="G36">
            <v>152</v>
          </cell>
          <cell r="H36">
            <v>-2850</v>
          </cell>
          <cell r="J36">
            <v>125</v>
          </cell>
          <cell r="K36">
            <v>-1184</v>
          </cell>
          <cell r="L36">
            <v>-918</v>
          </cell>
          <cell r="M36">
            <v>1006</v>
          </cell>
          <cell r="O36">
            <v>-1264</v>
          </cell>
          <cell r="P36">
            <v>-956</v>
          </cell>
          <cell r="Q36">
            <v>-403</v>
          </cell>
          <cell r="R36">
            <v>2986</v>
          </cell>
          <cell r="T36">
            <v>-2498</v>
          </cell>
          <cell r="U36">
            <v>1398</v>
          </cell>
        </row>
        <row r="37">
          <cell r="A37" t="str">
            <v>  Other items, net </v>
          </cell>
          <cell r="C37">
            <v>28.198000000000004</v>
          </cell>
          <cell r="E37">
            <v>-335.2425</v>
          </cell>
          <cell r="F37">
            <v>291.61800000000056</v>
          </cell>
          <cell r="G37">
            <v>752.5029652268931</v>
          </cell>
          <cell r="H37">
            <v>-2824</v>
          </cell>
          <cell r="J37">
            <v>-1035</v>
          </cell>
          <cell r="K37">
            <v>-427</v>
          </cell>
          <cell r="L37">
            <v>2134</v>
          </cell>
          <cell r="M37">
            <v>-7348</v>
          </cell>
          <cell r="O37">
            <v>7321</v>
          </cell>
          <cell r="P37">
            <v>106</v>
          </cell>
          <cell r="Q37">
            <v>-1210</v>
          </cell>
          <cell r="R37">
            <v>-4378</v>
          </cell>
          <cell r="T37">
            <v>3990</v>
          </cell>
          <cell r="U37">
            <v>455</v>
          </cell>
        </row>
        <row r="39">
          <cell r="A39" t="str">
            <v>Reserve money</v>
          </cell>
          <cell r="C39">
            <v>97.2675</v>
          </cell>
          <cell r="E39">
            <v>1463.1685</v>
          </cell>
          <cell r="F39">
            <v>13246.16</v>
          </cell>
          <cell r="G39">
            <v>14527</v>
          </cell>
          <cell r="H39">
            <v>4462</v>
          </cell>
          <cell r="J39">
            <v>-2083</v>
          </cell>
          <cell r="K39">
            <v>1806</v>
          </cell>
          <cell r="L39">
            <v>7900</v>
          </cell>
          <cell r="M39">
            <v>1671</v>
          </cell>
          <cell r="O39">
            <v>-5382</v>
          </cell>
          <cell r="P39">
            <v>1763</v>
          </cell>
          <cell r="Q39">
            <v>3549</v>
          </cell>
          <cell r="R39">
            <v>3359</v>
          </cell>
          <cell r="T39">
            <v>-8278</v>
          </cell>
          <cell r="U39">
            <v>-1872</v>
          </cell>
        </row>
        <row r="40">
          <cell r="A40" t="str">
            <v>  Currency outside Central Bank of Armenia</v>
          </cell>
          <cell r="C40">
            <v>65.05</v>
          </cell>
          <cell r="E40">
            <v>1150.56</v>
          </cell>
          <cell r="F40">
            <v>9816.69</v>
          </cell>
          <cell r="G40">
            <v>14689</v>
          </cell>
          <cell r="H40">
            <v>4384</v>
          </cell>
          <cell r="J40">
            <v>-3357</v>
          </cell>
          <cell r="K40">
            <v>1746</v>
          </cell>
          <cell r="L40">
            <v>2564</v>
          </cell>
          <cell r="M40">
            <v>4118</v>
          </cell>
          <cell r="O40">
            <v>-4577</v>
          </cell>
          <cell r="P40">
            <v>-1978</v>
          </cell>
          <cell r="Q40">
            <v>3996</v>
          </cell>
          <cell r="R40">
            <v>5689</v>
          </cell>
          <cell r="T40">
            <v>-10655</v>
          </cell>
          <cell r="U40">
            <v>1590</v>
          </cell>
        </row>
        <row r="41">
          <cell r="A41" t="str">
            <v>  Required reserves </v>
          </cell>
          <cell r="C41">
            <v>3.2025</v>
          </cell>
          <cell r="E41">
            <v>54.9585</v>
          </cell>
          <cell r="F41">
            <v>1451.45</v>
          </cell>
          <cell r="G41">
            <v>882</v>
          </cell>
          <cell r="H41">
            <v>-237</v>
          </cell>
          <cell r="J41">
            <v>-644</v>
          </cell>
          <cell r="K41">
            <v>71</v>
          </cell>
          <cell r="L41">
            <v>2737</v>
          </cell>
          <cell r="M41">
            <v>2338</v>
          </cell>
          <cell r="O41">
            <v>-892</v>
          </cell>
          <cell r="P41">
            <v>3233</v>
          </cell>
          <cell r="Q41">
            <v>-276</v>
          </cell>
          <cell r="R41">
            <v>-2214</v>
          </cell>
          <cell r="T41">
            <v>2175</v>
          </cell>
          <cell r="U41">
            <v>-3453</v>
          </cell>
        </row>
        <row r="42">
          <cell r="A42" t="str">
            <v>  Correspondent accounts </v>
          </cell>
          <cell r="C42">
            <v>29</v>
          </cell>
          <cell r="E42">
            <v>257.65</v>
          </cell>
          <cell r="F42">
            <v>1978.02</v>
          </cell>
          <cell r="G42">
            <v>-1579</v>
          </cell>
          <cell r="H42">
            <v>268</v>
          </cell>
          <cell r="J42">
            <v>1932</v>
          </cell>
          <cell r="K42">
            <v>-121</v>
          </cell>
          <cell r="L42">
            <v>2493</v>
          </cell>
          <cell r="M42">
            <v>-4663</v>
          </cell>
          <cell r="O42">
            <v>0</v>
          </cell>
          <cell r="P42">
            <v>0</v>
          </cell>
          <cell r="Q42">
            <v>0</v>
          </cell>
          <cell r="R42">
            <v>0</v>
          </cell>
          <cell r="T42">
            <v>0</v>
          </cell>
          <cell r="U42">
            <v>0</v>
          </cell>
        </row>
        <row r="43">
          <cell r="A43" t="str">
            <v>  Other accounts</v>
          </cell>
          <cell r="C43" t="str">
            <v>             ...</v>
          </cell>
          <cell r="E43" t="str">
            <v>          ...</v>
          </cell>
          <cell r="F43" t="str">
            <v>          ...</v>
          </cell>
          <cell r="G43">
            <v>160.5</v>
          </cell>
          <cell r="H43">
            <v>47</v>
          </cell>
          <cell r="J43">
            <v>-14</v>
          </cell>
          <cell r="K43">
            <v>110</v>
          </cell>
          <cell r="L43">
            <v>106</v>
          </cell>
          <cell r="M43">
            <v>-122</v>
          </cell>
          <cell r="O43">
            <v>87</v>
          </cell>
          <cell r="P43">
            <v>508</v>
          </cell>
          <cell r="Q43">
            <v>-171</v>
          </cell>
          <cell r="R43">
            <v>-116</v>
          </cell>
          <cell r="T43">
            <v>202</v>
          </cell>
          <cell r="U43">
            <v>-9</v>
          </cell>
        </row>
        <row r="46">
          <cell r="A46" t="str">
            <v>Sources:  Central Bank of Armenia; and Fund staff estimates.</v>
          </cell>
        </row>
        <row r="47">
          <cell r="A47" t="str">
            <v>Q:\DATA\US\ARM\REP\97ARMRED\MONRED3.XLS</v>
          </cell>
        </row>
      </sheetData>
      <sheetData sheetId="81">
        <row r="1">
          <cell r="A1" t="str">
            <v>Table 23. Armenia:  Monetary Survey, 1994-2000</v>
          </cell>
        </row>
        <row r="2">
          <cell r="A2" t="str">
            <v>(End-of-period, in millions of drams)</v>
          </cell>
        </row>
        <row r="5">
          <cell r="A5" t="str">
            <v> </v>
          </cell>
          <cell r="B5" t="str">
            <v>1994</v>
          </cell>
          <cell r="C5">
            <v>1995</v>
          </cell>
          <cell r="D5">
            <v>1996</v>
          </cell>
          <cell r="F5">
            <v>1997</v>
          </cell>
          <cell r="L5">
            <v>1998</v>
          </cell>
          <cell r="P5">
            <v>1999</v>
          </cell>
        </row>
        <row r="6">
          <cell r="A6" t="str">
            <v> </v>
          </cell>
          <cell r="F6" t="str">
            <v>Q1</v>
          </cell>
          <cell r="G6" t="str">
            <v>Q2</v>
          </cell>
          <cell r="H6" t="str">
            <v>Q3</v>
          </cell>
          <cell r="I6" t="str">
            <v>Q4</v>
          </cell>
          <cell r="K6" t="str">
            <v>Q1</v>
          </cell>
          <cell r="L6" t="str">
            <v>Q2</v>
          </cell>
          <cell r="M6" t="str">
            <v>Q3</v>
          </cell>
          <cell r="N6" t="str">
            <v>Q4</v>
          </cell>
          <cell r="P6" t="str">
            <v>Q1</v>
          </cell>
          <cell r="Q6" t="str">
            <v>Q2</v>
          </cell>
        </row>
        <row r="9">
          <cell r="B9" t="str">
            <v>Stocks</v>
          </cell>
        </row>
        <row r="11">
          <cell r="A11" t="str">
            <v>Net foreign assets (convertible currencies) </v>
          </cell>
          <cell r="B11">
            <v>6435.0419999999995</v>
          </cell>
          <cell r="C11">
            <v>14823</v>
          </cell>
          <cell r="D11">
            <v>7769</v>
          </cell>
          <cell r="F11">
            <v>1842</v>
          </cell>
          <cell r="G11">
            <v>-3693</v>
          </cell>
          <cell r="H11">
            <v>24728</v>
          </cell>
          <cell r="I11">
            <v>29945</v>
          </cell>
          <cell r="K11">
            <v>26174</v>
          </cell>
          <cell r="L11">
            <v>21952</v>
          </cell>
          <cell r="M11">
            <v>24763</v>
          </cell>
          <cell r="N11">
            <v>17562</v>
          </cell>
          <cell r="P11">
            <v>11182</v>
          </cell>
          <cell r="Q11">
            <v>5592</v>
          </cell>
        </row>
        <row r="13">
          <cell r="A13" t="str">
            <v>Net domestic assets</v>
          </cell>
          <cell r="B13">
            <v>17420.958</v>
          </cell>
          <cell r="C13">
            <v>25429</v>
          </cell>
          <cell r="D13">
            <v>46602</v>
          </cell>
          <cell r="F13">
            <v>53706</v>
          </cell>
          <cell r="G13">
            <v>62859</v>
          </cell>
          <cell r="H13">
            <v>42930</v>
          </cell>
          <cell r="I13">
            <v>40303</v>
          </cell>
          <cell r="K13">
            <v>44942</v>
          </cell>
          <cell r="L13">
            <v>54752</v>
          </cell>
          <cell r="M13">
            <v>64899</v>
          </cell>
          <cell r="N13">
            <v>77952</v>
          </cell>
          <cell r="P13">
            <v>76709</v>
          </cell>
          <cell r="Q13">
            <v>87059</v>
          </cell>
        </row>
        <row r="14">
          <cell r="A14" t="str">
            <v> Consolidated government</v>
          </cell>
          <cell r="B14">
            <v>6901</v>
          </cell>
          <cell r="C14">
            <v>8819</v>
          </cell>
          <cell r="D14">
            <v>23354</v>
          </cell>
          <cell r="F14">
            <v>26831</v>
          </cell>
          <cell r="G14">
            <v>31521</v>
          </cell>
          <cell r="H14">
            <v>13836</v>
          </cell>
          <cell r="I14">
            <v>14302</v>
          </cell>
          <cell r="K14">
            <v>6754</v>
          </cell>
          <cell r="L14">
            <v>12659</v>
          </cell>
          <cell r="M14">
            <v>16136</v>
          </cell>
          <cell r="N14">
            <v>19984</v>
          </cell>
          <cell r="P14">
            <v>15989</v>
          </cell>
          <cell r="Q14">
            <v>20617</v>
          </cell>
        </row>
        <row r="15">
          <cell r="A15" t="str">
            <v>    Republican government</v>
          </cell>
          <cell r="B15">
            <v>8423</v>
          </cell>
          <cell r="C15">
            <v>9883</v>
          </cell>
          <cell r="D15">
            <v>23789</v>
          </cell>
          <cell r="F15">
            <v>27531</v>
          </cell>
          <cell r="G15">
            <v>32063</v>
          </cell>
          <cell r="H15">
            <v>14874</v>
          </cell>
          <cell r="I15">
            <v>15097</v>
          </cell>
          <cell r="K15">
            <v>7558</v>
          </cell>
          <cell r="L15">
            <v>13241</v>
          </cell>
          <cell r="M15">
            <v>16629</v>
          </cell>
          <cell r="N15">
            <v>20787</v>
          </cell>
          <cell r="P15">
            <v>16967</v>
          </cell>
          <cell r="Q15">
            <v>21198</v>
          </cell>
        </row>
        <row r="16">
          <cell r="A16" t="str">
            <v>    Local government</v>
          </cell>
          <cell r="B16">
            <v>-785</v>
          </cell>
          <cell r="C16">
            <v>-857</v>
          </cell>
          <cell r="D16">
            <v>-222</v>
          </cell>
          <cell r="F16">
            <v>-494</v>
          </cell>
          <cell r="G16">
            <v>-384</v>
          </cell>
          <cell r="H16">
            <v>-680</v>
          </cell>
          <cell r="I16">
            <v>-577</v>
          </cell>
          <cell r="K16">
            <v>-705</v>
          </cell>
          <cell r="L16">
            <v>-448</v>
          </cell>
          <cell r="M16">
            <v>-416</v>
          </cell>
          <cell r="N16">
            <v>-347</v>
          </cell>
          <cell r="P16">
            <v>-382</v>
          </cell>
          <cell r="Q16">
            <v>-303</v>
          </cell>
        </row>
        <row r="17">
          <cell r="A17" t="str">
            <v>    Pension and employment fund</v>
          </cell>
          <cell r="B17">
            <v>-737</v>
          </cell>
          <cell r="C17">
            <v>-207</v>
          </cell>
          <cell r="D17">
            <v>-213</v>
          </cell>
          <cell r="F17">
            <v>-206</v>
          </cell>
          <cell r="G17">
            <v>-158</v>
          </cell>
          <cell r="H17">
            <v>-358</v>
          </cell>
          <cell r="I17">
            <v>-218</v>
          </cell>
          <cell r="K17">
            <v>-99</v>
          </cell>
          <cell r="L17">
            <v>-134</v>
          </cell>
          <cell r="M17">
            <v>-77</v>
          </cell>
          <cell r="N17">
            <v>-456</v>
          </cell>
          <cell r="P17">
            <v>-596</v>
          </cell>
          <cell r="Q17">
            <v>-278</v>
          </cell>
        </row>
        <row r="18">
          <cell r="A18" t="str">
            <v>  Economy</v>
          </cell>
          <cell r="B18">
            <v>20740</v>
          </cell>
          <cell r="C18">
            <v>37947</v>
          </cell>
          <cell r="D18">
            <v>37181</v>
          </cell>
          <cell r="F18">
            <v>40760</v>
          </cell>
          <cell r="G18">
            <v>47032</v>
          </cell>
          <cell r="H18">
            <v>44286</v>
          </cell>
          <cell r="I18">
            <v>48486</v>
          </cell>
          <cell r="K18">
            <v>52547</v>
          </cell>
          <cell r="L18">
            <v>54448</v>
          </cell>
          <cell r="M18">
            <v>62806</v>
          </cell>
          <cell r="N18">
            <v>78989</v>
          </cell>
          <cell r="P18">
            <v>76261</v>
          </cell>
          <cell r="Q18">
            <v>82640</v>
          </cell>
        </row>
        <row r="19">
          <cell r="A19" t="str">
            <v>    Enterprises</v>
          </cell>
          <cell r="B19">
            <v>20095</v>
          </cell>
          <cell r="C19">
            <v>33856</v>
          </cell>
          <cell r="D19">
            <v>32040</v>
          </cell>
          <cell r="F19">
            <v>34808</v>
          </cell>
          <cell r="G19">
            <v>39724</v>
          </cell>
          <cell r="H19">
            <v>36730</v>
          </cell>
          <cell r="I19">
            <v>37560</v>
          </cell>
          <cell r="K19">
            <v>36113</v>
          </cell>
          <cell r="L19">
            <v>36661</v>
          </cell>
          <cell r="M19">
            <v>35989</v>
          </cell>
          <cell r="N19">
            <v>45828</v>
          </cell>
          <cell r="P19">
            <v>40551</v>
          </cell>
          <cell r="Q19">
            <v>44276</v>
          </cell>
        </row>
        <row r="20">
          <cell r="A20" t="str">
            <v>    Rest of economy</v>
          </cell>
          <cell r="B20">
            <v>645</v>
          </cell>
          <cell r="C20">
            <v>4091</v>
          </cell>
          <cell r="D20">
            <v>5141</v>
          </cell>
          <cell r="F20">
            <v>5952</v>
          </cell>
          <cell r="G20">
            <v>7308</v>
          </cell>
          <cell r="H20">
            <v>7556</v>
          </cell>
          <cell r="I20">
            <v>10926</v>
          </cell>
          <cell r="K20">
            <v>16434</v>
          </cell>
          <cell r="L20">
            <v>17787</v>
          </cell>
          <cell r="M20">
            <v>26817</v>
          </cell>
          <cell r="N20">
            <v>33161</v>
          </cell>
          <cell r="P20">
            <v>35710</v>
          </cell>
          <cell r="Q20">
            <v>38364</v>
          </cell>
        </row>
        <row r="21">
          <cell r="A21" t="str">
            <v>  Other items, net </v>
          </cell>
          <cell r="B21">
            <v>-10220.042000000001</v>
          </cell>
          <cell r="C21">
            <v>-21337</v>
          </cell>
          <cell r="D21">
            <v>-13933</v>
          </cell>
          <cell r="F21">
            <v>-13885</v>
          </cell>
          <cell r="G21">
            <v>-15694</v>
          </cell>
          <cell r="H21">
            <v>-15192</v>
          </cell>
          <cell r="I21">
            <v>-22485</v>
          </cell>
          <cell r="K21">
            <v>-14359</v>
          </cell>
          <cell r="L21">
            <v>-12355</v>
          </cell>
          <cell r="M21">
            <v>-14043</v>
          </cell>
          <cell r="N21">
            <v>-21021</v>
          </cell>
          <cell r="P21">
            <v>-15541</v>
          </cell>
          <cell r="Q21">
            <v>-16198</v>
          </cell>
        </row>
        <row r="23">
          <cell r="A23" t="str">
            <v>Broad money </v>
          </cell>
          <cell r="B23">
            <v>23856</v>
          </cell>
          <cell r="C23">
            <v>40252</v>
          </cell>
          <cell r="D23">
            <v>54371</v>
          </cell>
          <cell r="F23">
            <v>55548</v>
          </cell>
          <cell r="G23">
            <v>59166</v>
          </cell>
          <cell r="H23">
            <v>67658</v>
          </cell>
          <cell r="I23">
            <v>70248</v>
          </cell>
          <cell r="K23">
            <v>71116</v>
          </cell>
          <cell r="L23">
            <v>76704</v>
          </cell>
          <cell r="M23">
            <v>89662</v>
          </cell>
          <cell r="N23">
            <v>95514</v>
          </cell>
          <cell r="P23">
            <v>87891</v>
          </cell>
          <cell r="Q23">
            <v>92651</v>
          </cell>
        </row>
        <row r="24">
          <cell r="A24" t="str">
            <v>  Currency in circulation</v>
          </cell>
          <cell r="B24">
            <v>10063</v>
          </cell>
          <cell r="C24">
            <v>24601</v>
          </cell>
          <cell r="D24">
            <v>34784</v>
          </cell>
          <cell r="F24">
            <v>31136</v>
          </cell>
          <cell r="G24">
            <v>32548</v>
          </cell>
          <cell r="H24">
            <v>34637</v>
          </cell>
          <cell r="I24">
            <v>37596</v>
          </cell>
          <cell r="K24">
            <v>34672</v>
          </cell>
          <cell r="L24">
            <v>32275</v>
          </cell>
          <cell r="M24">
            <v>36457</v>
          </cell>
          <cell r="N24">
            <v>41370</v>
          </cell>
          <cell r="P24">
            <v>31603</v>
          </cell>
          <cell r="Q24">
            <v>33801</v>
          </cell>
        </row>
        <row r="25">
          <cell r="A25" t="str">
            <v>  Dram deposits</v>
          </cell>
          <cell r="B25">
            <v>3871</v>
          </cell>
          <cell r="C25">
            <v>7432</v>
          </cell>
          <cell r="D25">
            <v>8158</v>
          </cell>
          <cell r="F25">
            <v>8565</v>
          </cell>
          <cell r="G25">
            <v>10343</v>
          </cell>
          <cell r="H25">
            <v>12097</v>
          </cell>
          <cell r="I25">
            <v>9085</v>
          </cell>
          <cell r="K25">
            <v>13059</v>
          </cell>
          <cell r="L25">
            <v>14796</v>
          </cell>
          <cell r="M25">
            <v>16818</v>
          </cell>
          <cell r="N25">
            <v>16169</v>
          </cell>
          <cell r="P25">
            <v>14216</v>
          </cell>
          <cell r="Q25">
            <v>17002</v>
          </cell>
        </row>
        <row r="26">
          <cell r="A26" t="str">
            <v>  Foreign exchange deposits</v>
          </cell>
          <cell r="B26">
            <v>9922</v>
          </cell>
          <cell r="C26">
            <v>8219</v>
          </cell>
          <cell r="D26">
            <v>11429</v>
          </cell>
          <cell r="F26">
            <v>15847</v>
          </cell>
          <cell r="G26">
            <v>16275</v>
          </cell>
          <cell r="H26">
            <v>20924</v>
          </cell>
          <cell r="I26">
            <v>23567</v>
          </cell>
          <cell r="K26">
            <v>23385</v>
          </cell>
          <cell r="L26">
            <v>29633</v>
          </cell>
          <cell r="M26">
            <v>36387</v>
          </cell>
          <cell r="N26">
            <v>37975</v>
          </cell>
          <cell r="P26">
            <v>42072</v>
          </cell>
          <cell r="Q26">
            <v>41848</v>
          </cell>
        </row>
        <row r="28">
          <cell r="B28" t="str">
            <v>Flows (with respect to end of previous period)</v>
          </cell>
        </row>
        <row r="30">
          <cell r="A30" t="str">
            <v>Net foreign assets (convertible currencies) </v>
          </cell>
          <cell r="B30">
            <v>4905.5419999999995</v>
          </cell>
          <cell r="C30">
            <v>8387.958</v>
          </cell>
          <cell r="D30">
            <v>5281</v>
          </cell>
          <cell r="F30">
            <v>-5927</v>
          </cell>
          <cell r="G30">
            <v>-5535</v>
          </cell>
          <cell r="H30">
            <v>28421</v>
          </cell>
          <cell r="I30">
            <v>5217</v>
          </cell>
          <cell r="K30">
            <v>-3771</v>
          </cell>
          <cell r="L30">
            <v>-4222</v>
          </cell>
          <cell r="M30">
            <v>2811</v>
          </cell>
          <cell r="N30">
            <v>-7201</v>
          </cell>
          <cell r="P30">
            <v>-6380</v>
          </cell>
          <cell r="Q30">
            <v>-5590</v>
          </cell>
        </row>
        <row r="32">
          <cell r="A32" t="str">
            <v>Net domestic assets</v>
          </cell>
          <cell r="B32">
            <v>15908.457999999999</v>
          </cell>
          <cell r="C32">
            <v>8008.042000000001</v>
          </cell>
          <cell r="D32">
            <v>-3333</v>
          </cell>
          <cell r="F32">
            <v>7104</v>
          </cell>
          <cell r="G32">
            <v>9153</v>
          </cell>
          <cell r="H32">
            <v>-19929</v>
          </cell>
          <cell r="I32">
            <v>-2627</v>
          </cell>
          <cell r="K32">
            <v>4639</v>
          </cell>
          <cell r="L32">
            <v>9810</v>
          </cell>
          <cell r="M32">
            <v>10147</v>
          </cell>
          <cell r="N32">
            <v>13053</v>
          </cell>
          <cell r="P32">
            <v>-1243</v>
          </cell>
          <cell r="Q32">
            <v>10350</v>
          </cell>
        </row>
        <row r="33">
          <cell r="A33" t="str">
            <v> Consolidated government</v>
          </cell>
          <cell r="B33">
            <v>5649</v>
          </cell>
          <cell r="C33">
            <v>1918</v>
          </cell>
          <cell r="D33">
            <v>-6182</v>
          </cell>
          <cell r="F33">
            <v>3477</v>
          </cell>
          <cell r="G33">
            <v>4690</v>
          </cell>
          <cell r="H33">
            <v>-17685</v>
          </cell>
          <cell r="I33">
            <v>466</v>
          </cell>
          <cell r="K33">
            <v>-7548</v>
          </cell>
          <cell r="L33">
            <v>5905</v>
          </cell>
          <cell r="M33">
            <v>3477</v>
          </cell>
          <cell r="N33">
            <v>3848</v>
          </cell>
          <cell r="P33">
            <v>-3995</v>
          </cell>
          <cell r="Q33">
            <v>4628</v>
          </cell>
        </row>
        <row r="34">
          <cell r="A34" t="str">
            <v>    Republican government</v>
          </cell>
          <cell r="B34">
            <v>7178</v>
          </cell>
          <cell r="C34">
            <v>1460</v>
          </cell>
          <cell r="D34">
            <v>-6304</v>
          </cell>
          <cell r="F34">
            <v>3742</v>
          </cell>
          <cell r="G34">
            <v>4532</v>
          </cell>
          <cell r="H34">
            <v>-17189</v>
          </cell>
          <cell r="I34">
            <v>223</v>
          </cell>
          <cell r="K34">
            <v>-7539</v>
          </cell>
          <cell r="L34">
            <v>5683</v>
          </cell>
          <cell r="M34">
            <v>3388</v>
          </cell>
          <cell r="N34">
            <v>4158</v>
          </cell>
          <cell r="P34">
            <v>-3820</v>
          </cell>
          <cell r="Q34">
            <v>4231</v>
          </cell>
        </row>
        <row r="35">
          <cell r="A35" t="str">
            <v>    Local government</v>
          </cell>
          <cell r="B35">
            <v>-800</v>
          </cell>
          <cell r="C35">
            <v>-72</v>
          </cell>
          <cell r="D35">
            <v>28</v>
          </cell>
          <cell r="F35">
            <v>-272</v>
          </cell>
          <cell r="G35">
            <v>110</v>
          </cell>
          <cell r="H35">
            <v>-296</v>
          </cell>
          <cell r="I35">
            <v>103</v>
          </cell>
          <cell r="K35">
            <v>-128</v>
          </cell>
          <cell r="L35">
            <v>257</v>
          </cell>
          <cell r="M35">
            <v>32</v>
          </cell>
          <cell r="N35">
            <v>69</v>
          </cell>
          <cell r="P35">
            <v>-35</v>
          </cell>
          <cell r="Q35">
            <v>79</v>
          </cell>
        </row>
        <row r="36">
          <cell r="A36" t="str">
            <v>    Pension and employment fund</v>
          </cell>
          <cell r="B36">
            <v>-729</v>
          </cell>
          <cell r="C36">
            <v>530</v>
          </cell>
          <cell r="D36">
            <v>94</v>
          </cell>
          <cell r="F36">
            <v>7</v>
          </cell>
          <cell r="G36">
            <v>48</v>
          </cell>
          <cell r="H36">
            <v>-200</v>
          </cell>
          <cell r="I36">
            <v>140</v>
          </cell>
          <cell r="K36">
            <v>119</v>
          </cell>
          <cell r="L36">
            <v>-35</v>
          </cell>
          <cell r="M36">
            <v>57</v>
          </cell>
          <cell r="N36">
            <v>-379</v>
          </cell>
          <cell r="P36">
            <v>-140</v>
          </cell>
          <cell r="Q36">
            <v>318</v>
          </cell>
        </row>
        <row r="37">
          <cell r="A37" t="str">
            <v>  Economy</v>
          </cell>
          <cell r="B37">
            <v>20316.46</v>
          </cell>
          <cell r="C37">
            <v>17207</v>
          </cell>
          <cell r="D37">
            <v>6984</v>
          </cell>
          <cell r="F37">
            <v>3579</v>
          </cell>
          <cell r="G37">
            <v>6272</v>
          </cell>
          <cell r="H37">
            <v>-2746</v>
          </cell>
          <cell r="I37">
            <v>4200</v>
          </cell>
          <cell r="K37">
            <v>4061</v>
          </cell>
          <cell r="L37">
            <v>1901</v>
          </cell>
          <cell r="M37">
            <v>8358</v>
          </cell>
          <cell r="N37">
            <v>16183</v>
          </cell>
          <cell r="P37">
            <v>-2728</v>
          </cell>
          <cell r="Q37">
            <v>6379</v>
          </cell>
        </row>
        <row r="38">
          <cell r="A38" t="str">
            <v>    Enterprises</v>
          </cell>
          <cell r="B38">
            <v>19696</v>
          </cell>
          <cell r="C38">
            <v>13761</v>
          </cell>
          <cell r="D38">
            <v>6251</v>
          </cell>
          <cell r="F38">
            <v>2768</v>
          </cell>
          <cell r="G38">
            <v>4916</v>
          </cell>
          <cell r="H38">
            <v>-2994</v>
          </cell>
          <cell r="I38">
            <v>830</v>
          </cell>
          <cell r="K38">
            <v>-1447</v>
          </cell>
          <cell r="L38">
            <v>548</v>
          </cell>
          <cell r="M38">
            <v>-672</v>
          </cell>
          <cell r="N38">
            <v>9839</v>
          </cell>
          <cell r="P38">
            <v>-5277</v>
          </cell>
          <cell r="Q38">
            <v>3725</v>
          </cell>
        </row>
        <row r="39">
          <cell r="A39" t="str">
            <v>    Rest of economy</v>
          </cell>
          <cell r="B39">
            <v>620.46</v>
          </cell>
          <cell r="C39">
            <v>3446</v>
          </cell>
          <cell r="D39">
            <v>733</v>
          </cell>
          <cell r="F39">
            <v>811</v>
          </cell>
          <cell r="G39">
            <v>1356</v>
          </cell>
          <cell r="H39">
            <v>248</v>
          </cell>
          <cell r="I39">
            <v>3370</v>
          </cell>
          <cell r="K39">
            <v>5508</v>
          </cell>
          <cell r="L39">
            <v>1353</v>
          </cell>
          <cell r="M39">
            <v>9030</v>
          </cell>
          <cell r="N39">
            <v>6344</v>
          </cell>
          <cell r="P39">
            <v>2549</v>
          </cell>
          <cell r="Q39">
            <v>2654</v>
          </cell>
        </row>
        <row r="40">
          <cell r="A40" t="str">
            <v>  Other items, net </v>
          </cell>
          <cell r="B40">
            <v>-10057.002</v>
          </cell>
          <cell r="C40">
            <v>-11116.957999999999</v>
          </cell>
          <cell r="D40">
            <v>-4135</v>
          </cell>
          <cell r="F40">
            <v>48</v>
          </cell>
          <cell r="G40">
            <v>-1809</v>
          </cell>
          <cell r="H40">
            <v>502</v>
          </cell>
          <cell r="I40">
            <v>-7293</v>
          </cell>
          <cell r="K40">
            <v>8126</v>
          </cell>
          <cell r="L40">
            <v>2004</v>
          </cell>
          <cell r="M40">
            <v>-1688</v>
          </cell>
          <cell r="N40">
            <v>-6978</v>
          </cell>
          <cell r="P40">
            <v>5480</v>
          </cell>
          <cell r="Q40">
            <v>-657</v>
          </cell>
        </row>
        <row r="42">
          <cell r="A42" t="str">
            <v>Broad money </v>
          </cell>
          <cell r="B42">
            <v>20814</v>
          </cell>
          <cell r="C42">
            <v>16396</v>
          </cell>
          <cell r="D42">
            <v>1948</v>
          </cell>
          <cell r="F42">
            <v>1177</v>
          </cell>
          <cell r="G42">
            <v>3618</v>
          </cell>
          <cell r="H42">
            <v>8492</v>
          </cell>
          <cell r="I42">
            <v>2590</v>
          </cell>
          <cell r="K42">
            <v>868</v>
          </cell>
          <cell r="L42">
            <v>5588</v>
          </cell>
          <cell r="M42">
            <v>12958</v>
          </cell>
          <cell r="N42">
            <v>5852</v>
          </cell>
          <cell r="P42">
            <v>-7623</v>
          </cell>
          <cell r="Q42">
            <v>4760</v>
          </cell>
        </row>
        <row r="43">
          <cell r="A43" t="str">
            <v>  Currency in circulation</v>
          </cell>
          <cell r="B43">
            <v>9044.72</v>
          </cell>
          <cell r="C43">
            <v>14538</v>
          </cell>
          <cell r="D43">
            <v>4508</v>
          </cell>
          <cell r="F43">
            <v>-3648</v>
          </cell>
          <cell r="G43">
            <v>1412</v>
          </cell>
          <cell r="H43">
            <v>2089</v>
          </cell>
          <cell r="I43">
            <v>2959</v>
          </cell>
          <cell r="K43">
            <v>-2924</v>
          </cell>
          <cell r="L43">
            <v>-2397</v>
          </cell>
          <cell r="M43">
            <v>4182</v>
          </cell>
          <cell r="N43">
            <v>4913</v>
          </cell>
          <cell r="P43">
            <v>-9767</v>
          </cell>
          <cell r="Q43">
            <v>2198</v>
          </cell>
        </row>
        <row r="44">
          <cell r="A44" t="str">
            <v>  Dram deposits</v>
          </cell>
          <cell r="B44">
            <v>3204.28</v>
          </cell>
          <cell r="C44">
            <v>3561</v>
          </cell>
          <cell r="D44">
            <v>-2561</v>
          </cell>
          <cell r="F44">
            <v>407</v>
          </cell>
          <cell r="G44">
            <v>1778</v>
          </cell>
          <cell r="H44">
            <v>1754</v>
          </cell>
          <cell r="I44">
            <v>-3012</v>
          </cell>
          <cell r="K44">
            <v>3974</v>
          </cell>
          <cell r="L44">
            <v>1737</v>
          </cell>
          <cell r="M44">
            <v>2022</v>
          </cell>
          <cell r="N44">
            <v>-649</v>
          </cell>
          <cell r="P44">
            <v>-1953</v>
          </cell>
          <cell r="Q44">
            <v>2786</v>
          </cell>
        </row>
        <row r="45">
          <cell r="A45" t="str">
            <v>  Foreign exchange deposits</v>
          </cell>
          <cell r="B45">
            <v>8565</v>
          </cell>
          <cell r="C45">
            <v>-1703</v>
          </cell>
          <cell r="D45">
            <v>1</v>
          </cell>
          <cell r="F45">
            <v>4418</v>
          </cell>
          <cell r="G45">
            <v>428</v>
          </cell>
          <cell r="H45">
            <v>4649</v>
          </cell>
          <cell r="I45">
            <v>2643</v>
          </cell>
          <cell r="K45">
            <v>-182</v>
          </cell>
          <cell r="L45">
            <v>6248</v>
          </cell>
          <cell r="M45">
            <v>6754</v>
          </cell>
          <cell r="N45">
            <v>1588</v>
          </cell>
          <cell r="P45">
            <v>4097</v>
          </cell>
          <cell r="Q45">
            <v>-224</v>
          </cell>
        </row>
        <row r="47">
          <cell r="A47" t="str">
            <v>Memorandum items:</v>
          </cell>
        </row>
        <row r="48">
          <cell r="A48" t="str">
            <v>  Money multiplier</v>
          </cell>
          <cell r="B48">
            <v>1.607980587759504</v>
          </cell>
          <cell r="C48">
            <v>1.3708408541361579</v>
          </cell>
          <cell r="D48">
            <v>1.3178931549350397</v>
          </cell>
          <cell r="F48">
            <v>1.4180175120618794</v>
          </cell>
          <cell r="G48">
            <v>1.4438126845457429</v>
          </cell>
          <cell r="H48">
            <v>1.384193620982426</v>
          </cell>
          <cell r="I48">
            <v>1.389673590504451</v>
          </cell>
          <cell r="K48">
            <v>1.574477506199079</v>
          </cell>
          <cell r="L48">
            <v>1.6343994374720334</v>
          </cell>
          <cell r="M48">
            <v>1.7761885895404121</v>
          </cell>
          <cell r="N48">
            <v>1.774067126061034</v>
          </cell>
          <cell r="P48">
            <v>1.9290840850727595</v>
          </cell>
          <cell r="Q48">
            <v>2.1206939962004165</v>
          </cell>
        </row>
        <row r="49">
          <cell r="A49" t="str">
            <v>  Velocity</v>
          </cell>
          <cell r="B49">
            <v>19.23054996646548</v>
          </cell>
          <cell r="C49">
            <v>14.63619199046012</v>
          </cell>
          <cell r="D49">
            <v>13.75587227678689</v>
          </cell>
          <cell r="F49">
            <v>12.88084883471693</v>
          </cell>
          <cell r="G49">
            <v>13.0649589290504</v>
          </cell>
          <cell r="H49">
            <v>11.897241493315144</v>
          </cell>
          <cell r="I49">
            <v>12.822716373850872</v>
          </cell>
          <cell r="K49">
            <v>13.140883323815759</v>
          </cell>
          <cell r="L49">
            <v>11.843737124021425</v>
          </cell>
          <cell r="M49">
            <v>10.61064888135442</v>
          </cell>
          <cell r="N49">
            <v>10.395585987394519</v>
          </cell>
          <cell r="P49">
            <v>11.18348863933736</v>
          </cell>
          <cell r="Q49">
            <v>10.84909500538752</v>
          </cell>
        </row>
        <row r="52">
          <cell r="A52" t="str">
            <v>Sources:  Central Bank of Armenia; and Fund staff estimates.</v>
          </cell>
        </row>
        <row r="54">
          <cell r="A54" t="str">
            <v>Q:\DATA\US\ARM\REP\97ARMRED\MONRED3.XLS</v>
          </cell>
        </row>
      </sheetData>
      <sheetData sheetId="83">
        <row r="1">
          <cell r="A1" t="str">
            <v>Table 24. Armenia:  Commercial Banks'  Interest Rates for Loans and Deposits in Drams and U.S. Dollars  1996-2000</v>
          </cell>
        </row>
        <row r="2">
          <cell r="A2" t="str">
            <v> (Annualized interest rates)</v>
          </cell>
        </row>
        <row r="4">
          <cell r="A4" t="str">
            <v> </v>
          </cell>
        </row>
        <row r="5">
          <cell r="A5" t="str">
            <v> </v>
          </cell>
          <cell r="B5">
            <v>1996</v>
          </cell>
          <cell r="G5">
            <v>1997</v>
          </cell>
          <cell r="L5">
            <v>1998</v>
          </cell>
          <cell r="Q5">
            <v>1999</v>
          </cell>
        </row>
        <row r="6">
          <cell r="A6" t="str">
            <v> </v>
          </cell>
          <cell r="B6" t="str">
            <v>Mar.</v>
          </cell>
          <cell r="C6" t="str">
            <v>Jun.</v>
          </cell>
          <cell r="D6" t="str">
            <v>Sept.</v>
          </cell>
          <cell r="E6" t="str">
            <v>Dec.</v>
          </cell>
          <cell r="G6" t="str">
            <v>Mar.</v>
          </cell>
          <cell r="H6" t="str">
            <v>Jun.</v>
          </cell>
          <cell r="I6" t="str">
            <v>Sept.</v>
          </cell>
          <cell r="J6" t="str">
            <v>Dec.</v>
          </cell>
          <cell r="L6" t="str">
            <v>Mar.</v>
          </cell>
          <cell r="M6" t="str">
            <v>Jun.</v>
          </cell>
          <cell r="N6" t="str">
            <v>Sep.</v>
          </cell>
          <cell r="O6" t="str">
            <v>Dec.</v>
          </cell>
          <cell r="Q6" t="str">
            <v>Mar.</v>
          </cell>
          <cell r="R6" t="str">
            <v>Jun.</v>
          </cell>
        </row>
        <row r="7">
          <cell r="A7" t="str">
            <v> </v>
          </cell>
        </row>
        <row r="9">
          <cell r="A9" t="str">
            <v>Dram</v>
          </cell>
        </row>
        <row r="10">
          <cell r="A10" t="str">
            <v>  One-month</v>
          </cell>
        </row>
        <row r="11">
          <cell r="A11" t="str">
            <v>      Deposit</v>
          </cell>
          <cell r="B11">
            <v>63.99454424746156</v>
          </cell>
          <cell r="C11">
            <v>22.660698894370835</v>
          </cell>
          <cell r="D11">
            <v>15.16162644921868</v>
          </cell>
          <cell r="E11">
            <v>20.98304065090819</v>
          </cell>
          <cell r="G11">
            <v>50.926704269070356</v>
          </cell>
          <cell r="H11">
            <v>22.40759888949615</v>
          </cell>
          <cell r="I11">
            <v>31.979593712757893</v>
          </cell>
          <cell r="J11">
            <v>22.21650617541091</v>
          </cell>
          <cell r="L11">
            <v>23.70178355695325</v>
          </cell>
          <cell r="M11">
            <v>22.11979602075802</v>
          </cell>
          <cell r="N11">
            <v>26.459286281399706</v>
          </cell>
          <cell r="O11">
            <v>27.19222905632821</v>
          </cell>
          <cell r="Q11">
            <v>27.442792230887967</v>
          </cell>
          <cell r="R11">
            <v>31.24697549240798</v>
          </cell>
        </row>
        <row r="12">
          <cell r="A12" t="str">
            <v>      Loan</v>
          </cell>
          <cell r="B12">
            <v>147.65197356011805</v>
          </cell>
          <cell r="C12">
            <v>122.08208842696497</v>
          </cell>
          <cell r="D12">
            <v>104.08563592570768</v>
          </cell>
          <cell r="E12">
            <v>93.93986010896373</v>
          </cell>
          <cell r="G12">
            <v>73.82680977192224</v>
          </cell>
          <cell r="H12">
            <v>62.68035345344578</v>
          </cell>
          <cell r="I12">
            <v>76.62896799678309</v>
          </cell>
          <cell r="J12">
            <v>85.42480044926894</v>
          </cell>
          <cell r="L12">
            <v>66.31548560699446</v>
          </cell>
          <cell r="M12">
            <v>69.75626398512249</v>
          </cell>
          <cell r="N12">
            <v>82.48517513372458</v>
          </cell>
          <cell r="O12">
            <v>81.23784677000086</v>
          </cell>
          <cell r="Q12">
            <v>69.544677228814</v>
          </cell>
          <cell r="R12">
            <v>77.67023904835271</v>
          </cell>
        </row>
        <row r="13">
          <cell r="A13" t="str">
            <v>  Three-month</v>
          </cell>
        </row>
        <row r="14">
          <cell r="A14" t="str">
            <v>      Deposit</v>
          </cell>
          <cell r="B14">
            <v>79.50807875390622</v>
          </cell>
          <cell r="C14">
            <v>42.84924326196917</v>
          </cell>
          <cell r="D14">
            <v>29.009402930687855</v>
          </cell>
          <cell r="E14">
            <v>23.64778368850624</v>
          </cell>
          <cell r="G14">
            <v>38.68790602318324</v>
          </cell>
          <cell r="H14">
            <v>26.10153807803959</v>
          </cell>
          <cell r="I14">
            <v>39.944160922469926</v>
          </cell>
          <cell r="J14">
            <v>40.20102202486968</v>
          </cell>
          <cell r="L14">
            <v>8.34483002021178</v>
          </cell>
          <cell r="M14">
            <v>41.451078747119</v>
          </cell>
          <cell r="N14">
            <v>26.842747369677046</v>
          </cell>
          <cell r="O14">
            <v>27.08215325689245</v>
          </cell>
          <cell r="Q14">
            <v>22.87459490567143</v>
          </cell>
          <cell r="R14">
            <v>35.84299566972526</v>
          </cell>
        </row>
        <row r="15">
          <cell r="A15" t="str">
            <v>      Loan</v>
          </cell>
          <cell r="B15">
            <v>164.26566406249995</v>
          </cell>
          <cell r="C15">
            <v>97.26799855928516</v>
          </cell>
          <cell r="D15">
            <v>93.43453786220859</v>
          </cell>
          <cell r="E15">
            <v>82.62988525390628</v>
          </cell>
          <cell r="G15">
            <v>84.01696763990087</v>
          </cell>
          <cell r="H15">
            <v>84.28255645952856</v>
          </cell>
          <cell r="I15">
            <v>74.03725338525756</v>
          </cell>
          <cell r="J15">
            <v>63.047360999999924</v>
          </cell>
          <cell r="L15">
            <v>66.07347946825234</v>
          </cell>
          <cell r="M15">
            <v>48.389579593222095</v>
          </cell>
          <cell r="N15">
            <v>50.93244163746367</v>
          </cell>
          <cell r="O15">
            <v>57.756015291921244</v>
          </cell>
          <cell r="Q15">
            <v>56.55872329406786</v>
          </cell>
          <cell r="R15">
            <v>56.710809483052095</v>
          </cell>
        </row>
        <row r="16">
          <cell r="A16" t="str">
            <v>  Six-month</v>
          </cell>
        </row>
        <row r="17">
          <cell r="A17" t="str">
            <v>      Deposit</v>
          </cell>
          <cell r="B17">
            <v>47.015625</v>
          </cell>
          <cell r="C17">
            <v>37.35839999999999</v>
          </cell>
          <cell r="D17">
            <v>37.12410000000001</v>
          </cell>
          <cell r="E17">
            <v>22.766400000000033</v>
          </cell>
          <cell r="G17">
            <v>11.959204808788249</v>
          </cell>
          <cell r="H17">
            <v>22.680069353991005</v>
          </cell>
          <cell r="I17">
            <v>28.802479217763977</v>
          </cell>
          <cell r="J17">
            <v>42.32910514774297</v>
          </cell>
          <cell r="L17">
            <v>37.82892985352277</v>
          </cell>
          <cell r="M17">
            <v>37.35803241218498</v>
          </cell>
          <cell r="N17">
            <v>22.03548951875236</v>
          </cell>
          <cell r="O17">
            <v>24.645652367708372</v>
          </cell>
          <cell r="Q17">
            <v>23.11898157455461</v>
          </cell>
          <cell r="R17">
            <v>33.5197834920818</v>
          </cell>
        </row>
        <row r="18">
          <cell r="A18" t="str">
            <v>      Loan</v>
          </cell>
          <cell r="B18">
            <v>99.65690000000001</v>
          </cell>
          <cell r="C18">
            <v>66.41</v>
          </cell>
          <cell r="D18">
            <v>48.596099999999964</v>
          </cell>
          <cell r="E18">
            <v>63.45622499999999</v>
          </cell>
          <cell r="G18">
            <v>53.40678545179951</v>
          </cell>
          <cell r="H18">
            <v>57.72800722931073</v>
          </cell>
          <cell r="I18">
            <v>68.13903356121178</v>
          </cell>
          <cell r="J18">
            <v>62.894236266021665</v>
          </cell>
          <cell r="L18">
            <v>65.71747286004697</v>
          </cell>
          <cell r="M18">
            <v>55.04738952785622</v>
          </cell>
          <cell r="N18">
            <v>56.75448485886414</v>
          </cell>
          <cell r="O18">
            <v>56.12613730436424</v>
          </cell>
          <cell r="Q18">
            <v>53.54584838466734</v>
          </cell>
          <cell r="R18">
            <v>41.1081867762985</v>
          </cell>
        </row>
        <row r="20">
          <cell r="A20" t="str">
            <v>U.S. Dollars</v>
          </cell>
        </row>
        <row r="21">
          <cell r="A21" t="str">
            <v>  One-month</v>
          </cell>
        </row>
        <row r="22">
          <cell r="A22" t="str">
            <v>      Deposit</v>
          </cell>
          <cell r="B22">
            <v>53.16354295168968</v>
          </cell>
          <cell r="C22">
            <v>30.477325178006787</v>
          </cell>
          <cell r="D22">
            <v>27.572218672216398</v>
          </cell>
          <cell r="E22">
            <v>32.92279957849158</v>
          </cell>
          <cell r="G22">
            <v>32.55918701409697</v>
          </cell>
          <cell r="H22">
            <v>32.1587433644501</v>
          </cell>
          <cell r="I22">
            <v>27.289531847684213</v>
          </cell>
          <cell r="J22">
            <v>24.663492920291574</v>
          </cell>
          <cell r="L22">
            <v>20.745099812976942</v>
          </cell>
          <cell r="M22">
            <v>18.563060309038228</v>
          </cell>
          <cell r="N22">
            <v>20.097155768119702</v>
          </cell>
          <cell r="O22">
            <v>23.129413310087376</v>
          </cell>
          <cell r="Q22">
            <v>20.745099812976942</v>
          </cell>
          <cell r="R22">
            <v>14.32622001395436</v>
          </cell>
        </row>
        <row r="23">
          <cell r="A23" t="str">
            <v>      Loan</v>
          </cell>
          <cell r="B23">
            <v>77.0368550604533</v>
          </cell>
          <cell r="C23">
            <v>53.6075843220645</v>
          </cell>
          <cell r="D23">
            <v>117.14599232503633</v>
          </cell>
          <cell r="E23">
            <v>54.35027639446153</v>
          </cell>
          <cell r="G23">
            <v>67.79237935798679</v>
          </cell>
          <cell r="H23">
            <v>63.20941327229259</v>
          </cell>
          <cell r="I23">
            <v>90.12074857590076</v>
          </cell>
          <cell r="J23">
            <v>67.45882818350178</v>
          </cell>
          <cell r="L23">
            <v>59.56146941604676</v>
          </cell>
          <cell r="M23">
            <v>65.32073846365994</v>
          </cell>
          <cell r="N23">
            <v>56.53533295501132</v>
          </cell>
          <cell r="O23">
            <v>64.68050079972501</v>
          </cell>
          <cell r="Q23">
            <v>46.16103189296186</v>
          </cell>
          <cell r="R23">
            <v>55.92586385024407</v>
          </cell>
        </row>
        <row r="24">
          <cell r="A24" t="str">
            <v>  Three-month</v>
          </cell>
        </row>
        <row r="25">
          <cell r="A25" t="str">
            <v>      Deposit</v>
          </cell>
          <cell r="B25">
            <v>46.14398144500622</v>
          </cell>
          <cell r="C25">
            <v>39.73901104203168</v>
          </cell>
          <cell r="D25">
            <v>40.51175949243173</v>
          </cell>
          <cell r="E25">
            <v>37.17350908639161</v>
          </cell>
          <cell r="G25">
            <v>33.73616367369421</v>
          </cell>
          <cell r="H25">
            <v>24.510826959183674</v>
          </cell>
          <cell r="I25">
            <v>31.486170382440793</v>
          </cell>
          <cell r="J25">
            <v>27.96697334880973</v>
          </cell>
          <cell r="L25">
            <v>26.549612590347383</v>
          </cell>
          <cell r="M25">
            <v>24.012423585518718</v>
          </cell>
          <cell r="N25">
            <v>25.44356868923685</v>
          </cell>
          <cell r="O25">
            <v>23.29337735566441</v>
          </cell>
          <cell r="Q25">
            <v>26.371597845811333</v>
          </cell>
          <cell r="R25">
            <v>26.657491606343875</v>
          </cell>
        </row>
        <row r="26">
          <cell r="A26" t="str">
            <v>      Loan</v>
          </cell>
          <cell r="B26">
            <v>113.68648021526195</v>
          </cell>
          <cell r="C26">
            <v>99.27303569947806</v>
          </cell>
          <cell r="D26">
            <v>95.93973900758361</v>
          </cell>
          <cell r="E26">
            <v>65.36828339359997</v>
          </cell>
          <cell r="G26">
            <v>66.40420026362723</v>
          </cell>
          <cell r="H26">
            <v>51.80704100000004</v>
          </cell>
          <cell r="I26">
            <v>75.2580880747624</v>
          </cell>
          <cell r="J26">
            <v>63.271341665247085</v>
          </cell>
          <cell r="L26">
            <v>65.17603998281089</v>
          </cell>
          <cell r="M26">
            <v>65.48111254699513</v>
          </cell>
          <cell r="N26">
            <v>17.809110221748647</v>
          </cell>
          <cell r="O26">
            <v>50.67178768159053</v>
          </cell>
          <cell r="Q26">
            <v>51.66091944943443</v>
          </cell>
          <cell r="R26">
            <v>55.02108866741609</v>
          </cell>
        </row>
        <row r="27">
          <cell r="A27" t="str">
            <v>  Six-month</v>
          </cell>
        </row>
        <row r="28">
          <cell r="A28" t="str">
            <v>      Deposit</v>
          </cell>
          <cell r="B28">
            <v>31.33159999999997</v>
          </cell>
          <cell r="C28">
            <v>44.961599999999976</v>
          </cell>
          <cell r="D28">
            <v>32.595224999999985</v>
          </cell>
          <cell r="E28">
            <v>29.276900000000005</v>
          </cell>
          <cell r="G28">
            <v>17.137246184137034</v>
          </cell>
          <cell r="H28">
            <v>32.363867802952726</v>
          </cell>
          <cell r="I28">
            <v>22.089009806590543</v>
          </cell>
          <cell r="J28">
            <v>29.459200544242957</v>
          </cell>
          <cell r="L28">
            <v>20.116356347834774</v>
          </cell>
          <cell r="M28">
            <v>28.1884809591576</v>
          </cell>
          <cell r="N28">
            <v>25.024323282981232</v>
          </cell>
          <cell r="O28">
            <v>25.081542098884114</v>
          </cell>
          <cell r="Q28">
            <v>24.88860359357816</v>
          </cell>
          <cell r="R28">
            <v>24.930447254091238</v>
          </cell>
        </row>
        <row r="29">
          <cell r="A29" t="str">
            <v>      Loan</v>
          </cell>
          <cell r="B29">
            <v>63.328399999999995</v>
          </cell>
          <cell r="C29">
            <v>53.140625</v>
          </cell>
          <cell r="D29">
            <v>57.5025</v>
          </cell>
          <cell r="E29">
            <v>69.39022499999996</v>
          </cell>
          <cell r="G29">
            <v>50.87235727157009</v>
          </cell>
          <cell r="H29">
            <v>48.84</v>
          </cell>
          <cell r="I29">
            <v>50.89929628841643</v>
          </cell>
          <cell r="J29">
            <v>58.04463745253648</v>
          </cell>
          <cell r="L29">
            <v>55.098816486283454</v>
          </cell>
          <cell r="M29">
            <v>43.259083589143124</v>
          </cell>
          <cell r="N29">
            <v>43.90079921350769</v>
          </cell>
          <cell r="O29">
            <v>43.197924652600705</v>
          </cell>
          <cell r="Q29">
            <v>39.97414893427342</v>
          </cell>
          <cell r="R29">
            <v>36.495924883280594</v>
          </cell>
        </row>
        <row r="32">
          <cell r="A32" t="str">
            <v>Source:  Central Bank of Armenia.</v>
          </cell>
        </row>
        <row r="35">
          <cell r="A35" t="str">
            <v>Q:\DATA\US\ARM\REP\97ARMRED\MONRED3.XLS</v>
          </cell>
        </row>
      </sheetData>
      <sheetData sheetId="85">
        <row r="1">
          <cell r="A1" t="str">
            <v>Table 25. Armenia:  Treasury Bills, 1995-2000</v>
          </cell>
        </row>
        <row r="4">
          <cell r="B4">
            <v>1995</v>
          </cell>
          <cell r="E4">
            <v>1996</v>
          </cell>
          <cell r="J4">
            <v>1997</v>
          </cell>
          <cell r="O4">
            <v>1998</v>
          </cell>
          <cell r="T4">
            <v>1999</v>
          </cell>
        </row>
        <row r="5">
          <cell r="A5" t="str">
            <v>Government securities</v>
          </cell>
          <cell r="B5" t="str">
            <v>Sep.</v>
          </cell>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B8" t="str">
            <v> (In millions of drams)</v>
          </cell>
        </row>
        <row r="9">
          <cell r="A9" t="str">
            <v>Treasury bills outstanding</v>
          </cell>
        </row>
        <row r="10">
          <cell r="A10" t="str">
            <v>    28 days</v>
          </cell>
          <cell r="B10">
            <v>100</v>
          </cell>
          <cell r="C10">
            <v>160</v>
          </cell>
          <cell r="E10">
            <v>348.4</v>
          </cell>
          <cell r="F10">
            <v>690</v>
          </cell>
          <cell r="G10">
            <v>700</v>
          </cell>
          <cell r="H10">
            <v>284</v>
          </cell>
          <cell r="J10">
            <v>152</v>
          </cell>
          <cell r="K10">
            <v>222</v>
          </cell>
          <cell r="L10" t="str">
            <v>...</v>
          </cell>
          <cell r="M10">
            <v>125.45</v>
          </cell>
          <cell r="O10">
            <v>72.5</v>
          </cell>
          <cell r="P10" t="str">
            <v>...</v>
          </cell>
          <cell r="Q10">
            <v>100</v>
          </cell>
          <cell r="R10">
            <v>725</v>
          </cell>
          <cell r="T10" t="str">
            <v>...</v>
          </cell>
          <cell r="U10">
            <v>242.45</v>
          </cell>
        </row>
        <row r="11">
          <cell r="A11" t="str">
            <v>    91 days</v>
          </cell>
          <cell r="B11">
            <v>150</v>
          </cell>
          <cell r="C11" t="str">
            <v>...</v>
          </cell>
          <cell r="E11">
            <v>150</v>
          </cell>
          <cell r="F11">
            <v>874</v>
          </cell>
          <cell r="G11">
            <v>1192</v>
          </cell>
          <cell r="H11">
            <v>2360</v>
          </cell>
          <cell r="J11">
            <v>1300</v>
          </cell>
          <cell r="K11">
            <v>1200</v>
          </cell>
          <cell r="L11">
            <v>300</v>
          </cell>
          <cell r="M11">
            <v>678.05</v>
          </cell>
          <cell r="O11">
            <v>417.45</v>
          </cell>
          <cell r="P11">
            <v>800</v>
          </cell>
          <cell r="Q11">
            <v>144</v>
          </cell>
          <cell r="R11">
            <v>1011</v>
          </cell>
          <cell r="T11">
            <v>2294</v>
          </cell>
          <cell r="U11">
            <v>1800</v>
          </cell>
        </row>
        <row r="12">
          <cell r="A12" t="str">
            <v>    182 days</v>
          </cell>
          <cell r="B12" t="str">
            <v>...</v>
          </cell>
          <cell r="C12" t="str">
            <v>...</v>
          </cell>
          <cell r="E12" t="str">
            <v>...</v>
          </cell>
          <cell r="F12">
            <v>357</v>
          </cell>
          <cell r="G12">
            <v>884</v>
          </cell>
          <cell r="H12">
            <v>1805</v>
          </cell>
          <cell r="J12">
            <v>940</v>
          </cell>
          <cell r="K12">
            <v>524</v>
          </cell>
          <cell r="L12">
            <v>1500</v>
          </cell>
          <cell r="M12">
            <v>759.85</v>
          </cell>
          <cell r="O12">
            <v>1123.7</v>
          </cell>
          <cell r="P12">
            <v>1100</v>
          </cell>
          <cell r="Q12">
            <v>710.55</v>
          </cell>
          <cell r="R12">
            <v>939</v>
          </cell>
          <cell r="T12">
            <v>1658</v>
          </cell>
          <cell r="U12">
            <v>913.8</v>
          </cell>
        </row>
        <row r="13">
          <cell r="A13" t="str">
            <v>    273 days</v>
          </cell>
          <cell r="B13" t="str">
            <v>...</v>
          </cell>
          <cell r="C13" t="str">
            <v>...</v>
          </cell>
          <cell r="E13" t="str">
            <v>...</v>
          </cell>
          <cell r="F13" t="str">
            <v>...</v>
          </cell>
          <cell r="G13" t="str">
            <v>...</v>
          </cell>
          <cell r="H13" t="str">
            <v>...</v>
          </cell>
          <cell r="J13">
            <v>750</v>
          </cell>
          <cell r="K13">
            <v>364.1</v>
          </cell>
          <cell r="L13">
            <v>1200</v>
          </cell>
          <cell r="M13">
            <v>1050</v>
          </cell>
          <cell r="O13">
            <v>674.5</v>
          </cell>
          <cell r="P13">
            <v>1000</v>
          </cell>
          <cell r="Q13">
            <v>411.75</v>
          </cell>
          <cell r="R13">
            <v>200</v>
          </cell>
          <cell r="T13">
            <v>189</v>
          </cell>
          <cell r="U13">
            <v>1198.95</v>
          </cell>
        </row>
        <row r="14">
          <cell r="A14" t="str">
            <v>    364 days</v>
          </cell>
          <cell r="B14" t="str">
            <v>...</v>
          </cell>
          <cell r="C14" t="str">
            <v>...</v>
          </cell>
          <cell r="E14" t="str">
            <v>...</v>
          </cell>
          <cell r="F14" t="str">
            <v>...</v>
          </cell>
          <cell r="G14" t="str">
            <v>...</v>
          </cell>
          <cell r="H14" t="str">
            <v>...</v>
          </cell>
          <cell r="J14" t="str">
            <v>...</v>
          </cell>
          <cell r="K14">
            <v>500</v>
          </cell>
          <cell r="L14">
            <v>1100</v>
          </cell>
          <cell r="M14">
            <v>600</v>
          </cell>
          <cell r="O14">
            <v>580.8</v>
          </cell>
          <cell r="P14">
            <v>1000</v>
          </cell>
          <cell r="Q14" t="str">
            <v>...</v>
          </cell>
          <cell r="R14" t="str">
            <v>...</v>
          </cell>
          <cell r="T14" t="str">
            <v>...</v>
          </cell>
          <cell r="U14">
            <v>600</v>
          </cell>
        </row>
        <row r="16">
          <cell r="A16" t="str">
            <v>Total allocated at face value</v>
          </cell>
          <cell r="B16">
            <v>250</v>
          </cell>
          <cell r="C16">
            <v>160</v>
          </cell>
          <cell r="E16">
            <v>498.4</v>
          </cell>
          <cell r="F16">
            <v>1921</v>
          </cell>
          <cell r="G16">
            <v>2776</v>
          </cell>
          <cell r="H16">
            <v>4449</v>
          </cell>
          <cell r="J16">
            <v>3142</v>
          </cell>
          <cell r="K16">
            <v>2810.1</v>
          </cell>
          <cell r="L16">
            <v>4100</v>
          </cell>
          <cell r="M16">
            <v>3213.35</v>
          </cell>
          <cell r="O16">
            <v>2868.95</v>
          </cell>
          <cell r="P16">
            <v>3900</v>
          </cell>
          <cell r="Q16">
            <v>1366.3</v>
          </cell>
          <cell r="R16">
            <v>2875</v>
          </cell>
          <cell r="T16">
            <v>4141</v>
          </cell>
          <cell r="U16">
            <v>4755.2</v>
          </cell>
        </row>
        <row r="17">
          <cell r="A17" t="str">
            <v>Outstanding at face value</v>
          </cell>
          <cell r="B17">
            <v>250</v>
          </cell>
          <cell r="C17">
            <v>210</v>
          </cell>
          <cell r="E17">
            <v>825.4</v>
          </cell>
          <cell r="F17">
            <v>2642</v>
          </cell>
          <cell r="G17">
            <v>5482</v>
          </cell>
          <cell r="H17">
            <v>10218</v>
          </cell>
          <cell r="J17">
            <v>9875</v>
          </cell>
          <cell r="K17">
            <v>11569.1</v>
          </cell>
          <cell r="L17">
            <v>16639.1</v>
          </cell>
          <cell r="M17">
            <v>19931.65</v>
          </cell>
          <cell r="O17">
            <v>20336.8</v>
          </cell>
          <cell r="P17">
            <v>22416.7</v>
          </cell>
          <cell r="Q17">
            <v>21754.25</v>
          </cell>
          <cell r="R17">
            <v>20618.1</v>
          </cell>
          <cell r="T17">
            <v>19814.1</v>
          </cell>
          <cell r="U17">
            <v>20319.35</v>
          </cell>
        </row>
        <row r="19">
          <cell r="B19" t="str">
            <v>(In percent)</v>
          </cell>
        </row>
        <row r="20">
          <cell r="A20" t="str">
            <v>Treasury bill average interest rate</v>
          </cell>
        </row>
        <row r="21">
          <cell r="A21" t="str">
            <v>    28 days</v>
          </cell>
          <cell r="B21">
            <v>38.53</v>
          </cell>
          <cell r="C21">
            <v>37.1</v>
          </cell>
          <cell r="E21">
            <v>37.6</v>
          </cell>
          <cell r="F21">
            <v>36.7</v>
          </cell>
          <cell r="G21">
            <v>29.4</v>
          </cell>
          <cell r="H21">
            <v>42.967438380281685</v>
          </cell>
          <cell r="J21">
            <v>50.1</v>
          </cell>
          <cell r="K21">
            <v>42.858108108108105</v>
          </cell>
          <cell r="L21" t="str">
            <v>...</v>
          </cell>
          <cell r="M21">
            <v>28.6</v>
          </cell>
          <cell r="O21">
            <v>53.7</v>
          </cell>
          <cell r="P21" t="str">
            <v>...</v>
          </cell>
          <cell r="Q21">
            <v>37.28</v>
          </cell>
          <cell r="R21">
            <v>50.539975170701425</v>
          </cell>
          <cell r="T21" t="str">
            <v>...</v>
          </cell>
          <cell r="U21">
            <v>41.232235512476805</v>
          </cell>
        </row>
        <row r="22">
          <cell r="A22" t="str">
            <v>    91 days</v>
          </cell>
          <cell r="B22">
            <v>37.03</v>
          </cell>
          <cell r="C22" t="str">
            <v>...</v>
          </cell>
          <cell r="E22">
            <v>38.1</v>
          </cell>
          <cell r="F22">
            <v>38.21421510297483</v>
          </cell>
          <cell r="G22">
            <v>39.3</v>
          </cell>
          <cell r="H22">
            <v>57.4</v>
          </cell>
          <cell r="J22">
            <v>71.9</v>
          </cell>
          <cell r="K22">
            <v>54.8</v>
          </cell>
          <cell r="L22">
            <v>44.7</v>
          </cell>
          <cell r="M22">
            <v>45.9</v>
          </cell>
          <cell r="O22">
            <v>59.4</v>
          </cell>
          <cell r="P22">
            <v>34.2</v>
          </cell>
          <cell r="Q22">
            <v>48.1</v>
          </cell>
          <cell r="R22">
            <v>58.731514551573945</v>
          </cell>
          <cell r="T22">
            <v>59.855620709943125</v>
          </cell>
          <cell r="U22">
            <v>53.89666666666667</v>
          </cell>
        </row>
        <row r="23">
          <cell r="A23" t="str">
            <v>    182 days</v>
          </cell>
          <cell r="B23" t="str">
            <v>...</v>
          </cell>
          <cell r="C23" t="str">
            <v>...</v>
          </cell>
          <cell r="E23" t="str">
            <v>...</v>
          </cell>
          <cell r="F23">
            <v>39.8</v>
          </cell>
          <cell r="G23">
            <v>39.3</v>
          </cell>
          <cell r="H23">
            <v>56.5</v>
          </cell>
          <cell r="J23">
            <v>75.5</v>
          </cell>
          <cell r="K23">
            <v>48.3</v>
          </cell>
          <cell r="L23">
            <v>46.5</v>
          </cell>
          <cell r="M23">
            <v>48.9</v>
          </cell>
          <cell r="O23">
            <v>61.2</v>
          </cell>
          <cell r="P23">
            <v>35.6</v>
          </cell>
          <cell r="Q23">
            <v>42.92044796061885</v>
          </cell>
          <cell r="R23">
            <v>62.14678115015975</v>
          </cell>
          <cell r="T23">
            <v>59.60049773755656</v>
          </cell>
          <cell r="U23">
            <v>55.28271373836891</v>
          </cell>
        </row>
        <row r="24">
          <cell r="A24" t="str">
            <v>    273 days</v>
          </cell>
          <cell r="B24" t="str">
            <v>...</v>
          </cell>
          <cell r="C24" t="str">
            <v>...</v>
          </cell>
          <cell r="E24" t="str">
            <v>...</v>
          </cell>
          <cell r="F24" t="str">
            <v>...</v>
          </cell>
          <cell r="G24" t="str">
            <v>...</v>
          </cell>
          <cell r="H24" t="str">
            <v>...</v>
          </cell>
          <cell r="J24">
            <v>81.2</v>
          </cell>
          <cell r="K24">
            <v>57.4</v>
          </cell>
          <cell r="L24">
            <v>46.205</v>
          </cell>
          <cell r="M24">
            <v>49.3</v>
          </cell>
          <cell r="O24">
            <v>61.9</v>
          </cell>
          <cell r="P24">
            <v>34.3</v>
          </cell>
          <cell r="Q24">
            <v>40.53412264723741</v>
          </cell>
          <cell r="R24">
            <v>58.3</v>
          </cell>
          <cell r="T24">
            <v>68</v>
          </cell>
          <cell r="U24">
            <v>58.31259602151883</v>
          </cell>
        </row>
        <row r="25">
          <cell r="A25" t="str">
            <v>    364 days</v>
          </cell>
          <cell r="B25" t="str">
            <v>...</v>
          </cell>
          <cell r="C25" t="str">
            <v>...</v>
          </cell>
          <cell r="E25" t="str">
            <v>...</v>
          </cell>
          <cell r="F25" t="str">
            <v>...</v>
          </cell>
          <cell r="G25" t="str">
            <v>...</v>
          </cell>
          <cell r="H25" t="str">
            <v>...</v>
          </cell>
          <cell r="J25" t="str">
            <v>...</v>
          </cell>
          <cell r="K25">
            <v>60.9</v>
          </cell>
          <cell r="L25">
            <v>43.7</v>
          </cell>
          <cell r="M25">
            <v>48.5</v>
          </cell>
          <cell r="O25">
            <v>63.88</v>
          </cell>
          <cell r="P25">
            <v>35.2</v>
          </cell>
          <cell r="Q25" t="str">
            <v>...</v>
          </cell>
          <cell r="R25" t="str">
            <v>...</v>
          </cell>
          <cell r="T25" t="str">
            <v>...</v>
          </cell>
          <cell r="U25">
            <v>68.65</v>
          </cell>
        </row>
        <row r="27">
          <cell r="A27" t="str">
            <v>Weighted average interest rate</v>
          </cell>
          <cell r="B27">
            <v>37.63</v>
          </cell>
          <cell r="C27">
            <v>37.1</v>
          </cell>
          <cell r="E27">
            <v>37.750481540930984</v>
          </cell>
          <cell r="F27">
            <v>37.96503071317022</v>
          </cell>
          <cell r="G27">
            <v>36.80360230547551</v>
          </cell>
          <cell r="H27">
            <v>56.11356540795685</v>
          </cell>
          <cell r="J27">
            <v>74.14232972628899</v>
          </cell>
          <cell r="K27">
            <v>54.066773424433286</v>
          </cell>
          <cell r="L27">
            <v>45.530731707317074</v>
          </cell>
          <cell r="M27">
            <v>47.53046820296575</v>
          </cell>
          <cell r="O27">
            <v>61.45568030115547</v>
          </cell>
          <cell r="P27">
            <v>34.87692307692308</v>
          </cell>
          <cell r="Q27">
            <v>42.334369683391444</v>
          </cell>
          <cell r="R27">
            <v>57.751259377530374</v>
          </cell>
          <cell r="T27">
            <v>60.12519177915438</v>
          </cell>
          <cell r="U27">
            <v>56.49225822554709</v>
          </cell>
        </row>
        <row r="28">
          <cell r="A28" t="str">
            <v>Real weighted average interest rate</v>
          </cell>
          <cell r="B28" t="str">
            <v>...</v>
          </cell>
          <cell r="C28" t="str">
            <v>...</v>
          </cell>
          <cell r="E28">
            <v>37.75048154093099</v>
          </cell>
          <cell r="F28">
            <v>37.96503071317021</v>
          </cell>
          <cell r="G28">
            <v>36.8036023054755</v>
          </cell>
          <cell r="H28">
            <v>56.11356540795684</v>
          </cell>
          <cell r="J28">
            <v>74.142329726289</v>
          </cell>
          <cell r="K28">
            <v>54.06677342443329</v>
          </cell>
          <cell r="L28">
            <v>45.530731707317074</v>
          </cell>
          <cell r="M28">
            <v>47.53046820296576</v>
          </cell>
          <cell r="O28">
            <v>61.45568030115547</v>
          </cell>
          <cell r="P28">
            <v>34.87692307692307</v>
          </cell>
          <cell r="Q28">
            <v>42.33436968339144</v>
          </cell>
          <cell r="R28">
            <v>57.75125937753036</v>
          </cell>
          <cell r="T28">
            <v>60.12519177915436</v>
          </cell>
          <cell r="U28">
            <v>56.49225822554709</v>
          </cell>
        </row>
        <row r="31">
          <cell r="A31" t="str">
            <v>Sources:  Central Bank of Armenia; and Fund staff estimates.</v>
          </cell>
        </row>
      </sheetData>
      <sheetData sheetId="86">
        <row r="1">
          <cell r="A1" t="str">
            <v>Table 26. Armenia:  Quarterly Balance of Payments and External Financing, 1995-2000</v>
          </cell>
        </row>
        <row r="2">
          <cell r="A2" t="str">
            <v>(In millions of U.S. dollars unless otherwise indicated)</v>
          </cell>
        </row>
        <row r="5">
          <cell r="B5">
            <v>1995</v>
          </cell>
          <cell r="C5">
            <v>1996</v>
          </cell>
          <cell r="D5">
            <v>1997</v>
          </cell>
          <cell r="E5">
            <v>1998</v>
          </cell>
          <cell r="F5">
            <v>1999</v>
          </cell>
        </row>
        <row r="8">
          <cell r="A8" t="str">
            <v>Current account (excluding official transfers)</v>
          </cell>
          <cell r="B8">
            <v>-398.716131595994</v>
          </cell>
          <cell r="C8">
            <v>-407.76014017812196</v>
          </cell>
          <cell r="D8">
            <v>-455.7618125999999</v>
          </cell>
          <cell r="E8">
            <v>-515.26845</v>
          </cell>
        </row>
        <row r="10">
          <cell r="A10" t="str">
            <v>   Trade balance</v>
          </cell>
          <cell r="B10">
            <v>-402.97</v>
          </cell>
          <cell r="C10">
            <v>-469.171875</v>
          </cell>
          <cell r="D10">
            <v>-559.47354</v>
          </cell>
          <cell r="E10">
            <v>-577.496</v>
          </cell>
        </row>
        <row r="11">
          <cell r="A11" t="str">
            <v>      Exports</v>
          </cell>
          <cell r="B11">
            <v>270.9</v>
          </cell>
          <cell r="C11">
            <v>290.453</v>
          </cell>
          <cell r="D11">
            <v>233.635</v>
          </cell>
          <cell r="E11">
            <v>228.87</v>
          </cell>
        </row>
        <row r="12">
          <cell r="A12" t="str">
            <v>      Imports</v>
          </cell>
          <cell r="B12">
            <v>-673.87</v>
          </cell>
          <cell r="C12">
            <v>-759.624875</v>
          </cell>
          <cell r="D12">
            <v>-793.10854</v>
          </cell>
          <cell r="E12">
            <v>-806.366</v>
          </cell>
        </row>
        <row r="13">
          <cell r="A13" t="str">
            <v>   Services (net)</v>
          </cell>
          <cell r="B13">
            <v>-14.096131595993995</v>
          </cell>
          <cell r="C13">
            <v>-6.078265178121981</v>
          </cell>
          <cell r="D13">
            <v>35.91532739999997</v>
          </cell>
          <cell r="E13">
            <v>-2.443700000000007</v>
          </cell>
        </row>
        <row r="14">
          <cell r="A14" t="str">
            <v>      Non-factor services</v>
          </cell>
          <cell r="B14">
            <v>-54.11881877899171</v>
          </cell>
          <cell r="C14">
            <v>-50.808265178121985</v>
          </cell>
          <cell r="D14">
            <v>-62.79967260000002</v>
          </cell>
          <cell r="E14">
            <v>-62.844300000000004</v>
          </cell>
        </row>
        <row r="15">
          <cell r="A15" t="str">
            <v>         Credit</v>
          </cell>
          <cell r="B15">
            <v>28.6</v>
          </cell>
          <cell r="C15">
            <v>77.70993482187802</v>
          </cell>
          <cell r="D15">
            <v>96.5677272</v>
          </cell>
          <cell r="E15">
            <v>130.7157</v>
          </cell>
        </row>
        <row r="16">
          <cell r="A16" t="str">
            <v>         Debit</v>
          </cell>
          <cell r="B16">
            <v>-82.7188187789917</v>
          </cell>
          <cell r="C16">
            <v>-128.5182</v>
          </cell>
          <cell r="D16">
            <v>-159.36739980000002</v>
          </cell>
          <cell r="E16">
            <v>-193.56</v>
          </cell>
        </row>
        <row r="17">
          <cell r="A17" t="str">
            <v>      Interest (net)</v>
          </cell>
          <cell r="B17">
            <v>-13.477312817002293</v>
          </cell>
          <cell r="C17">
            <v>-7.33</v>
          </cell>
          <cell r="D17">
            <v>-14.364</v>
          </cell>
          <cell r="E17">
            <v>-2.855</v>
          </cell>
        </row>
        <row r="18">
          <cell r="A18" t="str">
            <v>      Other factor services</v>
          </cell>
          <cell r="B18">
            <v>53.5</v>
          </cell>
          <cell r="C18">
            <v>52.06</v>
          </cell>
          <cell r="D18">
            <v>113.079</v>
          </cell>
          <cell r="E18">
            <v>63.2556</v>
          </cell>
        </row>
        <row r="19">
          <cell r="A19" t="str">
            <v>   Private transfers</v>
          </cell>
          <cell r="B19">
            <v>18.35</v>
          </cell>
          <cell r="C19">
            <v>67.49</v>
          </cell>
          <cell r="D19">
            <v>67.7964</v>
          </cell>
          <cell r="E19">
            <v>64.67125</v>
          </cell>
        </row>
        <row r="21">
          <cell r="A21" t="str">
            <v>Capital flows</v>
          </cell>
          <cell r="B21">
            <v>-24.844734</v>
          </cell>
          <cell r="C21">
            <v>-36.414094618568704</v>
          </cell>
          <cell r="D21">
            <v>27.705301580233172</v>
          </cell>
          <cell r="E21">
            <v>199.231</v>
          </cell>
        </row>
        <row r="22">
          <cell r="A22" t="str">
            <v>   Amortization</v>
          </cell>
          <cell r="B22">
            <v>-50.164733999999996</v>
          </cell>
          <cell r="C22">
            <v>-53.984094618568705</v>
          </cell>
          <cell r="D22">
            <v>-24.234698419766826</v>
          </cell>
          <cell r="E22">
            <v>-21.598</v>
          </cell>
        </row>
        <row r="23">
          <cell r="A23" t="str">
            <v>   Foreign direct investment</v>
          </cell>
          <cell r="B23">
            <v>25.32</v>
          </cell>
          <cell r="C23">
            <v>17.57</v>
          </cell>
          <cell r="D23">
            <v>51.94</v>
          </cell>
          <cell r="E23">
            <v>220.82899999999998</v>
          </cell>
        </row>
        <row r="25">
          <cell r="A25" t="str">
            <v>Balance on current account and capital flows</v>
          </cell>
          <cell r="B25">
            <v>-423.560865595994</v>
          </cell>
          <cell r="C25">
            <v>-444.17423479669066</v>
          </cell>
          <cell r="D25">
            <v>-428.05651101976673</v>
          </cell>
          <cell r="E25">
            <v>-316.03745000000004</v>
          </cell>
        </row>
        <row r="27">
          <cell r="A27" t="str">
            <v>Change in gross official reserves (-, inc.)</v>
          </cell>
          <cell r="B27">
            <v>-76.31483329860997</v>
          </cell>
          <cell r="C27">
            <v>-61.12608774640207</v>
          </cell>
          <cell r="D27">
            <v>-82.5877554285553</v>
          </cell>
          <cell r="E27">
            <v>-51.569817903714885</v>
          </cell>
        </row>
        <row r="29">
          <cell r="A29" t="str">
            <v>Financing requirement</v>
          </cell>
          <cell r="B29">
            <v>499.875698894604</v>
          </cell>
          <cell r="C29">
            <v>505.3003225430927</v>
          </cell>
          <cell r="D29">
            <v>510.644266448322</v>
          </cell>
          <cell r="E29">
            <v>367.6072679037149</v>
          </cell>
        </row>
        <row r="31">
          <cell r="A31" t="str">
            <v>IFIs</v>
          </cell>
          <cell r="B31">
            <v>155.87181965532872</v>
          </cell>
          <cell r="C31">
            <v>151.29201256732654</v>
          </cell>
          <cell r="D31">
            <v>119.26905330089572</v>
          </cell>
          <cell r="E31">
            <v>103.17239237179999</v>
          </cell>
        </row>
        <row r="32">
          <cell r="A32" t="str">
            <v>   IMF (net)</v>
          </cell>
          <cell r="B32">
            <v>45.83602451532873</v>
          </cell>
          <cell r="C32">
            <v>49.23150081732654</v>
          </cell>
          <cell r="D32">
            <v>23.32605330089572</v>
          </cell>
          <cell r="E32">
            <v>51.5573923718</v>
          </cell>
        </row>
        <row r="33">
          <cell r="A33" t="str">
            <v>   World Bank</v>
          </cell>
          <cell r="B33">
            <v>90.99579514000001</v>
          </cell>
          <cell r="C33">
            <v>92.46051175</v>
          </cell>
          <cell r="D33">
            <v>75.822</v>
          </cell>
          <cell r="E33">
            <v>40.705</v>
          </cell>
        </row>
        <row r="34">
          <cell r="A34" t="str">
            <v>   EBRD</v>
          </cell>
          <cell r="B34">
            <v>19.04</v>
          </cell>
          <cell r="C34">
            <v>8.4</v>
          </cell>
          <cell r="D34">
            <v>19.241</v>
          </cell>
          <cell r="E34">
            <v>5.345999999999999</v>
          </cell>
        </row>
        <row r="35">
          <cell r="A35" t="str">
            <v>   IFAD</v>
          </cell>
          <cell r="B35">
            <v>0</v>
          </cell>
          <cell r="C35">
            <v>1.2</v>
          </cell>
          <cell r="D35">
            <v>0.88</v>
          </cell>
          <cell r="E35">
            <v>5.564</v>
          </cell>
        </row>
        <row r="37">
          <cell r="A37" t="str">
            <v>Official transfers</v>
          </cell>
          <cell r="B37">
            <v>197.2053442743872</v>
          </cell>
          <cell r="C37">
            <v>184.21766498536425</v>
          </cell>
          <cell r="D37">
            <v>156.18420991161855</v>
          </cell>
          <cell r="E37">
            <v>122.83679069505249</v>
          </cell>
        </row>
        <row r="38">
          <cell r="A38" t="str">
            <v>    United States</v>
          </cell>
          <cell r="B38">
            <v>141.5</v>
          </cell>
          <cell r="C38">
            <v>136.110725</v>
          </cell>
          <cell r="D38">
            <v>121.02458885327674</v>
          </cell>
          <cell r="E38">
            <v>94.65780326977566</v>
          </cell>
        </row>
        <row r="39">
          <cell r="A39" t="str">
            <v>    European Union </v>
          </cell>
          <cell r="B39">
            <v>32.27096877899171</v>
          </cell>
          <cell r="C39">
            <v>20.746814</v>
          </cell>
          <cell r="D39">
            <v>28.36570705834182</v>
          </cell>
          <cell r="E39">
            <v>20.9912</v>
          </cell>
        </row>
        <row r="40">
          <cell r="A40" t="str">
            <v>    Others</v>
          </cell>
          <cell r="B40">
            <v>23.43437549539548</v>
          </cell>
          <cell r="C40">
            <v>27.36012598536425</v>
          </cell>
          <cell r="D40">
            <v>6.793913999999994</v>
          </cell>
          <cell r="E40">
            <v>7.187787425276831</v>
          </cell>
        </row>
        <row r="42">
          <cell r="A42" t="str">
            <v>Other financing (disbursements)</v>
          </cell>
          <cell r="B42">
            <v>7.9634</v>
          </cell>
          <cell r="C42">
            <v>119.79428486729441</v>
          </cell>
          <cell r="D42">
            <v>107.97800628823867</v>
          </cell>
          <cell r="E42">
            <v>61.657849729999995</v>
          </cell>
        </row>
        <row r="43">
          <cell r="A43" t="str">
            <v>    Bilateral</v>
          </cell>
          <cell r="B43">
            <v>7.9634</v>
          </cell>
          <cell r="C43">
            <v>62.277284867294405</v>
          </cell>
          <cell r="D43">
            <v>43.32800628823868</v>
          </cell>
          <cell r="E43">
            <v>61.657849729999995</v>
          </cell>
        </row>
        <row r="44">
          <cell r="A44" t="str">
            <v>        Of which:</v>
          </cell>
        </row>
        <row r="45">
          <cell r="A45" t="str">
            <v>               Russia</v>
          </cell>
          <cell r="B45">
            <v>7.9634</v>
          </cell>
          <cell r="C45">
            <v>13.626000000000001</v>
          </cell>
          <cell r="D45">
            <v>26.717000000000002</v>
          </cell>
          <cell r="E45">
            <v>14.16</v>
          </cell>
        </row>
        <row r="46">
          <cell r="A46" t="str">
            <v>               Turkmenistan</v>
          </cell>
          <cell r="B46">
            <v>0</v>
          </cell>
          <cell r="C46">
            <v>34.023</v>
          </cell>
          <cell r="D46">
            <v>0</v>
          </cell>
          <cell r="E46">
            <v>0</v>
          </cell>
        </row>
        <row r="47">
          <cell r="A47" t="str">
            <v>               United States</v>
          </cell>
          <cell r="B47">
            <v>0</v>
          </cell>
          <cell r="C47">
            <v>13.92</v>
          </cell>
          <cell r="D47">
            <v>14.998</v>
          </cell>
          <cell r="E47">
            <v>14.843</v>
          </cell>
        </row>
        <row r="48">
          <cell r="A48" t="str">
            <v>               EU</v>
          </cell>
          <cell r="B48">
            <v>0</v>
          </cell>
          <cell r="C48">
            <v>0</v>
          </cell>
          <cell r="D48">
            <v>0</v>
          </cell>
          <cell r="E48">
            <v>32.151849729999995</v>
          </cell>
        </row>
        <row r="49">
          <cell r="A49" t="str">
            <v>    Commercial</v>
          </cell>
          <cell r="B49">
            <v>0</v>
          </cell>
          <cell r="C49">
            <v>57.516999999999996</v>
          </cell>
          <cell r="D49">
            <v>64.65</v>
          </cell>
          <cell r="E49">
            <v>0</v>
          </cell>
        </row>
        <row r="51">
          <cell r="A51" t="str">
            <v>Other capital (incl. errors and omissions)</v>
          </cell>
          <cell r="B51">
            <v>87.72285869357674</v>
          </cell>
          <cell r="C51">
            <v>53.930840123107515</v>
          </cell>
          <cell r="D51">
            <v>128.61178263598586</v>
          </cell>
          <cell r="E51">
            <v>134.9664980977087</v>
          </cell>
        </row>
        <row r="53">
          <cell r="A53" t="str">
            <v>Changes in non-IMF reserve liabilities</v>
          </cell>
          <cell r="B53">
            <v>0</v>
          </cell>
          <cell r="C53">
            <v>5</v>
          </cell>
          <cell r="D53">
            <v>0</v>
          </cell>
          <cell r="E53">
            <v>-2.5</v>
          </cell>
        </row>
        <row r="54">
          <cell r="A54" t="str">
            <v>Changes in overdue obligations (-, decrease)</v>
          </cell>
          <cell r="B54">
            <v>49.874734</v>
          </cell>
          <cell r="C54">
            <v>-8.93448</v>
          </cell>
          <cell r="D54">
            <v>-6.159131710499999</v>
          </cell>
          <cell r="E54">
            <v>-52.526262990846256</v>
          </cell>
        </row>
        <row r="55">
          <cell r="A55" t="str">
            <v>Debt service relief </v>
          </cell>
          <cell r="B55">
            <v>0</v>
          </cell>
          <cell r="C55">
            <v>0</v>
          </cell>
          <cell r="D55">
            <v>4.760346022083334</v>
          </cell>
          <cell r="E55">
            <v>0</v>
          </cell>
        </row>
        <row r="57">
          <cell r="A57" t="str">
            <v>Memorandum items:</v>
          </cell>
        </row>
        <row r="58">
          <cell r="A58" t="str">
            <v>Current account balance (in percent of GDP)</v>
          </cell>
          <cell r="B58">
            <v>-31.00769211273593</v>
          </cell>
          <cell r="C58">
            <v>-25.619691698194114</v>
          </cell>
          <cell r="D58">
            <v>-27.998548264048363</v>
          </cell>
          <cell r="E58">
            <v>-27.330529027439947</v>
          </cell>
        </row>
        <row r="59">
          <cell r="A59" t="str">
            <v>Gross official reserves (convertible)</v>
          </cell>
          <cell r="B59">
            <v>110.03993791135</v>
          </cell>
          <cell r="C59">
            <v>170.62510709999998</v>
          </cell>
          <cell r="D59">
            <v>242.6</v>
          </cell>
          <cell r="E59">
            <v>297.9</v>
          </cell>
        </row>
        <row r="60">
          <cell r="A60" t="str">
            <v>   (In months of imports of goods and nonfactor services)</v>
          </cell>
          <cell r="B60">
            <v>1.7453063304150245</v>
          </cell>
          <cell r="C60">
            <v>2.305373247660575</v>
          </cell>
          <cell r="D60">
            <v>3.056455158973665</v>
          </cell>
          <cell r="E60">
            <v>3.5750645547770534</v>
          </cell>
        </row>
        <row r="61">
          <cell r="A61" t="str">
            <v>Net international reserves (convertible)</v>
          </cell>
          <cell r="B61">
            <v>39.803285411350004</v>
          </cell>
          <cell r="C61">
            <v>46.69787234042553</v>
          </cell>
          <cell r="D61">
            <v>105.95957446808511</v>
          </cell>
          <cell r="E61">
            <v>108.472</v>
          </cell>
        </row>
        <row r="62">
          <cell r="A62" t="str">
            <v>Exports of GNFS (in percent of GDP)</v>
          </cell>
          <cell r="B62">
            <v>23.291768383162452</v>
          </cell>
          <cell r="C62">
            <v>23.13178742953779</v>
          </cell>
          <cell r="D62">
            <v>20.285150573910972</v>
          </cell>
          <cell r="E62">
            <v>19.07290735868325</v>
          </cell>
        </row>
        <row r="63">
          <cell r="A63" t="str">
            <v>Imports of GNFS (in percent of GDP)</v>
          </cell>
          <cell r="B63">
            <v>58.83903682233971</v>
          </cell>
          <cell r="C63">
            <v>55.80229532844106</v>
          </cell>
          <cell r="D63">
            <v>58.51289606450701</v>
          </cell>
          <cell r="E63">
            <v>53.03741490147886</v>
          </cell>
        </row>
        <row r="64">
          <cell r="A64" t="str">
            <v>External debt  1/</v>
          </cell>
          <cell r="B64">
            <v>381.8293766453886</v>
          </cell>
          <cell r="C64">
            <v>613.1916998170278</v>
          </cell>
          <cell r="D64">
            <v>806.3372495826591</v>
          </cell>
          <cell r="E64">
            <v>827.830026524677</v>
          </cell>
        </row>
        <row r="65">
          <cell r="A65" t="str">
            <v>    Of which:  Public and publicly guaranteed</v>
          </cell>
          <cell r="B65">
            <v>381.8293766453886</v>
          </cell>
          <cell r="C65">
            <v>571.47903141425</v>
          </cell>
          <cell r="D65">
            <v>720.6736129329814</v>
          </cell>
          <cell r="E65">
            <v>812.330026524677</v>
          </cell>
        </row>
        <row r="66">
          <cell r="A66" t="str">
            <v>External debt/GDP (in percent) 1/</v>
          </cell>
          <cell r="B66">
            <v>29.69442872357826</v>
          </cell>
          <cell r="C66">
            <v>38.527018100252114</v>
          </cell>
          <cell r="D66">
            <v>49.53524357547302</v>
          </cell>
          <cell r="E66">
            <v>43.909213866517675</v>
          </cell>
        </row>
        <row r="67">
          <cell r="A67" t="str">
            <v>    Of which:  Public and publicly guaranteed</v>
          </cell>
          <cell r="B67">
            <v>29.69442872357826</v>
          </cell>
          <cell r="C67">
            <v>35.906198654973956</v>
          </cell>
          <cell r="D67">
            <v>44.27271960154169</v>
          </cell>
          <cell r="E67">
            <v>43.08707309712781</v>
          </cell>
        </row>
        <row r="68">
          <cell r="A68" t="str">
            <v>Debt service obligations</v>
          </cell>
          <cell r="B68">
            <v>62.81633675215696</v>
          </cell>
          <cell r="C68">
            <v>74.55929444053147</v>
          </cell>
          <cell r="D68">
            <v>48.23127323560287</v>
          </cell>
          <cell r="E68">
            <v>48.26985839843357</v>
          </cell>
        </row>
        <row r="69">
          <cell r="A69" t="str">
            <v>   (In percent of exports of G&amp;NFS)</v>
          </cell>
          <cell r="B69">
            <v>20.973735142623358</v>
          </cell>
          <cell r="C69">
            <v>20.25171123665782</v>
          </cell>
          <cell r="D69">
            <v>14.606564168802198</v>
          </cell>
          <cell r="E69">
            <v>13.423742489880318</v>
          </cell>
        </row>
        <row r="72">
          <cell r="A72" t="str">
            <v>   Sources: Data provided by the Armenian authorities, multilateral and bilateral donors, and Fund staff estimates and projections.</v>
          </cell>
        </row>
        <row r="74">
          <cell r="A74" t="str">
            <v>   1/  Includes private non-guaranteed debt.</v>
          </cell>
        </row>
      </sheetData>
      <sheetData sheetId="87">
        <row r="1">
          <cell r="A1" t="str">
            <v>Table 27. Armenia:  Summary External Debt Data, 1995-2000</v>
          </cell>
        </row>
        <row r="4">
          <cell r="B4">
            <v>1995</v>
          </cell>
          <cell r="C4">
            <v>1996</v>
          </cell>
          <cell r="D4">
            <v>1997</v>
          </cell>
          <cell r="E4">
            <v>1998</v>
          </cell>
          <cell r="F4">
            <v>1999</v>
          </cell>
        </row>
        <row r="7">
          <cell r="B7" t="str">
            <v>(In millions of U.S. dollars; unless otherwise indicated)</v>
          </cell>
        </row>
        <row r="9">
          <cell r="A9" t="str">
            <v>Total external debt outstanding </v>
          </cell>
          <cell r="B9">
            <v>381.8293766453886</v>
          </cell>
          <cell r="C9">
            <v>613.1916998170278</v>
          </cell>
          <cell r="D9">
            <v>806.3372495826591</v>
          </cell>
          <cell r="E9">
            <v>827.830026524677</v>
          </cell>
          <cell r="F9">
            <v>826.1632507361257</v>
          </cell>
        </row>
        <row r="10">
          <cell r="A10" t="str">
            <v>      In percent of GDP</v>
          </cell>
          <cell r="B10">
            <v>29.69442872357826</v>
          </cell>
          <cell r="C10">
            <v>38.527018100252114</v>
          </cell>
          <cell r="D10">
            <v>49.53524357547302</v>
          </cell>
          <cell r="E10">
            <v>43.909213866517675</v>
          </cell>
          <cell r="F10">
            <v>45.22237312102822</v>
          </cell>
        </row>
        <row r="11">
          <cell r="A11" t="str">
            <v>   Multilateral</v>
          </cell>
          <cell r="B11">
            <v>214.73308954194036</v>
          </cell>
          <cell r="C11">
            <v>353.38082028280235</v>
          </cell>
          <cell r="D11">
            <v>462.095885118173</v>
          </cell>
          <cell r="E11">
            <v>563.2894170376329</v>
          </cell>
          <cell r="F11">
            <v>565.6193240453664</v>
          </cell>
        </row>
        <row r="12">
          <cell r="A12" t="str">
            <v>   Bilateral</v>
          </cell>
          <cell r="B12">
            <v>167.09628710344828</v>
          </cell>
          <cell r="C12">
            <v>198.0982111314477</v>
          </cell>
          <cell r="D12">
            <v>228.07772781480844</v>
          </cell>
          <cell r="E12">
            <v>228.0406094870441</v>
          </cell>
          <cell r="F12">
            <v>224.04392669075932</v>
          </cell>
        </row>
        <row r="13">
          <cell r="A13" t="str">
            <v>   Commercial</v>
          </cell>
          <cell r="B13">
            <v>0</v>
          </cell>
          <cell r="C13">
            <v>61.71266840277778</v>
          </cell>
          <cell r="D13">
            <v>116.16363664967763</v>
          </cell>
          <cell r="E13">
            <v>36.5</v>
          </cell>
          <cell r="F13">
            <v>36.5</v>
          </cell>
        </row>
        <row r="15">
          <cell r="A15" t="str">
            <v>Of which:</v>
          </cell>
        </row>
        <row r="16">
          <cell r="A16" t="str">
            <v>  Public and publicly-guaranteed</v>
          </cell>
          <cell r="B16">
            <v>381.8293766453886</v>
          </cell>
          <cell r="C16">
            <v>571.47903141425</v>
          </cell>
          <cell r="D16">
            <v>720.6736129329814</v>
          </cell>
          <cell r="E16">
            <v>812.330026524677</v>
          </cell>
          <cell r="F16">
            <v>810.6632507361257</v>
          </cell>
        </row>
        <row r="17">
          <cell r="A17" t="str">
            <v>  Concessional 1/</v>
          </cell>
          <cell r="B17">
            <v>98.41658824344827</v>
          </cell>
          <cell r="C17">
            <v>249.86266393511534</v>
          </cell>
          <cell r="D17">
            <v>362.834988947122</v>
          </cell>
          <cell r="E17">
            <v>480.5841240916644</v>
          </cell>
          <cell r="F17">
            <v>486.9016115456775</v>
          </cell>
        </row>
        <row r="19">
          <cell r="A19" t="str">
            <v>Debt service payments due  2/</v>
          </cell>
          <cell r="B19">
            <v>62.81633675215696</v>
          </cell>
          <cell r="C19">
            <v>74.55929444053147</v>
          </cell>
          <cell r="D19">
            <v>48.23127323560287</v>
          </cell>
          <cell r="E19">
            <v>48.26985839843357</v>
          </cell>
          <cell r="F19">
            <v>10.484391934621813</v>
          </cell>
        </row>
        <row r="20">
          <cell r="A20" t="str">
            <v>   Multilateral</v>
          </cell>
          <cell r="B20">
            <v>4.142819729759205</v>
          </cell>
          <cell r="C20">
            <v>7.318049431555391</v>
          </cell>
          <cell r="D20">
            <v>12.643523260218657</v>
          </cell>
          <cell r="E20">
            <v>18.18512203343357</v>
          </cell>
          <cell r="F20">
            <v>6.403391934621813</v>
          </cell>
        </row>
        <row r="21">
          <cell r="A21" t="str">
            <v>   Bilateral</v>
          </cell>
          <cell r="B21">
            <v>58.67351702239775</v>
          </cell>
          <cell r="C21">
            <v>66.27045507842053</v>
          </cell>
          <cell r="D21">
            <v>13.656587489307901</v>
          </cell>
          <cell r="E21">
            <v>20.220986365</v>
          </cell>
          <cell r="F21">
            <v>4.0809999999999995</v>
          </cell>
        </row>
        <row r="22">
          <cell r="A22" t="str">
            <v>   Commercial</v>
          </cell>
          <cell r="B22">
            <v>0</v>
          </cell>
          <cell r="C22">
            <v>0.9707899305555556</v>
          </cell>
          <cell r="D22">
            <v>21.93116248607631</v>
          </cell>
          <cell r="E22">
            <v>9.86375</v>
          </cell>
          <cell r="F22">
            <v>0</v>
          </cell>
        </row>
        <row r="24">
          <cell r="A24" t="str">
            <v>Amortization payments due</v>
          </cell>
          <cell r="B24">
            <v>50.164733999999996</v>
          </cell>
          <cell r="C24">
            <v>53.9840946185687</v>
          </cell>
          <cell r="D24">
            <v>24.234698419766826</v>
          </cell>
          <cell r="E24">
            <v>24.687138628199996</v>
          </cell>
          <cell r="F24">
            <v>6.21585648125</v>
          </cell>
        </row>
        <row r="25">
          <cell r="A25" t="str">
            <v>   Multilateral</v>
          </cell>
          <cell r="B25">
            <v>0</v>
          </cell>
          <cell r="C25">
            <v>0</v>
          </cell>
          <cell r="D25">
            <v>3.9939999999999998</v>
          </cell>
          <cell r="E25">
            <v>8.1461386282</v>
          </cell>
          <cell r="F25">
            <v>3.75985648125</v>
          </cell>
        </row>
        <row r="26">
          <cell r="A26" t="str">
            <v>   Bilateral</v>
          </cell>
          <cell r="B26">
            <v>50.164733999999996</v>
          </cell>
          <cell r="C26">
            <v>53.17976302134648</v>
          </cell>
          <cell r="D26">
            <v>5.791666666666667</v>
          </cell>
          <cell r="E26">
            <v>9.791</v>
          </cell>
          <cell r="F26">
            <v>2.456</v>
          </cell>
        </row>
        <row r="27">
          <cell r="A27" t="str">
            <v>   Commercial</v>
          </cell>
          <cell r="B27">
            <v>0</v>
          </cell>
          <cell r="C27">
            <v>0.8043315972222222</v>
          </cell>
          <cell r="D27">
            <v>14.449031753100158</v>
          </cell>
          <cell r="E27">
            <v>6.75</v>
          </cell>
          <cell r="F27">
            <v>0</v>
          </cell>
        </row>
        <row r="29">
          <cell r="A29" t="str">
            <v>Interest payments due</v>
          </cell>
          <cell r="B29">
            <v>12.651602752156965</v>
          </cell>
          <cell r="C29">
            <v>20.575199821962777</v>
          </cell>
          <cell r="D29">
            <v>23.99657481583604</v>
          </cell>
          <cell r="E29">
            <v>23.582719770233567</v>
          </cell>
          <cell r="F29">
            <v>4.268535453371813</v>
          </cell>
        </row>
        <row r="30">
          <cell r="A30" t="str">
            <v>   Multilateral</v>
          </cell>
          <cell r="B30">
            <v>4.142819729759205</v>
          </cell>
          <cell r="C30">
            <v>7.318049431555391</v>
          </cell>
          <cell r="D30">
            <v>8.649523260218658</v>
          </cell>
          <cell r="E30">
            <v>10.03898340523357</v>
          </cell>
          <cell r="F30">
            <v>2.643535453371813</v>
          </cell>
        </row>
        <row r="31">
          <cell r="A31" t="str">
            <v>   Bilateral</v>
          </cell>
          <cell r="B31">
            <v>8.50878302239776</v>
          </cell>
          <cell r="C31">
            <v>13.090692057074053</v>
          </cell>
          <cell r="D31">
            <v>7.864920822641235</v>
          </cell>
          <cell r="E31">
            <v>10.429986365</v>
          </cell>
          <cell r="F31">
            <v>1.625</v>
          </cell>
        </row>
        <row r="32">
          <cell r="A32" t="str">
            <v>   Commercial</v>
          </cell>
          <cell r="B32">
            <v>0</v>
          </cell>
          <cell r="C32">
            <v>0.16645833333333335</v>
          </cell>
          <cell r="D32">
            <v>7.482130732976152</v>
          </cell>
          <cell r="E32">
            <v>3.11375</v>
          </cell>
          <cell r="F32">
            <v>0</v>
          </cell>
        </row>
        <row r="34">
          <cell r="B34" t="str">
            <v>(In percent of exports of goods and nonfactor services)</v>
          </cell>
        </row>
        <row r="36">
          <cell r="A36" t="str">
            <v>Debt service payments due</v>
          </cell>
          <cell r="B36">
            <v>20.973735142623358</v>
          </cell>
          <cell r="C36">
            <v>20.251711236657815</v>
          </cell>
          <cell r="D36">
            <v>14.606564168802198</v>
          </cell>
          <cell r="E36">
            <v>13.423742489880318</v>
          </cell>
          <cell r="F36">
            <v>12.725320954753991</v>
          </cell>
        </row>
        <row r="37">
          <cell r="A37" t="str">
            <v>   Multilateral</v>
          </cell>
          <cell r="B37">
            <v>1.3832453187843758</v>
          </cell>
          <cell r="C37">
            <v>1.9877203105999677</v>
          </cell>
          <cell r="D37">
            <v>3.8290184237517275</v>
          </cell>
          <cell r="E37">
            <v>5.057242830689199</v>
          </cell>
          <cell r="F37">
            <v>7.772049926716608</v>
          </cell>
        </row>
        <row r="38">
          <cell r="A38" t="str">
            <v>   Bilateral</v>
          </cell>
          <cell r="B38">
            <v>19.590489823838983</v>
          </cell>
          <cell r="C38">
            <v>18.000306062988937</v>
          </cell>
          <cell r="D38">
            <v>4.135819108797445</v>
          </cell>
          <cell r="E38">
            <v>5.623412267228647</v>
          </cell>
          <cell r="F38">
            <v>4.953271028037383</v>
          </cell>
        </row>
        <row r="39">
          <cell r="A39" t="str">
            <v>   Commercial</v>
          </cell>
          <cell r="B39">
            <v>0</v>
          </cell>
          <cell r="C39">
            <v>0.26368486306891165</v>
          </cell>
          <cell r="D39">
            <v>6.641726636253025</v>
          </cell>
          <cell r="E39">
            <v>2.7430873919624723</v>
          </cell>
          <cell r="F39">
            <v>0</v>
          </cell>
        </row>
        <row r="42">
          <cell r="A42" t="str">
            <v>   Sources: Armenian authorities; and Fund staff estimates.</v>
          </cell>
        </row>
        <row r="44">
          <cell r="A44" t="str">
            <v>   1/  Loans with a grant element of at least 35 percent. </v>
          </cell>
        </row>
        <row r="45">
          <cell r="A45" t="str">
            <v>   2/  On total external debt.  </v>
          </cell>
        </row>
      </sheetData>
      <sheetData sheetId="89">
        <row r="1">
          <cell r="A1" t="str">
            <v>Table 28.  Armenia:  Commodity Composition of Trade, 1995-2000</v>
          </cell>
        </row>
        <row r="2">
          <cell r="A2" t="str">
            <v>(In percent of total)</v>
          </cell>
        </row>
        <row r="5">
          <cell r="B5">
            <v>1995</v>
          </cell>
          <cell r="C5">
            <v>1996</v>
          </cell>
          <cell r="D5">
            <v>1997</v>
          </cell>
          <cell r="E5">
            <v>1998</v>
          </cell>
          <cell r="F5" t="str">
            <v>1999  1/</v>
          </cell>
        </row>
        <row r="8">
          <cell r="A8" t="str">
            <v>Total exports</v>
          </cell>
          <cell r="B8">
            <v>100</v>
          </cell>
          <cell r="C8">
            <v>100</v>
          </cell>
          <cell r="D8">
            <v>100</v>
          </cell>
          <cell r="E8">
            <v>100</v>
          </cell>
          <cell r="F8">
            <v>100</v>
          </cell>
        </row>
        <row r="9">
          <cell r="A9" t="str">
            <v>   Food, drinks and tobacco</v>
          </cell>
          <cell r="B9">
            <v>5.088839423954553</v>
          </cell>
          <cell r="C9">
            <v>4.458650503953819</v>
          </cell>
          <cell r="D9">
            <v>12.105916934270528</v>
          </cell>
          <cell r="E9">
            <v>8.268132711325523</v>
          </cell>
          <cell r="F9">
            <v>5.15515056361929</v>
          </cell>
        </row>
        <row r="10">
          <cell r="A10" t="str">
            <v>   Mineral and chemical products</v>
          </cell>
          <cell r="B10">
            <v>20.206729142084395</v>
          </cell>
          <cell r="C10">
            <v>11.296687762194283</v>
          </cell>
          <cell r="D10">
            <v>13.504654285633178</v>
          </cell>
          <cell r="E10">
            <v>18.577472306458116</v>
          </cell>
          <cell r="F10">
            <v>21.000444842541704</v>
          </cell>
        </row>
        <row r="11">
          <cell r="A11" t="str">
            <v>   Textiles, leather, and footware</v>
          </cell>
          <cell r="B11">
            <v>9.17935410245442</v>
          </cell>
          <cell r="C11">
            <v>4.599635636274204</v>
          </cell>
          <cell r="D11">
            <v>5.864890230086273</v>
          </cell>
          <cell r="E11">
            <v>7.125971093597301</v>
          </cell>
          <cell r="F11">
            <v>7.629438657350344</v>
          </cell>
        </row>
        <row r="12">
          <cell r="A12" t="str">
            <v>   Jewelry</v>
          </cell>
          <cell r="B12">
            <v>33.04532783354783</v>
          </cell>
          <cell r="C12">
            <v>48.32293827758398</v>
          </cell>
          <cell r="D12">
            <v>23.748727931821445</v>
          </cell>
          <cell r="E12">
            <v>24.063212972372895</v>
          </cell>
          <cell r="F12">
            <v>37.48012170827189</v>
          </cell>
        </row>
        <row r="13">
          <cell r="A13" t="str">
            <v>   Non-precious metals</v>
          </cell>
          <cell r="B13">
            <v>11.368515770238783</v>
          </cell>
          <cell r="C13">
            <v>16.294168079216217</v>
          </cell>
          <cell r="D13">
            <v>24.80870589267572</v>
          </cell>
          <cell r="E13">
            <v>18.291092944274613</v>
          </cell>
          <cell r="F13">
            <v>17.05028096712617</v>
          </cell>
        </row>
        <row r="14">
          <cell r="A14" t="str">
            <v>   Machinery, means of transport and tools</v>
          </cell>
          <cell r="B14">
            <v>18.209968927146914</v>
          </cell>
          <cell r="C14">
            <v>13.597538943138526</v>
          </cell>
          <cell r="D14">
            <v>16.784934239559146</v>
          </cell>
          <cell r="E14">
            <v>21.69989166107739</v>
          </cell>
          <cell r="F14">
            <v>7.528625218374237</v>
          </cell>
        </row>
        <row r="15">
          <cell r="A15" t="str">
            <v>   Other products</v>
          </cell>
          <cell r="B15">
            <v>2.9012648005731076</v>
          </cell>
          <cell r="C15">
            <v>1.4303807976389729</v>
          </cell>
          <cell r="D15">
            <v>3.1821704859537006</v>
          </cell>
          <cell r="E15">
            <v>1.9742263108941611</v>
          </cell>
          <cell r="F15">
            <v>4.1559380427163815</v>
          </cell>
        </row>
        <row r="17">
          <cell r="A17" t="str">
            <v>Total imports</v>
          </cell>
          <cell r="B17">
            <v>100</v>
          </cell>
          <cell r="C17">
            <v>100</v>
          </cell>
          <cell r="D17">
            <v>100</v>
          </cell>
          <cell r="E17">
            <v>100</v>
          </cell>
          <cell r="F17">
            <v>100</v>
          </cell>
        </row>
        <row r="18">
          <cell r="A18" t="str">
            <v>   Food, drinks and tobacco</v>
          </cell>
          <cell r="B18">
            <v>33.46404167749267</v>
          </cell>
          <cell r="C18">
            <v>34.075593032072526</v>
          </cell>
          <cell r="D18">
            <v>30.76001194636686</v>
          </cell>
          <cell r="E18">
            <v>32.597970742782515</v>
          </cell>
          <cell r="F18">
            <v>24.841705245086494</v>
          </cell>
        </row>
        <row r="19">
          <cell r="A19" t="str">
            <v>   Mineral and chemical products</v>
          </cell>
          <cell r="B19">
            <v>42.161424162030464</v>
          </cell>
          <cell r="C19">
            <v>29.932609341119097</v>
          </cell>
          <cell r="D19">
            <v>35.69269596216162</v>
          </cell>
          <cell r="E19">
            <v>33.86658064318803</v>
          </cell>
          <cell r="F19">
            <v>36.72820467646429</v>
          </cell>
        </row>
        <row r="20">
          <cell r="A20" t="str">
            <v>   Textiles, leather, and footware</v>
          </cell>
          <cell r="B20">
            <v>1.343324266449746</v>
          </cell>
          <cell r="C20">
            <v>3.1763338467314433</v>
          </cell>
          <cell r="D20">
            <v>5.09455392479056</v>
          </cell>
          <cell r="E20">
            <v>4.2963164567664975</v>
          </cell>
          <cell r="F20">
            <v>4.983441611814694</v>
          </cell>
        </row>
        <row r="21">
          <cell r="A21" t="str">
            <v>   Jewelry</v>
          </cell>
          <cell r="B21">
            <v>9.265968233213046</v>
          </cell>
          <cell r="C21">
            <v>15.167356059719953</v>
          </cell>
          <cell r="D21">
            <v>5.320111641375894</v>
          </cell>
          <cell r="E21">
            <v>5.046746454108</v>
          </cell>
          <cell r="F21">
            <v>11.007414811258874</v>
          </cell>
        </row>
        <row r="22">
          <cell r="A22" t="str">
            <v>   Non-precious metals</v>
          </cell>
          <cell r="B22">
            <v>2.3656152672648307</v>
          </cell>
          <cell r="C22">
            <v>1.1968084640227734</v>
          </cell>
          <cell r="D22">
            <v>2.7589495490134444</v>
          </cell>
          <cell r="E22">
            <v>2.2275308450576703</v>
          </cell>
          <cell r="F22">
            <v>3.235842651680232</v>
          </cell>
        </row>
        <row r="23">
          <cell r="A23" t="str">
            <v>   Machinery, means of transport and tools</v>
          </cell>
          <cell r="B23">
            <v>9.146383898211903</v>
          </cell>
          <cell r="C23">
            <v>12.086955719033316</v>
          </cell>
          <cell r="D23">
            <v>14.798758070941922</v>
          </cell>
          <cell r="E23">
            <v>13.954232391718296</v>
          </cell>
          <cell r="F23">
            <v>12.290974603791966</v>
          </cell>
        </row>
        <row r="24">
          <cell r="A24" t="str">
            <v>   Other products</v>
          </cell>
          <cell r="B24">
            <v>2.253242495337339</v>
          </cell>
          <cell r="C24">
            <v>4.364343537300899</v>
          </cell>
          <cell r="D24">
            <v>5.574918905349699</v>
          </cell>
          <cell r="E24">
            <v>8.01062246637898</v>
          </cell>
          <cell r="F24">
            <v>6.912416399903464</v>
          </cell>
        </row>
        <row r="27">
          <cell r="A27" t="str">
            <v>   Source:  Ministry of Statistics.</v>
          </cell>
        </row>
        <row r="29">
          <cell r="A29" t="str">
            <v>   1/   First half only.</v>
          </cell>
        </row>
      </sheetData>
      <sheetData sheetId="90">
        <row r="1">
          <cell r="A1" t="str">
            <v>Table 29. Armenia:  Direction of Trade, 1995-2000</v>
          </cell>
        </row>
        <row r="4">
          <cell r="B4">
            <v>1995</v>
          </cell>
          <cell r="C4">
            <v>1996</v>
          </cell>
          <cell r="D4">
            <v>1997</v>
          </cell>
          <cell r="E4">
            <v>1998</v>
          </cell>
          <cell r="F4">
            <v>1999</v>
          </cell>
        </row>
        <row r="7">
          <cell r="B7" t="str">
            <v>(In millions of U.S. dollars)</v>
          </cell>
        </row>
        <row r="9">
          <cell r="A9" t="str">
            <v>Total Exports</v>
          </cell>
          <cell r="B9">
            <v>270.94370000000004</v>
          </cell>
          <cell r="C9">
            <v>290.3143</v>
          </cell>
          <cell r="D9">
            <v>232.49540000000002</v>
          </cell>
          <cell r="E9">
            <v>49.638980999999994</v>
          </cell>
        </row>
        <row r="10">
          <cell r="A10" t="str">
            <v>   CIS</v>
          </cell>
          <cell r="B10">
            <v>169.648</v>
          </cell>
          <cell r="C10">
            <v>128.0855</v>
          </cell>
          <cell r="D10">
            <v>94.6717</v>
          </cell>
          <cell r="E10">
            <v>12.549</v>
          </cell>
        </row>
        <row r="11">
          <cell r="A11" t="str">
            <v>      Georgia</v>
          </cell>
          <cell r="B11">
            <v>2.7325999999999997</v>
          </cell>
          <cell r="C11">
            <v>6.8801000000000005</v>
          </cell>
          <cell r="D11">
            <v>10.726899999999999</v>
          </cell>
          <cell r="E11">
            <v>2.834331</v>
          </cell>
        </row>
        <row r="12">
          <cell r="A12" t="str">
            <v>      Russia </v>
          </cell>
          <cell r="B12">
            <v>90.80260000000001</v>
          </cell>
          <cell r="C12">
            <v>96.141</v>
          </cell>
          <cell r="D12">
            <v>62.8985</v>
          </cell>
          <cell r="E12">
            <v>5.791006</v>
          </cell>
        </row>
        <row r="13">
          <cell r="A13" t="str">
            <v>      Turkmenistan </v>
          </cell>
          <cell r="B13">
            <v>68.6875</v>
          </cell>
          <cell r="C13">
            <v>17.509700000000002</v>
          </cell>
          <cell r="D13">
            <v>13.7519</v>
          </cell>
          <cell r="E13">
            <v>1.4005</v>
          </cell>
        </row>
        <row r="14">
          <cell r="A14" t="str">
            <v>      Other CIS</v>
          </cell>
          <cell r="B14">
            <v>7.4252999999999645</v>
          </cell>
          <cell r="C14">
            <v>7.554699999999997</v>
          </cell>
          <cell r="D14">
            <v>7.29440000000001</v>
          </cell>
          <cell r="E14">
            <v>2.5231630000000003</v>
          </cell>
        </row>
        <row r="15">
          <cell r="A15" t="str">
            <v>   Non-CIS</v>
          </cell>
          <cell r="B15">
            <v>101.29570000000001</v>
          </cell>
          <cell r="C15">
            <v>162.22879999999998</v>
          </cell>
          <cell r="D15">
            <v>137.8237</v>
          </cell>
          <cell r="E15">
            <v>37.089980999999995</v>
          </cell>
        </row>
        <row r="16">
          <cell r="A16" t="str">
            <v>      Belgium</v>
          </cell>
          <cell r="B16">
            <v>30.7533</v>
          </cell>
          <cell r="C16">
            <v>44.745400000000004</v>
          </cell>
          <cell r="D16">
            <v>46.9661</v>
          </cell>
          <cell r="E16">
            <v>13.4598</v>
          </cell>
        </row>
        <row r="17">
          <cell r="A17" t="str">
            <v>      Germany</v>
          </cell>
          <cell r="B17">
            <v>10.0894</v>
          </cell>
          <cell r="C17">
            <v>3.6826</v>
          </cell>
          <cell r="D17">
            <v>9.281600000000001</v>
          </cell>
          <cell r="E17">
            <v>1.6301180000000002</v>
          </cell>
        </row>
        <row r="18">
          <cell r="A18" t="str">
            <v>      Iran, Islamic Republic of</v>
          </cell>
          <cell r="B18">
            <v>35.0421</v>
          </cell>
          <cell r="C18">
            <v>43.912699999999994</v>
          </cell>
          <cell r="D18">
            <v>42.5836</v>
          </cell>
          <cell r="E18">
            <v>9.235994999999999</v>
          </cell>
        </row>
        <row r="19">
          <cell r="A19" t="str">
            <v>      United States of America</v>
          </cell>
          <cell r="B19">
            <v>0.6199</v>
          </cell>
          <cell r="C19">
            <v>4.3661</v>
          </cell>
          <cell r="D19">
            <v>7.11</v>
          </cell>
          <cell r="E19">
            <v>3.888757</v>
          </cell>
        </row>
        <row r="20">
          <cell r="A20" t="str">
            <v>      Other non-CIS</v>
          </cell>
          <cell r="B20">
            <v>24.79100000000001</v>
          </cell>
          <cell r="C20">
            <v>65.52199999999998</v>
          </cell>
          <cell r="D20">
            <v>31.882400000000004</v>
          </cell>
          <cell r="E20">
            <v>8.875310999999996</v>
          </cell>
        </row>
        <row r="22">
          <cell r="A22" t="str">
            <v>Total Imports (CIF)</v>
          </cell>
          <cell r="B22">
            <v>673.9177</v>
          </cell>
          <cell r="C22">
            <v>855.8011</v>
          </cell>
          <cell r="D22">
            <v>892.3215</v>
          </cell>
          <cell r="E22">
            <v>272.61351</v>
          </cell>
        </row>
        <row r="23">
          <cell r="A23" t="str">
            <v>   CIS</v>
          </cell>
          <cell r="B23">
            <v>334.0378</v>
          </cell>
          <cell r="C23">
            <v>277.7423</v>
          </cell>
          <cell r="D23">
            <v>299.1367</v>
          </cell>
          <cell r="E23">
            <v>90.293</v>
          </cell>
        </row>
        <row r="24">
          <cell r="A24" t="str">
            <v>      Georgia</v>
          </cell>
          <cell r="B24">
            <v>61.8491</v>
          </cell>
          <cell r="C24">
            <v>51.2398</v>
          </cell>
          <cell r="D24">
            <v>38.2483</v>
          </cell>
          <cell r="E24">
            <v>6.794644999999999</v>
          </cell>
        </row>
        <row r="25">
          <cell r="A25" t="str">
            <v>      Russia</v>
          </cell>
          <cell r="B25">
            <v>135.11079999999998</v>
          </cell>
          <cell r="C25">
            <v>125.49719999999999</v>
          </cell>
          <cell r="D25">
            <v>215.8621</v>
          </cell>
          <cell r="E25">
            <v>80.653869</v>
          </cell>
        </row>
        <row r="26">
          <cell r="A26" t="str">
            <v>      Turkmenistan</v>
          </cell>
          <cell r="B26">
            <v>129.3492</v>
          </cell>
          <cell r="C26">
            <v>86.44019999999999</v>
          </cell>
          <cell r="D26">
            <v>27.671400000000002</v>
          </cell>
          <cell r="E26">
            <v>0.059</v>
          </cell>
        </row>
        <row r="27">
          <cell r="A27" t="str">
            <v>      Other CIS</v>
          </cell>
          <cell r="B27">
            <v>7.72870000000006</v>
          </cell>
          <cell r="C27">
            <v>14.56510000000003</v>
          </cell>
          <cell r="D27">
            <v>17.354900000000043</v>
          </cell>
          <cell r="E27">
            <v>2.785486000000006</v>
          </cell>
        </row>
        <row r="28">
          <cell r="A28" t="str">
            <v>   Non-CIS</v>
          </cell>
          <cell r="B28">
            <v>339.87989999999996</v>
          </cell>
          <cell r="C28">
            <v>578.0588</v>
          </cell>
          <cell r="D28">
            <v>593.1848</v>
          </cell>
          <cell r="E28">
            <v>182.32051</v>
          </cell>
        </row>
        <row r="29">
          <cell r="A29" t="str">
            <v>      Belgium</v>
          </cell>
          <cell r="B29">
            <v>15.6394</v>
          </cell>
          <cell r="C29">
            <v>49.5146</v>
          </cell>
          <cell r="D29">
            <v>49.6731</v>
          </cell>
          <cell r="E29">
            <v>14.869599000000001</v>
          </cell>
        </row>
        <row r="30">
          <cell r="A30" t="str">
            <v>      Germany</v>
          </cell>
          <cell r="B30">
            <v>11.26</v>
          </cell>
          <cell r="C30">
            <v>17.3652</v>
          </cell>
          <cell r="D30">
            <v>26.2222</v>
          </cell>
          <cell r="E30">
            <v>10.803295999999998</v>
          </cell>
        </row>
        <row r="31">
          <cell r="A31" t="str">
            <v>      Iran, Islamic Republic of</v>
          </cell>
          <cell r="B31">
            <v>89.7746</v>
          </cell>
          <cell r="C31">
            <v>149.7936</v>
          </cell>
          <cell r="D31">
            <v>88.67139999999999</v>
          </cell>
          <cell r="E31">
            <v>19.187342</v>
          </cell>
        </row>
        <row r="32">
          <cell r="A32" t="str">
            <v>      United States of America</v>
          </cell>
          <cell r="B32">
            <v>114.4337</v>
          </cell>
          <cell r="C32">
            <v>103.5645</v>
          </cell>
          <cell r="D32">
            <v>116.0866</v>
          </cell>
          <cell r="E32">
            <v>20.403693</v>
          </cell>
        </row>
        <row r="33">
          <cell r="A33" t="str">
            <v>      Other non-CIS</v>
          </cell>
          <cell r="B33">
            <v>108.77219999999994</v>
          </cell>
          <cell r="C33">
            <v>257.8209</v>
          </cell>
          <cell r="D33">
            <v>312.53150000000005</v>
          </cell>
          <cell r="E33">
            <v>117.05658000000001</v>
          </cell>
        </row>
        <row r="35">
          <cell r="B35" t="str">
            <v>(In percent of total exports)</v>
          </cell>
        </row>
        <row r="37">
          <cell r="A37" t="str">
            <v>Total Exports</v>
          </cell>
          <cell r="B37">
            <v>100</v>
          </cell>
          <cell r="C37">
            <v>100</v>
          </cell>
          <cell r="D37">
            <v>100</v>
          </cell>
          <cell r="E37">
            <v>100</v>
          </cell>
        </row>
        <row r="38">
          <cell r="A38" t="str">
            <v>   CIS</v>
          </cell>
          <cell r="B38">
            <v>62.61374595534053</v>
          </cell>
          <cell r="C38">
            <v>44.1195972778468</v>
          </cell>
          <cell r="D38">
            <v>40.71981639206625</v>
          </cell>
          <cell r="E38">
            <v>25.280535069807335</v>
          </cell>
        </row>
        <row r="39">
          <cell r="A39" t="str">
            <v>      Georgia</v>
          </cell>
          <cell r="B39">
            <v>1.008549008520958</v>
          </cell>
          <cell r="C39">
            <v>2.3698798164609873</v>
          </cell>
          <cell r="D39">
            <v>4.613811714124235</v>
          </cell>
          <cell r="E39">
            <v>5.7098895724712815</v>
          </cell>
        </row>
        <row r="40">
          <cell r="A40" t="str">
            <v>      Russia</v>
          </cell>
          <cell r="B40">
            <v>33.513456854689736</v>
          </cell>
          <cell r="C40">
            <v>33.116177880317984</v>
          </cell>
          <cell r="D40">
            <v>27.053653534650575</v>
          </cell>
          <cell r="E40">
            <v>11.666246734597555</v>
          </cell>
        </row>
        <row r="41">
          <cell r="A41" t="str">
            <v>      Turkmenistan </v>
          </cell>
          <cell r="B41">
            <v>25.351207649412032</v>
          </cell>
          <cell r="C41">
            <v>6.031290914708646</v>
          </cell>
          <cell r="D41">
            <v>5.914912725154991</v>
          </cell>
          <cell r="E41">
            <v>2.8213713734373402</v>
          </cell>
        </row>
        <row r="42">
          <cell r="A42" t="str">
            <v>      Other CIS</v>
          </cell>
          <cell r="B42">
            <v>2.740532442717791</v>
          </cell>
          <cell r="C42">
            <v>2.602248666359183</v>
          </cell>
          <cell r="D42">
            <v>3.137438418136449</v>
          </cell>
          <cell r="E42">
            <v>5.083027389301163</v>
          </cell>
        </row>
        <row r="43">
          <cell r="A43" t="str">
            <v>   Non-CIS</v>
          </cell>
          <cell r="B43">
            <v>37.38625404465946</v>
          </cell>
          <cell r="C43">
            <v>55.880402722153185</v>
          </cell>
          <cell r="D43">
            <v>59.28018360793374</v>
          </cell>
          <cell r="E43">
            <v>74.71946493019266</v>
          </cell>
        </row>
        <row r="44">
          <cell r="A44" t="str">
            <v>      Belgium</v>
          </cell>
          <cell r="B44">
            <v>11.350439224089726</v>
          </cell>
          <cell r="C44">
            <v>15.412744050155297</v>
          </cell>
          <cell r="D44">
            <v>20.200872791461677</v>
          </cell>
          <cell r="E44">
            <v>27.11538337179001</v>
          </cell>
        </row>
        <row r="45">
          <cell r="A45" t="str">
            <v>      Germany</v>
          </cell>
          <cell r="B45">
            <v>3.723799446158002</v>
          </cell>
          <cell r="C45">
            <v>1.2684872911875165</v>
          </cell>
          <cell r="D45">
            <v>3.992165006275393</v>
          </cell>
          <cell r="E45">
            <v>3.2839473477507535</v>
          </cell>
        </row>
        <row r="46">
          <cell r="A46" t="str">
            <v>      Iran, Islamic Republic of</v>
          </cell>
          <cell r="B46">
            <v>12.933351098401621</v>
          </cell>
          <cell r="C46">
            <v>15.12591698032098</v>
          </cell>
          <cell r="D46">
            <v>18.315889260604724</v>
          </cell>
          <cell r="E46">
            <v>18.60633480771896</v>
          </cell>
        </row>
        <row r="47">
          <cell r="A47" t="str">
            <v>      United States of America</v>
          </cell>
          <cell r="B47">
            <v>0.2287929189717273</v>
          </cell>
          <cell r="C47">
            <v>1.5039217840802195</v>
          </cell>
          <cell r="D47">
            <v>3.058125020968157</v>
          </cell>
          <cell r="E47">
            <v>7.83407902752879</v>
          </cell>
        </row>
        <row r="48">
          <cell r="A48" t="str">
            <v>      Other non-CIS</v>
          </cell>
          <cell r="B48">
            <v>9.149871357038384</v>
          </cell>
          <cell r="C48">
            <v>22.569332616409174</v>
          </cell>
          <cell r="D48">
            <v>13.713131528623792</v>
          </cell>
          <cell r="E48">
            <v>17.87972037540416</v>
          </cell>
        </row>
        <row r="50">
          <cell r="B50" t="str">
            <v>(In percent of total imports)</v>
          </cell>
        </row>
        <row r="52">
          <cell r="A52" t="str">
            <v>Total Imports (CIF)</v>
          </cell>
          <cell r="B52">
            <v>100</v>
          </cell>
          <cell r="C52">
            <v>100</v>
          </cell>
          <cell r="D52">
            <v>100</v>
          </cell>
          <cell r="E52">
            <v>100</v>
          </cell>
        </row>
        <row r="53">
          <cell r="A53" t="str">
            <v>   CIS</v>
          </cell>
          <cell r="B53">
            <v>49.56655686591998</v>
          </cell>
          <cell r="C53">
            <v>32.45407139579512</v>
          </cell>
          <cell r="D53">
            <v>33.52342177118897</v>
          </cell>
          <cell r="E53">
            <v>33.12124920001213</v>
          </cell>
        </row>
        <row r="54">
          <cell r="A54" t="str">
            <v>      Georgia</v>
          </cell>
          <cell r="B54">
            <v>9.177544973221508</v>
          </cell>
          <cell r="C54">
            <v>5.987349163257678</v>
          </cell>
          <cell r="D54">
            <v>4.286381085740958</v>
          </cell>
          <cell r="E54">
            <v>2.4924094921047746</v>
          </cell>
        </row>
        <row r="55">
          <cell r="A55" t="str">
            <v>      Russia</v>
          </cell>
          <cell r="B55">
            <v>20.04856082575068</v>
          </cell>
          <cell r="C55">
            <v>14.664295243369049</v>
          </cell>
          <cell r="D55">
            <v>24.191067905457842</v>
          </cell>
          <cell r="E55">
            <v>29.58542626885953</v>
          </cell>
        </row>
        <row r="56">
          <cell r="A56" t="str">
            <v>      Turkmenistan</v>
          </cell>
          <cell r="B56">
            <v>19.19361963634432</v>
          </cell>
          <cell r="C56">
            <v>10.100501156168178</v>
          </cell>
          <cell r="D56">
            <v>3.1010571862271616</v>
          </cell>
          <cell r="E56">
            <v>0.02164236101138201</v>
          </cell>
        </row>
        <row r="57">
          <cell r="A57" t="str">
            <v>      Other CIS</v>
          </cell>
          <cell r="B57">
            <v>1.1468314306034788</v>
          </cell>
          <cell r="C57">
            <v>1.701925833000218</v>
          </cell>
          <cell r="D57">
            <v>1.944915593763015</v>
          </cell>
          <cell r="E57">
            <v>1.0217710780364502</v>
          </cell>
        </row>
        <row r="58">
          <cell r="A58" t="str">
            <v>   Non-CIS</v>
          </cell>
          <cell r="B58">
            <v>50.433443134080015</v>
          </cell>
          <cell r="C58">
            <v>67.54592860420487</v>
          </cell>
          <cell r="D58">
            <v>66.47657822881102</v>
          </cell>
          <cell r="E58">
            <v>66.87875079998787</v>
          </cell>
        </row>
        <row r="59">
          <cell r="A59" t="str">
            <v>      Belgium</v>
          </cell>
          <cell r="B59">
            <v>2.3206691262152637</v>
          </cell>
          <cell r="C59">
            <v>5.785760266024431</v>
          </cell>
          <cell r="D59">
            <v>5.566726790736299</v>
          </cell>
          <cell r="E59">
            <v>5.454461519533643</v>
          </cell>
        </row>
        <row r="60">
          <cell r="A60" t="str">
            <v>      Germany</v>
          </cell>
          <cell r="B60">
            <v>1.6708271648006872</v>
          </cell>
          <cell r="C60">
            <v>2.029116344907713</v>
          </cell>
          <cell r="D60">
            <v>2.938649354520764</v>
          </cell>
          <cell r="E60">
            <v>3.962861561776596</v>
          </cell>
        </row>
        <row r="61">
          <cell r="A61" t="str">
            <v>      Iran, Islamic Republic of</v>
          </cell>
          <cell r="B61">
            <v>13.321300212177245</v>
          </cell>
          <cell r="C61">
            <v>17.50331940447377</v>
          </cell>
          <cell r="D61">
            <v>9.93715830000734</v>
          </cell>
          <cell r="E61">
            <v>7.038294617166992</v>
          </cell>
        </row>
        <row r="62">
          <cell r="A62" t="str">
            <v>      United States of America</v>
          </cell>
          <cell r="B62">
            <v>16.98036718726931</v>
          </cell>
          <cell r="C62">
            <v>12.101468437000138</v>
          </cell>
          <cell r="D62">
            <v>13.009503861556626</v>
          </cell>
          <cell r="E62">
            <v>7.48447609951539</v>
          </cell>
        </row>
        <row r="63">
          <cell r="A63" t="str">
            <v>      Other non-CIS</v>
          </cell>
          <cell r="B63">
            <v>16.140279443617516</v>
          </cell>
          <cell r="C63">
            <v>30.12626415179882</v>
          </cell>
          <cell r="D63">
            <v>35.024539921990005</v>
          </cell>
          <cell r="E63">
            <v>42.938657001995246</v>
          </cell>
        </row>
        <row r="66">
          <cell r="A66" t="str">
            <v>   Sources:  Ministry of Statistics; and Fund staff estimates.</v>
          </cell>
        </row>
      </sheetData>
      <sheetData sheetId="91">
        <row r="1">
          <cell r="A1" t="str">
            <v>Table 30. Armenia:  Incorporatized and Partially Privatized Enterprises, 1994-2000</v>
          </cell>
        </row>
        <row r="4">
          <cell r="C4">
            <v>1994</v>
          </cell>
          <cell r="D4">
            <v>1995</v>
          </cell>
          <cell r="E4">
            <v>1996</v>
          </cell>
          <cell r="F4">
            <v>1997</v>
          </cell>
          <cell r="G4">
            <v>1998</v>
          </cell>
        </row>
        <row r="7">
          <cell r="A7" t="str">
            <v>Number of state-owned enterprises existing prior to 1992</v>
          </cell>
        </row>
        <row r="8">
          <cell r="A8" t="str">
            <v>     Of which:  Small</v>
          </cell>
          <cell r="B8">
            <v>10197</v>
          </cell>
        </row>
        <row r="9">
          <cell r="A9" t="str">
            <v>                            Medium and large</v>
          </cell>
          <cell r="B9">
            <v>2000</v>
          </cell>
        </row>
        <row r="10">
          <cell r="A10" t="str">
            <v>                            Total</v>
          </cell>
          <cell r="B10">
            <v>12197</v>
          </cell>
        </row>
        <row r="12">
          <cell r="A12" t="str">
            <v>Number of incorporatized and partially privatized enterprises (in each year)</v>
          </cell>
        </row>
        <row r="13">
          <cell r="A13" t="str">
            <v>     Of which:  Small</v>
          </cell>
          <cell r="C13">
            <v>257</v>
          </cell>
          <cell r="D13">
            <v>1574</v>
          </cell>
          <cell r="E13">
            <v>2132</v>
          </cell>
          <cell r="F13">
            <v>2058</v>
          </cell>
          <cell r="G13">
            <v>603</v>
          </cell>
        </row>
        <row r="14">
          <cell r="A14" t="str">
            <v>                            Medium and large</v>
          </cell>
          <cell r="C14" t="str">
            <v>…</v>
          </cell>
          <cell r="D14">
            <v>240</v>
          </cell>
          <cell r="E14">
            <v>613</v>
          </cell>
          <cell r="F14">
            <v>396</v>
          </cell>
          <cell r="G14">
            <v>210</v>
          </cell>
        </row>
        <row r="15">
          <cell r="A15" t="str">
            <v>                            Total</v>
          </cell>
          <cell r="C15">
            <v>257</v>
          </cell>
          <cell r="D15">
            <v>1814</v>
          </cell>
          <cell r="E15">
            <v>2745</v>
          </cell>
          <cell r="F15">
            <v>2454</v>
          </cell>
          <cell r="G15">
            <v>813</v>
          </cell>
        </row>
        <row r="17">
          <cell r="A17" t="str">
            <v>Number of incorporatized and partially privatized enterprises (cumulative)</v>
          </cell>
        </row>
        <row r="18">
          <cell r="A18" t="str">
            <v>     Of which:  Small</v>
          </cell>
          <cell r="C18">
            <v>257</v>
          </cell>
          <cell r="D18">
            <v>1831</v>
          </cell>
          <cell r="E18">
            <v>3963</v>
          </cell>
          <cell r="F18">
            <v>6021</v>
          </cell>
          <cell r="G18">
            <v>6624</v>
          </cell>
        </row>
        <row r="19">
          <cell r="A19" t="str">
            <v>                            Medium and large</v>
          </cell>
          <cell r="C19" t="str">
            <v>…</v>
          </cell>
          <cell r="D19">
            <v>240</v>
          </cell>
          <cell r="E19">
            <v>853</v>
          </cell>
          <cell r="F19">
            <v>1250</v>
          </cell>
          <cell r="G19">
            <v>1460</v>
          </cell>
        </row>
        <row r="20">
          <cell r="A20" t="str">
            <v>                            Total</v>
          </cell>
          <cell r="C20">
            <v>257</v>
          </cell>
          <cell r="D20">
            <v>2071</v>
          </cell>
          <cell r="E20">
            <v>4816</v>
          </cell>
          <cell r="F20">
            <v>7271</v>
          </cell>
          <cell r="G20">
            <v>8084</v>
          </cell>
        </row>
        <row r="21">
          <cell r="A21" t="str">
            <v> </v>
          </cell>
        </row>
        <row r="22">
          <cell r="A22" t="str">
            <v>Share of incorporatized and partially privatized enterprises in total (in percent)</v>
          </cell>
        </row>
        <row r="23">
          <cell r="A23" t="str">
            <v>     Of which:  Small</v>
          </cell>
          <cell r="C23">
            <v>2.1</v>
          </cell>
          <cell r="D23">
            <v>14.9</v>
          </cell>
          <cell r="E23">
            <v>22.5</v>
          </cell>
          <cell r="F23">
            <v>59</v>
          </cell>
          <cell r="G23">
            <v>65</v>
          </cell>
        </row>
        <row r="24">
          <cell r="A24" t="str">
            <v>                            Medium and large</v>
          </cell>
          <cell r="C24">
            <v>2.5</v>
          </cell>
          <cell r="D24">
            <v>15.4</v>
          </cell>
          <cell r="E24">
            <v>20.9</v>
          </cell>
          <cell r="F24">
            <v>62.5</v>
          </cell>
          <cell r="G24">
            <v>73</v>
          </cell>
        </row>
        <row r="25">
          <cell r="A25" t="str">
            <v>                            Total</v>
          </cell>
          <cell r="C25" t="str">
            <v>…</v>
          </cell>
          <cell r="D25">
            <v>12</v>
          </cell>
          <cell r="E25">
            <v>30.7</v>
          </cell>
          <cell r="F25">
            <v>59.6</v>
          </cell>
          <cell r="G25">
            <v>66.3</v>
          </cell>
        </row>
        <row r="29">
          <cell r="A29" t="str">
            <v>     Source:  Armenian authorities.</v>
          </cell>
        </row>
      </sheetData>
      <sheetData sheetId="94">
        <row r="1">
          <cell r="A1" t="str">
            <v>Table 31. Armenia:  Banking System Indicators, 1997-2000</v>
          </cell>
        </row>
        <row r="4">
          <cell r="B4">
            <v>1997</v>
          </cell>
          <cell r="G4">
            <v>1998</v>
          </cell>
          <cell r="L4">
            <v>1999</v>
          </cell>
        </row>
        <row r="5">
          <cell r="B5" t="str">
            <v>Mar.</v>
          </cell>
          <cell r="C5" t="str">
            <v>Jun.</v>
          </cell>
          <cell r="D5" t="str">
            <v>Sep.</v>
          </cell>
          <cell r="E5" t="str">
            <v>Dec.</v>
          </cell>
          <cell r="G5" t="str">
            <v>Mar.</v>
          </cell>
          <cell r="H5" t="str">
            <v>Jun.</v>
          </cell>
          <cell r="I5" t="str">
            <v>Sep.</v>
          </cell>
          <cell r="J5" t="str">
            <v>Dec.</v>
          </cell>
          <cell r="L5" t="str">
            <v>Mar.</v>
          </cell>
          <cell r="M5" t="str">
            <v>Jun.</v>
          </cell>
        </row>
        <row r="9">
          <cell r="A9" t="str">
            <v>Total Capital to Risk Weighted Assets Ratio 1/</v>
          </cell>
          <cell r="B9">
            <v>29.4</v>
          </cell>
          <cell r="C9">
            <v>28.5</v>
          </cell>
          <cell r="D9">
            <v>28.7</v>
          </cell>
          <cell r="E9">
            <v>27</v>
          </cell>
          <cell r="G9">
            <v>33.6</v>
          </cell>
          <cell r="H9">
            <v>31.9</v>
          </cell>
          <cell r="I9">
            <v>29.5</v>
          </cell>
          <cell r="J9">
            <v>29.8</v>
          </cell>
          <cell r="L9">
            <v>29.6</v>
          </cell>
          <cell r="M9">
            <v>27.1</v>
          </cell>
        </row>
        <row r="10">
          <cell r="A10" t="str">
            <v>Core Capital to Risk Weighted Assets Ratio</v>
          </cell>
          <cell r="B10">
            <v>21.2</v>
          </cell>
          <cell r="C10">
            <v>21</v>
          </cell>
          <cell r="D10">
            <v>27.4</v>
          </cell>
          <cell r="E10">
            <v>25.2</v>
          </cell>
          <cell r="G10">
            <v>30.5</v>
          </cell>
          <cell r="H10">
            <v>29.1</v>
          </cell>
          <cell r="I10">
            <v>27.3</v>
          </cell>
          <cell r="J10">
            <v>27.2</v>
          </cell>
          <cell r="L10">
            <v>27</v>
          </cell>
          <cell r="M10">
            <v>25.5</v>
          </cell>
        </row>
        <row r="11">
          <cell r="A11" t="str">
            <v>Highly Liquid Assets to Total Capital Ratio 1/</v>
          </cell>
          <cell r="B11">
            <v>33.4</v>
          </cell>
          <cell r="C11">
            <v>41.8</v>
          </cell>
          <cell r="D11">
            <v>52.7</v>
          </cell>
          <cell r="E11">
            <v>45.8</v>
          </cell>
          <cell r="G11">
            <v>38.7</v>
          </cell>
          <cell r="H11">
            <v>39.9</v>
          </cell>
          <cell r="I11">
            <v>40.7</v>
          </cell>
          <cell r="J11">
            <v>37.8</v>
          </cell>
          <cell r="L11">
            <v>34.2</v>
          </cell>
          <cell r="M11">
            <v>34.7</v>
          </cell>
        </row>
        <row r="12">
          <cell r="A12" t="str">
            <v>Highly Liquid Assets to Demand Liabilities Ratio</v>
          </cell>
          <cell r="B12">
            <v>86.7</v>
          </cell>
          <cell r="C12">
            <v>96.2</v>
          </cell>
          <cell r="D12">
            <v>110</v>
          </cell>
          <cell r="E12">
            <v>94.8</v>
          </cell>
          <cell r="G12">
            <v>88.7</v>
          </cell>
          <cell r="H12">
            <v>88.2</v>
          </cell>
          <cell r="I12">
            <v>90.7</v>
          </cell>
          <cell r="J12">
            <v>83.4</v>
          </cell>
          <cell r="L12">
            <v>87.60896304974152</v>
          </cell>
          <cell r="M12">
            <v>84.4</v>
          </cell>
        </row>
        <row r="13">
          <cell r="A13" t="str">
            <v>Total Non-performing Loan to Total Loan Ratio 2/</v>
          </cell>
          <cell r="B13">
            <v>24.7</v>
          </cell>
          <cell r="C13">
            <v>24.4</v>
          </cell>
          <cell r="D13">
            <v>20.1</v>
          </cell>
          <cell r="E13">
            <v>11.3</v>
          </cell>
          <cell r="G13">
            <v>9.1</v>
          </cell>
          <cell r="H13">
            <v>8.8</v>
          </cell>
          <cell r="I13">
            <v>7.7</v>
          </cell>
          <cell r="J13">
            <v>9.3</v>
          </cell>
          <cell r="L13">
            <v>9.4</v>
          </cell>
          <cell r="M13" t="str">
            <v>...</v>
          </cell>
        </row>
        <row r="16">
          <cell r="A16" t="str">
            <v>   Source:  Armenian authorities.</v>
          </cell>
        </row>
      </sheetData>
      <sheetData sheetId="96">
        <row r="1">
          <cell r="A1" t="str">
            <v>Table 32.  Armenia:  Banking Sector Loans, 1996-2000</v>
          </cell>
        </row>
        <row r="2">
          <cell r="A2" t="str">
            <v>(In millions of drams)</v>
          </cell>
        </row>
        <row r="5">
          <cell r="B5">
            <v>1996</v>
          </cell>
          <cell r="D5">
            <v>1997</v>
          </cell>
          <cell r="I5" t="str">
            <v>1998 1/</v>
          </cell>
          <cell r="N5" t="str">
            <v>1999 1/</v>
          </cell>
        </row>
        <row r="6">
          <cell r="D6" t="str">
            <v>Mar.</v>
          </cell>
          <cell r="E6" t="str">
            <v>Jun.</v>
          </cell>
          <cell r="F6" t="str">
            <v>Sept.</v>
          </cell>
          <cell r="G6" t="str">
            <v>Dec.</v>
          </cell>
          <cell r="I6" t="str">
            <v>Mar</v>
          </cell>
          <cell r="J6" t="str">
            <v>Jun.</v>
          </cell>
          <cell r="K6" t="str">
            <v>Sept.</v>
          </cell>
          <cell r="L6" t="str">
            <v>Dec.</v>
          </cell>
          <cell r="N6" t="str">
            <v>Mar.</v>
          </cell>
          <cell r="O6" t="str">
            <v>Jun.</v>
          </cell>
        </row>
        <row r="9">
          <cell r="A9" t="str">
            <v>Credit in drams</v>
          </cell>
          <cell r="B9">
            <v>13399</v>
          </cell>
          <cell r="D9">
            <v>12904</v>
          </cell>
          <cell r="E9">
            <v>12306</v>
          </cell>
          <cell r="F9">
            <v>8243</v>
          </cell>
          <cell r="G9">
            <v>9275</v>
          </cell>
          <cell r="I9" t="str">
            <v>...</v>
          </cell>
          <cell r="J9" t="str">
            <v>...</v>
          </cell>
          <cell r="K9" t="str">
            <v>...</v>
          </cell>
          <cell r="L9" t="str">
            <v>...</v>
          </cell>
          <cell r="N9" t="str">
            <v>...</v>
          </cell>
          <cell r="O9" t="str">
            <v>...</v>
          </cell>
        </row>
        <row r="10">
          <cell r="A10" t="str">
            <v>Industry</v>
          </cell>
          <cell r="B10">
            <v>1632</v>
          </cell>
          <cell r="D10">
            <v>1623</v>
          </cell>
          <cell r="E10">
            <v>919</v>
          </cell>
          <cell r="F10">
            <v>501</v>
          </cell>
          <cell r="G10">
            <v>749</v>
          </cell>
          <cell r="I10">
            <v>4126</v>
          </cell>
          <cell r="J10">
            <v>5499</v>
          </cell>
          <cell r="K10">
            <v>6282</v>
          </cell>
          <cell r="L10">
            <v>6340</v>
          </cell>
          <cell r="N10">
            <v>4860</v>
          </cell>
          <cell r="O10">
            <v>5008</v>
          </cell>
        </row>
        <row r="11">
          <cell r="A11" t="str">
            <v>Agriculture and processing industry</v>
          </cell>
          <cell r="B11">
            <v>243</v>
          </cell>
          <cell r="D11">
            <v>239</v>
          </cell>
          <cell r="E11">
            <v>219</v>
          </cell>
          <cell r="F11">
            <v>143</v>
          </cell>
          <cell r="G11">
            <v>581</v>
          </cell>
          <cell r="I11">
            <v>2478</v>
          </cell>
          <cell r="J11">
            <v>3191</v>
          </cell>
          <cell r="K11">
            <v>3150</v>
          </cell>
          <cell r="L11">
            <v>3860</v>
          </cell>
          <cell r="N11">
            <v>3740</v>
          </cell>
          <cell r="O11">
            <v>4566</v>
          </cell>
        </row>
        <row r="12">
          <cell r="A12" t="str">
            <v>Construction</v>
          </cell>
          <cell r="B12">
            <v>225</v>
          </cell>
          <cell r="D12">
            <v>183</v>
          </cell>
          <cell r="E12">
            <v>91</v>
          </cell>
          <cell r="F12">
            <v>52</v>
          </cell>
          <cell r="G12">
            <v>52</v>
          </cell>
          <cell r="I12">
            <v>1042</v>
          </cell>
          <cell r="J12">
            <v>945</v>
          </cell>
          <cell r="K12">
            <v>1093</v>
          </cell>
          <cell r="L12">
            <v>1912</v>
          </cell>
          <cell r="N12">
            <v>1053</v>
          </cell>
          <cell r="O12">
            <v>2051</v>
          </cell>
        </row>
        <row r="13">
          <cell r="A13" t="str">
            <v>Energy</v>
          </cell>
          <cell r="B13">
            <v>2370</v>
          </cell>
          <cell r="D13">
            <v>1845</v>
          </cell>
          <cell r="E13">
            <v>1422</v>
          </cell>
          <cell r="F13">
            <v>1452</v>
          </cell>
          <cell r="G13">
            <v>2737</v>
          </cell>
          <cell r="I13">
            <v>16993</v>
          </cell>
          <cell r="J13">
            <v>16946</v>
          </cell>
          <cell r="K13">
            <v>16395</v>
          </cell>
          <cell r="L13">
            <v>23711</v>
          </cell>
          <cell r="N13">
            <v>15833</v>
          </cell>
          <cell r="O13">
            <v>17574</v>
          </cell>
        </row>
        <row r="14">
          <cell r="A14" t="str">
            <v>Commerce</v>
          </cell>
          <cell r="B14">
            <v>1553</v>
          </cell>
          <cell r="D14">
            <v>1578</v>
          </cell>
          <cell r="E14">
            <v>1553</v>
          </cell>
          <cell r="F14">
            <v>1741</v>
          </cell>
          <cell r="G14">
            <v>3104</v>
          </cell>
          <cell r="I14">
            <v>7054</v>
          </cell>
          <cell r="J14">
            <v>6496</v>
          </cell>
          <cell r="K14">
            <v>7174</v>
          </cell>
          <cell r="L14">
            <v>7598</v>
          </cell>
          <cell r="N14">
            <v>6179</v>
          </cell>
          <cell r="O14">
            <v>6935</v>
          </cell>
        </row>
        <row r="15">
          <cell r="A15" t="str">
            <v>Services</v>
          </cell>
          <cell r="B15">
            <v>166</v>
          </cell>
          <cell r="D15">
            <v>145</v>
          </cell>
          <cell r="E15">
            <v>58</v>
          </cell>
          <cell r="F15">
            <v>16</v>
          </cell>
          <cell r="G15">
            <v>16</v>
          </cell>
          <cell r="I15" t="str">
            <v>...</v>
          </cell>
          <cell r="J15" t="str">
            <v>...</v>
          </cell>
          <cell r="K15" t="str">
            <v>...</v>
          </cell>
          <cell r="L15" t="str">
            <v>...</v>
          </cell>
          <cell r="N15" t="str">
            <v>...</v>
          </cell>
          <cell r="O15" t="str">
            <v>...</v>
          </cell>
        </row>
        <row r="16">
          <cell r="A16" t="str">
            <v>Other sectors</v>
          </cell>
          <cell r="B16">
            <v>994</v>
          </cell>
          <cell r="D16">
            <v>1263</v>
          </cell>
          <cell r="E16">
            <v>1825</v>
          </cell>
          <cell r="F16">
            <v>1585</v>
          </cell>
          <cell r="G16">
            <v>1482</v>
          </cell>
          <cell r="I16">
            <v>20822</v>
          </cell>
          <cell r="J16">
            <v>24702</v>
          </cell>
          <cell r="K16">
            <v>25922</v>
          </cell>
          <cell r="L16">
            <v>32969</v>
          </cell>
          <cell r="N16">
            <v>33449</v>
          </cell>
          <cell r="O16">
            <v>32197</v>
          </cell>
        </row>
        <row r="17">
          <cell r="A17" t="str">
            <v>Transport and communication</v>
          </cell>
          <cell r="B17">
            <v>315</v>
          </cell>
          <cell r="D17">
            <v>190</v>
          </cell>
          <cell r="E17">
            <v>123</v>
          </cell>
          <cell r="F17">
            <v>59</v>
          </cell>
          <cell r="G17">
            <v>61</v>
          </cell>
          <cell r="I17">
            <v>421</v>
          </cell>
          <cell r="J17">
            <v>671</v>
          </cell>
          <cell r="K17">
            <v>496</v>
          </cell>
          <cell r="L17">
            <v>1001</v>
          </cell>
          <cell r="N17">
            <v>416</v>
          </cell>
          <cell r="O17">
            <v>616</v>
          </cell>
        </row>
        <row r="18">
          <cell r="A18" t="str">
            <v>Overdue loans</v>
          </cell>
          <cell r="B18">
            <v>5901</v>
          </cell>
          <cell r="D18">
            <v>5838</v>
          </cell>
          <cell r="E18">
            <v>6096</v>
          </cell>
          <cell r="F18">
            <v>2694</v>
          </cell>
          <cell r="G18">
            <v>493</v>
          </cell>
          <cell r="I18" t="str">
            <v>...</v>
          </cell>
          <cell r="J18" t="str">
            <v>...</v>
          </cell>
          <cell r="K18" t="str">
            <v>...</v>
          </cell>
          <cell r="L18" t="str">
            <v>...</v>
          </cell>
          <cell r="N18" t="str">
            <v>...</v>
          </cell>
          <cell r="O18" t="str">
            <v>...</v>
          </cell>
        </row>
        <row r="20">
          <cell r="A20" t="str">
            <v>Credit in foreign exchange</v>
          </cell>
          <cell r="B20">
            <v>14395</v>
          </cell>
          <cell r="D20">
            <v>15551</v>
          </cell>
          <cell r="E20">
            <v>20211</v>
          </cell>
          <cell r="F20">
            <v>23150</v>
          </cell>
          <cell r="G20">
            <v>23571</v>
          </cell>
          <cell r="I20" t="str">
            <v>...</v>
          </cell>
          <cell r="J20" t="str">
            <v>...</v>
          </cell>
          <cell r="K20" t="str">
            <v>...</v>
          </cell>
          <cell r="L20" t="str">
            <v>...</v>
          </cell>
          <cell r="N20" t="str">
            <v>...</v>
          </cell>
          <cell r="O20" t="str">
            <v>...</v>
          </cell>
        </row>
        <row r="21">
          <cell r="A21" t="str">
            <v>Credit to enterprises</v>
          </cell>
          <cell r="B21">
            <v>27794</v>
          </cell>
          <cell r="D21">
            <v>28455</v>
          </cell>
          <cell r="E21">
            <v>32517</v>
          </cell>
          <cell r="F21">
            <v>31393</v>
          </cell>
          <cell r="G21">
            <v>32846</v>
          </cell>
          <cell r="I21">
            <v>52936</v>
          </cell>
          <cell r="J21">
            <v>58450</v>
          </cell>
          <cell r="K21">
            <v>60512</v>
          </cell>
          <cell r="L21">
            <v>77391</v>
          </cell>
          <cell r="N21">
            <v>65530</v>
          </cell>
          <cell r="O21">
            <v>68947</v>
          </cell>
        </row>
        <row r="23">
          <cell r="A23" t="str">
            <v>Share of total credit to enterprises</v>
          </cell>
        </row>
        <row r="24">
          <cell r="A24" t="str">
            <v>Industry</v>
          </cell>
          <cell r="B24">
            <v>5.871770885802691</v>
          </cell>
          <cell r="D24">
            <v>5.703742751713231</v>
          </cell>
          <cell r="E24">
            <v>2.826213980379494</v>
          </cell>
          <cell r="F24">
            <v>1.5958971745293538</v>
          </cell>
          <cell r="G24">
            <v>2.28033854959508</v>
          </cell>
          <cell r="I24">
            <v>7.794317666616292</v>
          </cell>
          <cell r="J24">
            <v>9.408041060735671</v>
          </cell>
          <cell r="K24">
            <v>10.381411951348493</v>
          </cell>
          <cell r="L24">
            <v>8.19216704784794</v>
          </cell>
          <cell r="N24">
            <v>7.416450480695865</v>
          </cell>
          <cell r="O24">
            <v>7.263550263245682</v>
          </cell>
        </row>
        <row r="25">
          <cell r="A25" t="str">
            <v>Agriculture and processing industry</v>
          </cell>
          <cell r="B25">
            <v>0.8742894149816507</v>
          </cell>
          <cell r="D25">
            <v>0.8399226849411351</v>
          </cell>
          <cell r="E25">
            <v>0.6734938647476705</v>
          </cell>
          <cell r="F25">
            <v>0.45551556079380756</v>
          </cell>
          <cell r="G25">
            <v>1.7688607440784265</v>
          </cell>
          <cell r="I25">
            <v>4.6811243766057125</v>
          </cell>
          <cell r="J25">
            <v>5.459366980325065</v>
          </cell>
          <cell r="K25">
            <v>5.205579058699101</v>
          </cell>
          <cell r="L25">
            <v>4.9876600638317115</v>
          </cell>
          <cell r="N25">
            <v>5.707309629177476</v>
          </cell>
          <cell r="O25">
            <v>6.622478135379349</v>
          </cell>
        </row>
        <row r="26">
          <cell r="A26" t="str">
            <v>Construction</v>
          </cell>
          <cell r="B26">
            <v>0.809527236094121</v>
          </cell>
          <cell r="D26">
            <v>0.6431207169214549</v>
          </cell>
          <cell r="E26">
            <v>0.279853615032137</v>
          </cell>
          <cell r="F26">
            <v>0.1656420221068391</v>
          </cell>
          <cell r="G26">
            <v>0.15831455885039275</v>
          </cell>
          <cell r="I26">
            <v>1.9684146894363004</v>
          </cell>
          <cell r="J26">
            <v>1.6167664670658684</v>
          </cell>
          <cell r="K26">
            <v>1.8062533051295613</v>
          </cell>
          <cell r="L26">
            <v>2.47057151348348</v>
          </cell>
          <cell r="N26">
            <v>1.6068976041507705</v>
          </cell>
          <cell r="O26">
            <v>2.9747487200313283</v>
          </cell>
        </row>
        <row r="27">
          <cell r="A27" t="str">
            <v>Energy</v>
          </cell>
          <cell r="B27">
            <v>8.527020220191408</v>
          </cell>
          <cell r="D27">
            <v>6.483921982076963</v>
          </cell>
          <cell r="E27">
            <v>4.373097149183504</v>
          </cell>
          <cell r="F27">
            <v>4.6252349249832765</v>
          </cell>
          <cell r="G27">
            <v>8.33282591487548</v>
          </cell>
          <cell r="I27">
            <v>32.10102765603748</v>
          </cell>
          <cell r="J27">
            <v>28.99230111206159</v>
          </cell>
          <cell r="K27">
            <v>27.093799576943418</v>
          </cell>
          <cell r="L27">
            <v>30.637929475003556</v>
          </cell>
          <cell r="N27">
            <v>24.16145276972379</v>
          </cell>
          <cell r="O27">
            <v>25.489143835119734</v>
          </cell>
        </row>
        <row r="28">
          <cell r="A28" t="str">
            <v>Commerce</v>
          </cell>
          <cell r="B28">
            <v>5.587536878462978</v>
          </cell>
          <cell r="D28">
            <v>5.545598313125988</v>
          </cell>
          <cell r="E28">
            <v>4.775963342251745</v>
          </cell>
          <cell r="F28">
            <v>5.5458223170770555</v>
          </cell>
          <cell r="G28">
            <v>9.450161359069597</v>
          </cell>
          <cell r="I28">
            <v>13.32552516246033</v>
          </cell>
          <cell r="J28">
            <v>11.113772455089821</v>
          </cell>
          <cell r="K28">
            <v>11.855499735589635</v>
          </cell>
          <cell r="L28">
            <v>9.81767905828843</v>
          </cell>
          <cell r="N28">
            <v>9.429269037082252</v>
          </cell>
          <cell r="O28">
            <v>10.058450694011341</v>
          </cell>
        </row>
        <row r="29">
          <cell r="A29" t="str">
            <v>Services</v>
          </cell>
          <cell r="B29">
            <v>0.5972512052961071</v>
          </cell>
          <cell r="D29">
            <v>0.509576524336672</v>
          </cell>
          <cell r="E29">
            <v>0.17836823815235106</v>
          </cell>
          <cell r="F29">
            <v>0.05096677603287357</v>
          </cell>
          <cell r="G29">
            <v>0.048712171953966994</v>
          </cell>
          <cell r="I29">
            <v>0</v>
          </cell>
          <cell r="J29">
            <v>0</v>
          </cell>
          <cell r="K29">
            <v>0</v>
          </cell>
          <cell r="L29">
            <v>0</v>
          </cell>
          <cell r="N29">
            <v>0</v>
          </cell>
          <cell r="O29">
            <v>0</v>
          </cell>
        </row>
        <row r="30">
          <cell r="A30" t="str">
            <v>Other sectors</v>
          </cell>
          <cell r="B30">
            <v>3.5763114341224727</v>
          </cell>
          <cell r="D30">
            <v>4.438587243015287</v>
          </cell>
          <cell r="E30">
            <v>5.612448872897254</v>
          </cell>
          <cell r="F30">
            <v>5.048896250756538</v>
          </cell>
          <cell r="G30">
            <v>4.511964927236193</v>
          </cell>
          <cell r="I30">
            <v>39.33429046395648</v>
          </cell>
          <cell r="J30">
            <v>42.2617621899059</v>
          </cell>
          <cell r="K30">
            <v>42.83778424114225</v>
          </cell>
          <cell r="L30">
            <v>42.600560788722206</v>
          </cell>
          <cell r="N30">
            <v>51.04379673432015</v>
          </cell>
          <cell r="O30">
            <v>46.69818846360248</v>
          </cell>
        </row>
        <row r="31">
          <cell r="A31" t="str">
            <v>Transport and communication</v>
          </cell>
          <cell r="B31">
            <v>1.1333381305317696</v>
          </cell>
          <cell r="D31">
            <v>0.6677209629239149</v>
          </cell>
          <cell r="E31">
            <v>0.3782636774610204</v>
          </cell>
          <cell r="F31">
            <v>0.1879399866212213</v>
          </cell>
          <cell r="G31">
            <v>0.18571515557449916</v>
          </cell>
          <cell r="I31">
            <v>0.7952999848874112</v>
          </cell>
          <cell r="J31">
            <v>1.1479897348160821</v>
          </cell>
          <cell r="K31">
            <v>0.819672131147541</v>
          </cell>
          <cell r="L31">
            <v>1.2934320528226797</v>
          </cell>
          <cell r="N31">
            <v>0.6348237448496872</v>
          </cell>
          <cell r="O31">
            <v>0.8934398886100918</v>
          </cell>
        </row>
        <row r="32">
          <cell r="A32" t="str">
            <v>Overdue loans</v>
          </cell>
          <cell r="B32">
            <v>21.231200978628483</v>
          </cell>
          <cell r="D32">
            <v>20.51660516605166</v>
          </cell>
          <cell r="E32">
            <v>18.74711689270228</v>
          </cell>
          <cell r="F32">
            <v>8.581530914535088</v>
          </cell>
          <cell r="G32">
            <v>1.5009437983316083</v>
          </cell>
          <cell r="I32" t="str">
            <v>...</v>
          </cell>
          <cell r="J32" t="str">
            <v>...</v>
          </cell>
          <cell r="K32" t="str">
            <v>...</v>
          </cell>
          <cell r="L32" t="str">
            <v>...</v>
          </cell>
          <cell r="N32" t="str">
            <v>...</v>
          </cell>
          <cell r="O32" t="str">
            <v>...</v>
          </cell>
        </row>
        <row r="34">
          <cell r="A34" t="str">
            <v>Credit in foreign exchange</v>
          </cell>
          <cell r="B34">
            <v>51.791753615888325</v>
          </cell>
          <cell r="D34">
            <v>54.651203654893685</v>
          </cell>
          <cell r="E34">
            <v>62.15518036719254</v>
          </cell>
          <cell r="F34">
            <v>73.74255407256395</v>
          </cell>
          <cell r="G34">
            <v>71.76216282043477</v>
          </cell>
          <cell r="I34" t="str">
            <v>...</v>
          </cell>
          <cell r="J34" t="str">
            <v>...</v>
          </cell>
          <cell r="K34" t="str">
            <v>...</v>
          </cell>
          <cell r="L34" t="str">
            <v>...</v>
          </cell>
          <cell r="N34" t="str">
            <v>...</v>
          </cell>
          <cell r="O34" t="str">
            <v>...</v>
          </cell>
        </row>
        <row r="35">
          <cell r="A35" t="str">
            <v>Credit to enterprises</v>
          </cell>
          <cell r="B35">
            <v>100</v>
          </cell>
          <cell r="D35">
            <v>100</v>
          </cell>
          <cell r="E35">
            <v>100</v>
          </cell>
          <cell r="F35">
            <v>100</v>
          </cell>
          <cell r="G35">
            <v>100</v>
          </cell>
          <cell r="I35">
            <v>100</v>
          </cell>
          <cell r="J35">
            <v>100</v>
          </cell>
          <cell r="K35">
            <v>100</v>
          </cell>
          <cell r="L35">
            <v>100</v>
          </cell>
          <cell r="N35">
            <v>100</v>
          </cell>
          <cell r="O35">
            <v>100</v>
          </cell>
        </row>
        <row r="38">
          <cell r="A38" t="str">
            <v>Source: Central Bank of Armenia.</v>
          </cell>
        </row>
        <row r="40">
          <cell r="A40" t="str">
            <v>1/ Based on International Accounting Standards classifications </v>
          </cell>
        </row>
      </sheetData>
      <sheetData sheetId="97">
        <row r="1">
          <cell r="A1" t="str">
            <v>Table 33. Armenia:  Total Electricity Generation, Distribution and Collection, 1994-2000</v>
          </cell>
        </row>
        <row r="4">
          <cell r="B4">
            <v>1994</v>
          </cell>
          <cell r="C4">
            <v>1995</v>
          </cell>
          <cell r="D4">
            <v>1996</v>
          </cell>
          <cell r="E4">
            <v>1997</v>
          </cell>
          <cell r="F4">
            <v>1998</v>
          </cell>
        </row>
        <row r="8">
          <cell r="A8" t="str">
            <v>Production of electric energy (in millions of kilowatts)</v>
          </cell>
          <cell r="B8">
            <v>5673</v>
          </cell>
          <cell r="C8">
            <v>5576</v>
          </cell>
          <cell r="D8">
            <v>6229</v>
          </cell>
          <cell r="E8">
            <v>6030</v>
          </cell>
          <cell r="F8">
            <v>5683.98</v>
          </cell>
        </row>
        <row r="9">
          <cell r="A9" t="str">
            <v>  Of which:</v>
          </cell>
        </row>
        <row r="10">
          <cell r="A10" t="str">
            <v>      Thermal</v>
          </cell>
          <cell r="B10">
            <v>2159</v>
          </cell>
          <cell r="C10">
            <v>3353</v>
          </cell>
          <cell r="D10">
            <v>2332</v>
          </cell>
          <cell r="E10">
            <v>3040</v>
          </cell>
          <cell r="F10">
            <v>1416.47</v>
          </cell>
        </row>
        <row r="11">
          <cell r="A11" t="str">
            <v>      Hydro</v>
          </cell>
          <cell r="B11">
            <v>3514</v>
          </cell>
          <cell r="C11">
            <v>1919</v>
          </cell>
          <cell r="D11">
            <v>1573</v>
          </cell>
          <cell r="E11">
            <v>1390</v>
          </cell>
          <cell r="F11">
            <v>2801.2</v>
          </cell>
        </row>
        <row r="12">
          <cell r="A12" t="str">
            <v>      Nuclear  1/</v>
          </cell>
          <cell r="B12">
            <v>0</v>
          </cell>
          <cell r="C12">
            <v>303.8461538461538</v>
          </cell>
          <cell r="D12">
            <v>2324</v>
          </cell>
          <cell r="E12">
            <v>1600</v>
          </cell>
          <cell r="F12">
            <v>1466.31</v>
          </cell>
        </row>
        <row r="14">
          <cell r="A14" t="str">
            <v>Production of electric energy (in percent of total)</v>
          </cell>
        </row>
        <row r="15">
          <cell r="A15" t="str">
            <v>  Of which:</v>
          </cell>
        </row>
        <row r="16">
          <cell r="A16" t="str">
            <v>      Thermal</v>
          </cell>
          <cell r="B16">
            <v>38.057465185968624</v>
          </cell>
          <cell r="C16">
            <v>60.13271162123386</v>
          </cell>
          <cell r="D16">
            <v>37.43779097768502</v>
          </cell>
          <cell r="E16">
            <v>50.41459369817579</v>
          </cell>
          <cell r="F16">
            <v>24.9203902899025</v>
          </cell>
        </row>
        <row r="17">
          <cell r="A17" t="str">
            <v>      Hydro</v>
          </cell>
          <cell r="B17">
            <v>61.94253481403138</v>
          </cell>
          <cell r="C17">
            <v>34.41535150645624</v>
          </cell>
          <cell r="D17">
            <v>25.252849574570558</v>
          </cell>
          <cell r="E17">
            <v>23.0514096185738</v>
          </cell>
          <cell r="F17">
            <v>49.28236904422605</v>
          </cell>
        </row>
        <row r="18">
          <cell r="A18" t="str">
            <v>      Nuclear</v>
          </cell>
          <cell r="B18">
            <v>0</v>
          </cell>
          <cell r="C18">
            <v>5.44917779494537</v>
          </cell>
          <cell r="D18">
            <v>37.30935944774442</v>
          </cell>
          <cell r="E18">
            <v>26.533996683250415</v>
          </cell>
          <cell r="F18">
            <v>25.797240665871453</v>
          </cell>
        </row>
        <row r="20">
          <cell r="A20" t="str">
            <v>Distribution of Sales (in percent of total net generation)  2/</v>
          </cell>
        </row>
        <row r="21">
          <cell r="A21" t="str">
            <v>      Population </v>
          </cell>
          <cell r="B21">
            <v>47.64525420950329</v>
          </cell>
          <cell r="C21">
            <v>44.41883207599888</v>
          </cell>
          <cell r="D21">
            <v>46.855029326796796</v>
          </cell>
          <cell r="E21">
            <v>49.51058502162532</v>
          </cell>
          <cell r="F21">
            <v>36</v>
          </cell>
        </row>
        <row r="22">
          <cell r="A22" t="str">
            <v>     Others</v>
          </cell>
          <cell r="B22">
            <v>52.35474579049671</v>
          </cell>
          <cell r="C22">
            <v>55.58116792400112</v>
          </cell>
          <cell r="D22">
            <v>53.144970673203204</v>
          </cell>
          <cell r="E22">
            <v>50.48941497837468</v>
          </cell>
          <cell r="F22">
            <v>64</v>
          </cell>
        </row>
        <row r="23">
          <cell r="A23" t="str">
            <v>     Households </v>
          </cell>
          <cell r="B23">
            <v>48</v>
          </cell>
          <cell r="C23">
            <v>44</v>
          </cell>
          <cell r="D23">
            <v>47.64796870024111</v>
          </cell>
          <cell r="E23">
            <v>49.51626488196863</v>
          </cell>
          <cell r="F23">
            <v>40.44600155711267</v>
          </cell>
        </row>
        <row r="24">
          <cell r="A24" t="str">
            <v>     Industry (includes Nairit)</v>
          </cell>
          <cell r="B24" t="str">
            <v>...</v>
          </cell>
          <cell r="C24" t="str">
            <v>...</v>
          </cell>
          <cell r="D24">
            <v>18.465947864064418</v>
          </cell>
          <cell r="E24">
            <v>16.63821165972365</v>
          </cell>
          <cell r="F24">
            <v>17.74274274274274</v>
          </cell>
        </row>
        <row r="25">
          <cell r="A25" t="str">
            <v>Of which:</v>
          </cell>
        </row>
        <row r="26">
          <cell r="A26" t="str">
            <v>Nairit</v>
          </cell>
        </row>
        <row r="27">
          <cell r="A27" t="str">
            <v>     Budgetary organizations</v>
          </cell>
          <cell r="B27" t="str">
            <v>...</v>
          </cell>
          <cell r="C27" t="str">
            <v>...</v>
          </cell>
          <cell r="D27">
            <v>6.637550611892086</v>
          </cell>
          <cell r="E27">
            <v>7.744314689612784</v>
          </cell>
          <cell r="F27">
            <v>6.812367923479035</v>
          </cell>
        </row>
        <row r="28">
          <cell r="A28" t="str">
            <v>     Irrigation</v>
          </cell>
          <cell r="B28" t="str">
            <v>...</v>
          </cell>
          <cell r="C28" t="str">
            <v>...</v>
          </cell>
          <cell r="D28">
            <v>6.9</v>
          </cell>
          <cell r="E28">
            <v>5.538482551389743</v>
          </cell>
          <cell r="F28">
            <v>9.50950950950951</v>
          </cell>
        </row>
        <row r="29">
          <cell r="A29" t="str">
            <v>     Drinking water</v>
          </cell>
          <cell r="B29" t="str">
            <v>...</v>
          </cell>
          <cell r="C29" t="str">
            <v>...</v>
          </cell>
          <cell r="D29">
            <v>10.6</v>
          </cell>
          <cell r="E29">
            <v>6.854242072435067</v>
          </cell>
          <cell r="F29">
            <v>8.597486375264154</v>
          </cell>
        </row>
        <row r="30">
          <cell r="A30" t="str">
            <v>     Transport</v>
          </cell>
          <cell r="B30" t="str">
            <v>...</v>
          </cell>
          <cell r="C30" t="str">
            <v>...</v>
          </cell>
          <cell r="D30" t="str">
            <v>...</v>
          </cell>
          <cell r="E30">
            <v>3.471510847048647</v>
          </cell>
          <cell r="F30">
            <v>4.20142364586809</v>
          </cell>
        </row>
        <row r="31">
          <cell r="A31" t="str">
            <v>     Others</v>
          </cell>
          <cell r="B31" t="str">
            <v>...</v>
          </cell>
          <cell r="C31" t="str">
            <v>...</v>
          </cell>
          <cell r="D31">
            <v>9.783449342614075</v>
          </cell>
          <cell r="E31">
            <v>10.3</v>
          </cell>
          <cell r="F31">
            <v>12.690468246023801</v>
          </cell>
        </row>
        <row r="33">
          <cell r="A33" t="str">
            <v>Collection rate (in percent of total sales)</v>
          </cell>
        </row>
        <row r="34">
          <cell r="A34" t="str">
            <v>      Population </v>
          </cell>
          <cell r="B34">
            <v>26.416481544433285</v>
          </cell>
          <cell r="C34">
            <v>26.190043742753883</v>
          </cell>
          <cell r="D34">
            <v>40.918027707596245</v>
          </cell>
          <cell r="E34">
            <v>57.75110137673784</v>
          </cell>
          <cell r="F34">
            <v>86</v>
          </cell>
        </row>
        <row r="35">
          <cell r="A35" t="str">
            <v>      Enterprises</v>
          </cell>
          <cell r="B35">
            <v>45.47226054157301</v>
          </cell>
          <cell r="C35">
            <v>82.01488090841494</v>
          </cell>
          <cell r="D35">
            <v>78.45378240989676</v>
          </cell>
          <cell r="E35">
            <v>65.5124898505039</v>
          </cell>
          <cell r="F35">
            <v>96</v>
          </cell>
        </row>
        <row r="36">
          <cell r="A36" t="str">
            <v>     Households </v>
          </cell>
          <cell r="B36">
            <v>26.416481544433285</v>
          </cell>
          <cell r="C36">
            <v>26.190043742753883</v>
          </cell>
          <cell r="D36">
            <v>39.79963735267453</v>
          </cell>
          <cell r="E36">
            <v>57.75109851169383</v>
          </cell>
          <cell r="F36">
            <v>85.94858600771137</v>
          </cell>
        </row>
        <row r="37">
          <cell r="A37" t="str">
            <v>     Industry (includes Nairit)</v>
          </cell>
          <cell r="B37" t="str">
            <v>...</v>
          </cell>
          <cell r="C37" t="str">
            <v>...</v>
          </cell>
          <cell r="D37">
            <v>102.62623250265605</v>
          </cell>
          <cell r="E37">
            <v>71.28428430686851</v>
          </cell>
          <cell r="F37">
            <v>96.06673259942608</v>
          </cell>
        </row>
        <row r="38">
          <cell r="A38" t="str">
            <v>     Budgetary organizations</v>
          </cell>
          <cell r="B38" t="str">
            <v>...</v>
          </cell>
          <cell r="C38" t="str">
            <v>...</v>
          </cell>
          <cell r="D38">
            <v>63.10932207549948</v>
          </cell>
          <cell r="E38">
            <v>96.11846013416596</v>
          </cell>
          <cell r="F38">
            <v>63.00280866580162</v>
          </cell>
        </row>
        <row r="39">
          <cell r="A39" t="str">
            <v>     Irrigation   3/</v>
          </cell>
          <cell r="B39" t="str">
            <v>...</v>
          </cell>
          <cell r="C39" t="str">
            <v>...</v>
          </cell>
          <cell r="D39">
            <v>17.89333776374813</v>
          </cell>
          <cell r="E39">
            <v>11.522807365860922</v>
          </cell>
          <cell r="F39">
            <v>24.513386626062683</v>
          </cell>
        </row>
        <row r="40">
          <cell r="A40" t="str">
            <v>     Drinking water   4/</v>
          </cell>
          <cell r="B40" t="str">
            <v>...</v>
          </cell>
          <cell r="C40" t="str">
            <v>...</v>
          </cell>
          <cell r="D40">
            <v>54.3640897755611</v>
          </cell>
          <cell r="E40">
            <v>52.48983280614551</v>
          </cell>
          <cell r="F40">
            <v>42.18319721789485</v>
          </cell>
        </row>
        <row r="41">
          <cell r="A41" t="str">
            <v>     Transport   4/</v>
          </cell>
          <cell r="B41" t="str">
            <v>...</v>
          </cell>
          <cell r="C41" t="str">
            <v>...</v>
          </cell>
          <cell r="D41" t="str">
            <v>...</v>
          </cell>
          <cell r="E41">
            <v>95.13563388078981</v>
          </cell>
          <cell r="F41">
            <v>84.14344350831712</v>
          </cell>
        </row>
        <row r="42">
          <cell r="A42" t="str">
            <v>     Others</v>
          </cell>
          <cell r="B42" t="str">
            <v>...</v>
          </cell>
          <cell r="C42" t="str">
            <v>...</v>
          </cell>
          <cell r="D42">
            <v>75.8061017929439</v>
          </cell>
          <cell r="E42">
            <v>57.14574339125071</v>
          </cell>
          <cell r="F42">
            <v>92.89018180410076</v>
          </cell>
        </row>
        <row r="43">
          <cell r="A43" t="str">
            <v>    Total</v>
          </cell>
          <cell r="B43">
            <v>42</v>
          </cell>
          <cell r="C43">
            <v>58</v>
          </cell>
          <cell r="D43">
            <v>59.394795183743184</v>
          </cell>
          <cell r="E43">
            <v>61.963411251416076</v>
          </cell>
          <cell r="F43">
            <v>76.86490802747855</v>
          </cell>
        </row>
        <row r="46">
          <cell r="A46" t="str">
            <v>Sources:  Armenian authorities; and the World Bank.</v>
          </cell>
        </row>
        <row r="48">
          <cell r="A48" t="str">
            <v>1/ The nuclear power plant was recommissioned in November 1995.</v>
          </cell>
        </row>
        <row r="49">
          <cell r="A49" t="str">
            <v>2/ Excludes technical losses and self-use of electric power.</v>
          </cell>
        </row>
        <row r="50">
          <cell r="A50" t="str">
            <v>3/ The figure for 1996 includes other agriculture use of electricity.</v>
          </cell>
        </row>
        <row r="51">
          <cell r="A51" t="str">
            <v>4/ In 1996 transport was included in drinking water.</v>
          </cell>
        </row>
      </sheetData>
      <sheetData sheetId="103">
        <row r="1">
          <cell r="A1" t="str">
            <v>Table 35. General Government Tax Revenue Performance in Armenia and Comparator Countries 1995-2000 1/</v>
          </cell>
        </row>
        <row r="4">
          <cell r="C4">
            <v>1995</v>
          </cell>
          <cell r="D4">
            <v>1996</v>
          </cell>
          <cell r="E4">
            <v>1997</v>
          </cell>
          <cell r="F4">
            <v>1998</v>
          </cell>
        </row>
        <row r="7">
          <cell r="C7" t="str">
            <v>(In percent of GDP)</v>
          </cell>
        </row>
        <row r="8">
          <cell r="A8" t="str">
            <v>Armenia</v>
          </cell>
        </row>
        <row r="9">
          <cell r="A9" t="str">
            <v> Total taxes</v>
          </cell>
          <cell r="C9">
            <v>12.724278889878132</v>
          </cell>
          <cell r="D9">
            <v>12.880445729360861</v>
          </cell>
          <cell r="E9">
            <v>16.368816174214675</v>
          </cell>
          <cell r="F9">
            <v>17.053960770693916</v>
          </cell>
        </row>
        <row r="10">
          <cell r="B10" t="str">
            <v> Indirect taxes</v>
          </cell>
          <cell r="C10">
            <v>4.802550331715443</v>
          </cell>
          <cell r="D10">
            <v>6.781350000227166</v>
          </cell>
          <cell r="E10">
            <v>9.75286611441917</v>
          </cell>
          <cell r="F10">
            <v>11.461126855051882</v>
          </cell>
        </row>
        <row r="11">
          <cell r="B11" t="str">
            <v>   VAT/Sales tax</v>
          </cell>
          <cell r="C11">
            <v>3.258565725609581</v>
          </cell>
          <cell r="D11">
            <v>3.2590703471545983</v>
          </cell>
          <cell r="E11">
            <v>4.924269461715223</v>
          </cell>
          <cell r="F11">
            <v>6.286740758436332</v>
          </cell>
        </row>
        <row r="12">
          <cell r="B12" t="str">
            <v>   Customs duties</v>
          </cell>
          <cell r="C12">
            <v>0.5182993959236816</v>
          </cell>
          <cell r="D12">
            <v>0.8897322625247801</v>
          </cell>
          <cell r="E12">
            <v>1.3270219333671445</v>
          </cell>
          <cell r="F12">
            <v>1.1162026791452804</v>
          </cell>
        </row>
        <row r="13">
          <cell r="B13" t="str">
            <v>   Others</v>
          </cell>
          <cell r="C13">
            <v>1.0256852101821803</v>
          </cell>
          <cell r="D13">
            <v>2.632547390547787</v>
          </cell>
          <cell r="E13">
            <v>3.5015747193368023</v>
          </cell>
          <cell r="F13">
            <v>4.05818341747027</v>
          </cell>
        </row>
        <row r="14">
          <cell r="B14" t="str">
            <v> Direct taxes</v>
          </cell>
          <cell r="C14">
            <v>7.921728558162688</v>
          </cell>
          <cell r="D14">
            <v>6.099095729133696</v>
          </cell>
          <cell r="E14">
            <v>6.615950059795505</v>
          </cell>
          <cell r="F14">
            <v>5.592833915642033</v>
          </cell>
        </row>
        <row r="16">
          <cell r="A16" t="str">
            <v>Comparator group 1/</v>
          </cell>
        </row>
        <row r="17">
          <cell r="A17" t="str">
            <v> Total taxes</v>
          </cell>
          <cell r="C17">
            <v>19.223712529334247</v>
          </cell>
          <cell r="D17">
            <v>19.28722804199824</v>
          </cell>
          <cell r="E17">
            <v>20.57300926101253</v>
          </cell>
          <cell r="F17">
            <v>19.290272711809934</v>
          </cell>
        </row>
        <row r="18">
          <cell r="B18" t="str">
            <v> Indirect taxes 2/</v>
          </cell>
          <cell r="C18">
            <v>8.999639626670447</v>
          </cell>
          <cell r="D18">
            <v>9.782944506689814</v>
          </cell>
          <cell r="E18">
            <v>10.767097003173111</v>
          </cell>
          <cell r="F18">
            <v>10.061144571420174</v>
          </cell>
        </row>
        <row r="19">
          <cell r="B19" t="str">
            <v>   VAT/Sales tax</v>
          </cell>
          <cell r="C19">
            <v>4.68425327108391</v>
          </cell>
          <cell r="D19">
            <v>4.975358082422372</v>
          </cell>
          <cell r="E19">
            <v>5.57893025935148</v>
          </cell>
          <cell r="F19">
            <v>5.669500947790411</v>
          </cell>
        </row>
        <row r="20">
          <cell r="B20" t="str">
            <v>   Customs duties</v>
          </cell>
          <cell r="C20">
            <v>0.7498257164716972</v>
          </cell>
          <cell r="D20">
            <v>0.6587380697038788</v>
          </cell>
          <cell r="E20">
            <v>1.0376959282096767</v>
          </cell>
          <cell r="F20">
            <v>1.0682098327002314</v>
          </cell>
        </row>
        <row r="21">
          <cell r="B21" t="str">
            <v>   Others</v>
          </cell>
          <cell r="C21" t="str">
            <v>...</v>
          </cell>
          <cell r="D21" t="str">
            <v>...</v>
          </cell>
          <cell r="E21">
            <v>4.150470815611955</v>
          </cell>
          <cell r="F21">
            <v>3.3234337909295317</v>
          </cell>
        </row>
        <row r="22">
          <cell r="B22" t="str">
            <v> Direct taxes 2/</v>
          </cell>
          <cell r="C22">
            <v>10.741003100771357</v>
          </cell>
          <cell r="D22">
            <v>11.026754520308861</v>
          </cell>
          <cell r="E22">
            <v>8.574344916711906</v>
          </cell>
          <cell r="F22">
            <v>8.284610640812536</v>
          </cell>
        </row>
        <row r="24">
          <cell r="C24" t="str">
            <v>(In percent of total revenue and grants)</v>
          </cell>
        </row>
        <row r="26">
          <cell r="A26" t="str">
            <v>Armenia</v>
          </cell>
        </row>
        <row r="27">
          <cell r="A27" t="str">
            <v> Total taxes</v>
          </cell>
          <cell r="C27">
            <v>64.0031203651983</v>
          </cell>
          <cell r="D27">
            <v>72.93878531121896</v>
          </cell>
          <cell r="E27">
            <v>82.5079216795223</v>
          </cell>
          <cell r="F27">
            <v>82.12336520993738</v>
          </cell>
        </row>
        <row r="28">
          <cell r="B28" t="str">
            <v> Indirect taxes</v>
          </cell>
          <cell r="C28">
            <v>24.15682724348479</v>
          </cell>
          <cell r="D28">
            <v>38.4011114350891</v>
          </cell>
          <cell r="E28">
            <v>49.15986012396955</v>
          </cell>
          <cell r="F28">
            <v>55.19106787511091</v>
          </cell>
        </row>
        <row r="29">
          <cell r="B29" t="str">
            <v>   VAT/Sales tax</v>
          </cell>
          <cell r="C29">
            <v>16.39058497216711</v>
          </cell>
          <cell r="D29">
            <v>18.455311047458963</v>
          </cell>
          <cell r="E29">
            <v>24.821052100034084</v>
          </cell>
          <cell r="F29">
            <v>30.273806432841827</v>
          </cell>
        </row>
        <row r="30">
          <cell r="B30" t="str">
            <v>   Customs duties</v>
          </cell>
          <cell r="C30">
            <v>2.6070458616638095</v>
          </cell>
          <cell r="D30">
            <v>5.03833421950843</v>
          </cell>
          <cell r="E30">
            <v>6.688927322535443</v>
          </cell>
          <cell r="F30">
            <v>5.3750751218614745</v>
          </cell>
        </row>
        <row r="31">
          <cell r="B31" t="str">
            <v>   Others</v>
          </cell>
          <cell r="C31">
            <v>5.1591964096538705</v>
          </cell>
          <cell r="D31">
            <v>14.907466168121708</v>
          </cell>
          <cell r="E31">
            <v>17.649880701400022</v>
          </cell>
          <cell r="F31">
            <v>19.542186320407612</v>
          </cell>
        </row>
        <row r="32">
          <cell r="B32" t="str">
            <v> Direct taxes</v>
          </cell>
          <cell r="C32">
            <v>39.8462931217135</v>
          </cell>
          <cell r="D32">
            <v>34.53767387612987</v>
          </cell>
          <cell r="E32">
            <v>33.348061555552746</v>
          </cell>
          <cell r="F32">
            <v>26.932297334826462</v>
          </cell>
        </row>
        <row r="34">
          <cell r="A34" t="str">
            <v>Comparator group 1/</v>
          </cell>
        </row>
        <row r="35">
          <cell r="A35" t="str">
            <v> Total taxes</v>
          </cell>
          <cell r="C35">
            <v>84.11984103707488</v>
          </cell>
          <cell r="D35">
            <v>87.68922226307828</v>
          </cell>
          <cell r="E35">
            <v>89.3622503179658</v>
          </cell>
          <cell r="F35">
            <v>88.31900139555968</v>
          </cell>
        </row>
        <row r="36">
          <cell r="B36" t="str">
            <v> Indirect taxes 2/</v>
          </cell>
          <cell r="C36">
            <v>39.38096003210968</v>
          </cell>
          <cell r="D36">
            <v>44.47807602867985</v>
          </cell>
          <cell r="E36">
            <v>46.76865719487944</v>
          </cell>
          <cell r="F36">
            <v>46.06416170053269</v>
          </cell>
        </row>
        <row r="37">
          <cell r="B37" t="str">
            <v>   VAT/Sales tax</v>
          </cell>
          <cell r="C37">
            <v>20.49753084580811</v>
          </cell>
          <cell r="D37">
            <v>22.62042424022365</v>
          </cell>
          <cell r="E37">
            <v>24.233001405750795</v>
          </cell>
          <cell r="F37">
            <v>25.9573656422946</v>
          </cell>
        </row>
        <row r="38">
          <cell r="B38" t="str">
            <v>   Customs duties</v>
          </cell>
          <cell r="C38">
            <v>3.2811154442130204</v>
          </cell>
          <cell r="D38">
            <v>2.994947168231333</v>
          </cell>
          <cell r="E38">
            <v>4.507402981941939</v>
          </cell>
          <cell r="F38">
            <v>4.890714979225944</v>
          </cell>
        </row>
        <row r="39">
          <cell r="B39" t="str">
            <v>   Others</v>
          </cell>
          <cell r="C39" t="str">
            <v>...</v>
          </cell>
          <cell r="D39" t="str">
            <v>...</v>
          </cell>
          <cell r="E39">
            <v>18.028252807186703</v>
          </cell>
          <cell r="F39">
            <v>15.21608107901215</v>
          </cell>
        </row>
        <row r="40">
          <cell r="B40" t="str">
            <v> Direct taxes 2/</v>
          </cell>
          <cell r="C40">
            <v>47.000883520125434</v>
          </cell>
          <cell r="D40">
            <v>50.13304793546626</v>
          </cell>
          <cell r="E40">
            <v>37.24407776415283</v>
          </cell>
          <cell r="F40">
            <v>37.930440366435825</v>
          </cell>
        </row>
        <row r="42">
          <cell r="A42" t="str">
            <v>Memorandum items:</v>
          </cell>
        </row>
        <row r="43">
          <cell r="A43" t="str">
            <v>Total revenues and grants in percent of GDP</v>
          </cell>
        </row>
        <row r="44">
          <cell r="A44" t="str">
            <v>  Armenia</v>
          </cell>
          <cell r="C44">
            <v>19.880716467063003</v>
          </cell>
          <cell r="D44">
            <v>17.65925450280247</v>
          </cell>
          <cell r="E44">
            <v>19.839084346100144</v>
          </cell>
          <cell r="F44">
            <v>20.766271239735186</v>
          </cell>
        </row>
        <row r="45">
          <cell r="A45" t="str">
            <v>  Comparator group</v>
          </cell>
          <cell r="C45">
            <v>22.852768493537226</v>
          </cell>
          <cell r="D45">
            <v>21.994981303556578</v>
          </cell>
          <cell r="E45">
            <v>23.02203580125873</v>
          </cell>
          <cell r="F45">
            <v>21.841588341124258</v>
          </cell>
        </row>
        <row r="48">
          <cell r="B48" t="str">
            <v>Source:  National authorities, data as of June 1999.</v>
          </cell>
        </row>
        <row r="50">
          <cell r="B50" t="str">
            <v>1/ Comparator group includes Azerbaijan, Georgia, Kyrgyz Republic, Moldova, Tajikistan, and Ukraine.</v>
          </cell>
        </row>
        <row r="51">
          <cell r="B51" t="str">
            <v>    Kyrgyz data includes central government only.</v>
          </cell>
        </row>
        <row r="52">
          <cell r="B52" t="str">
            <v>2/ Average excludes Georgia in 1995 and 1996.</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quarterly targets"/>
      <sheetName val="monthly totals"/>
      <sheetName val="monthly spending"/>
      <sheetName val="data inpu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OUT_FIS"/>
      <sheetName val="IN_MACRO"/>
      <sheetName val="IN_EUROSTAT"/>
      <sheetName val="IN_ExtDebt"/>
      <sheetName val="In_DomDebt"/>
      <sheetName val="IN_Debt"/>
      <sheetName val="IN_EU 2007 CP"/>
      <sheetName val="IN_EU 2007 Jan"/>
      <sheetName val="Chart1"/>
      <sheetName val="Analysis"/>
      <sheetName val="M_T proj Ass"/>
      <sheetName val="Table_NEVEN"/>
      <sheetName val="Table_CHARTS"/>
      <sheetName val="Data _ Calc"/>
      <sheetName val="Measures"/>
      <sheetName val="Measures (2)"/>
      <sheetName val="Main Fiscal table"/>
      <sheetName val="NEW Table RON"/>
      <sheetName val="NEW Table _"/>
      <sheetName val="NEW Table RON Auth"/>
      <sheetName val="NEW Table _ Auth"/>
      <sheetName val="BalanceSheet"/>
      <sheetName val="Summary of public debt"/>
      <sheetName val="Absorption_Adj_"/>
      <sheetName val="Absorption Chart"/>
      <sheetName val="Absorption _lei_"/>
      <sheetName val="Absorption _percent of GDP_"/>
      <sheetName val="PER"/>
      <sheetName val="Exp Chart"/>
      <sheetName val="Monthly Exp"/>
      <sheetName val="Wages__DChart"/>
      <sheetName val="Wages_Chart"/>
      <sheetName val="Q4 WEO"/>
      <sheetName val="2008 financing"/>
      <sheetName val="M_T revproj"/>
      <sheetName val="OLDAssum"/>
      <sheetName val="WEO LINK"/>
      <sheetName val="dXdata"/>
      <sheetName val="Control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5 functional metodologie vec"/>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ocumenttemplate"/>
      <sheetName val="Assumpt"/>
      <sheetName val="Revenues"/>
      <sheetName val="Expenditures"/>
      <sheetName val="Financing"/>
      <sheetName val="projection"/>
      <sheetName val="newtable"/>
      <sheetName val="RED-Graphs"/>
      <sheetName val="1999 analysis"/>
      <sheetName val="WEO LINK"/>
      <sheetName val="Q4 WEO"/>
      <sheetName val="srtable"/>
      <sheetName val="M-T revproj"/>
      <sheetName val="Prj. Monthly 1999"/>
      <sheetName val="Monitor 1999"/>
      <sheetName val="Prj. Monthly 2000"/>
      <sheetName val="RED tables"/>
      <sheetName val="tab27"/>
      <sheetName val="ControlSheet"/>
      <sheetName val="tab24&amp;25&amp;2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 val="Sheet4"/>
    </sheetNames>
    <sheetDataSet>
      <sheetData sheetId="3">
        <row r="36">
          <cell r="F36">
            <v>7.502865365220332</v>
          </cell>
          <cell r="G36">
            <v>-11.039216376491154</v>
          </cell>
          <cell r="H36">
            <v>8.8103063659305</v>
          </cell>
          <cell r="I36">
            <v>9.611362482046683</v>
          </cell>
          <cell r="J36">
            <v>-3.933643933195686</v>
          </cell>
          <cell r="K36">
            <v>5.318172172367961</v>
          </cell>
          <cell r="L36">
            <v>14.695223886607916</v>
          </cell>
          <cell r="M36">
            <v>-2.055687230186877</v>
          </cell>
          <cell r="N36">
            <v>-6.979085974826489</v>
          </cell>
          <cell r="O36">
            <v>1.5661654150219857</v>
          </cell>
          <cell r="P36">
            <v>5.529045234057635</v>
          </cell>
          <cell r="Q36">
            <v>-2.9069658612244687</v>
          </cell>
          <cell r="R36">
            <v>-7.937180080604005</v>
          </cell>
          <cell r="S36">
            <v>-24.472762766841548</v>
          </cell>
          <cell r="T36">
            <v>6.034921307423026</v>
          </cell>
          <cell r="U36">
            <v>10.64520638684021</v>
          </cell>
          <cell r="V36">
            <v>17.2483213281497</v>
          </cell>
          <cell r="W36">
            <v>24.5263705743932</v>
          </cell>
          <cell r="X36">
            <v>1.2114925536693286</v>
          </cell>
          <cell r="Y36">
            <v>12.659036007594285</v>
          </cell>
          <cell r="Z36">
            <v>-0.4674125364255053</v>
          </cell>
          <cell r="AA36">
            <v>10.231185578179506</v>
          </cell>
          <cell r="AB36">
            <v>22.944107169550758</v>
          </cell>
          <cell r="AC36">
            <v>12.450422565765358</v>
          </cell>
          <cell r="AD36">
            <v>9.800356998654276</v>
          </cell>
          <cell r="AE36">
            <v>8.70000000000032</v>
          </cell>
          <cell r="AF36">
            <v>7.280000000000126</v>
          </cell>
          <cell r="AG36">
            <v>7.019999999999936</v>
          </cell>
          <cell r="AH36">
            <v>6.759999999999831</v>
          </cell>
        </row>
        <row r="45">
          <cell r="F45">
            <v>9.52202818905734</v>
          </cell>
          <cell r="G45">
            <v>5.044908259254901</v>
          </cell>
          <cell r="H45">
            <v>7.301394831599774</v>
          </cell>
          <cell r="I45">
            <v>1.912484393714069</v>
          </cell>
          <cell r="J45">
            <v>-17.766987156079452</v>
          </cell>
          <cell r="K45">
            <v>3.1600837901888736</v>
          </cell>
          <cell r="L45">
            <v>11.672242210434952</v>
          </cell>
          <cell r="M45">
            <v>0.9334954530629885</v>
          </cell>
          <cell r="N45">
            <v>-6.629505354331972</v>
          </cell>
          <cell r="O45">
            <v>-3.2690493112441903</v>
          </cell>
          <cell r="P45">
            <v>-9.83200491058118</v>
          </cell>
          <cell r="Q45">
            <v>16.236654350114595</v>
          </cell>
          <cell r="R45">
            <v>104.52941175339738</v>
          </cell>
          <cell r="S45">
            <v>-32.1508590113406</v>
          </cell>
          <cell r="T45">
            <v>9.095936582326573</v>
          </cell>
          <cell r="U45">
            <v>3.3431461412084342</v>
          </cell>
          <cell r="V45">
            <v>-0.18839796605150363</v>
          </cell>
          <cell r="W45">
            <v>20.15371941661005</v>
          </cell>
          <cell r="X45">
            <v>8.088654471542595</v>
          </cell>
          <cell r="Y45">
            <v>7.316433608098573</v>
          </cell>
          <cell r="Z45">
            <v>11.650137575750314</v>
          </cell>
          <cell r="AA45">
            <v>-1.3964506732822208</v>
          </cell>
          <cell r="AB45">
            <v>31.61688030380442</v>
          </cell>
          <cell r="AC45">
            <v>16.786448243907344</v>
          </cell>
          <cell r="AD45">
            <v>8.878215071770988</v>
          </cell>
          <cell r="AE45">
            <v>8.249999999999998</v>
          </cell>
          <cell r="AF45">
            <v>7.003999999999616</v>
          </cell>
          <cell r="AG45">
            <v>6.861000000000182</v>
          </cell>
          <cell r="AH45">
            <v>6.468000000000059</v>
          </cell>
        </row>
        <row r="51">
          <cell r="F51" t="str">
            <v/>
          </cell>
          <cell r="G51" t="str">
            <v/>
          </cell>
          <cell r="H51" t="str">
            <v/>
          </cell>
          <cell r="I51" t="str">
            <v/>
          </cell>
          <cell r="J51" t="str">
            <v/>
          </cell>
          <cell r="K51" t="str">
            <v/>
          </cell>
          <cell r="L51" t="str">
            <v/>
          </cell>
          <cell r="M51" t="str">
            <v/>
          </cell>
          <cell r="N51" t="str">
            <v/>
          </cell>
          <cell r="O51">
            <v>2.3999994344322895</v>
          </cell>
          <cell r="P51">
            <v>0.8000054227018022</v>
          </cell>
          <cell r="Q51">
            <v>-0.5000036736132826</v>
          </cell>
          <cell r="R51">
            <v>-5.799997609538667</v>
          </cell>
          <cell r="S51">
            <v>-5.612499401295222</v>
          </cell>
          <cell r="T51">
            <v>-12.92691727837378</v>
          </cell>
          <cell r="U51">
            <v>-8.766273472335552</v>
          </cell>
          <cell r="V51">
            <v>1.5275616530010443</v>
          </cell>
          <cell r="W51">
            <v>3.931979263192166</v>
          </cell>
          <cell r="X51">
            <v>7.138184682339434</v>
          </cell>
          <cell r="Y51">
            <v>3.9482583050387348</v>
          </cell>
          <cell r="Z51">
            <v>-6.064927101892847</v>
          </cell>
          <cell r="AA51">
            <v>-5.420604852350391</v>
          </cell>
          <cell r="AB51">
            <v>-3.214867660833333</v>
          </cell>
          <cell r="AC51">
            <v>1.3000054096750415</v>
          </cell>
          <cell r="AD51">
            <v>2.999992296881977</v>
          </cell>
          <cell r="AE51">
            <v>5.000002100774135</v>
          </cell>
          <cell r="AF51">
            <v>5.000002400884678</v>
          </cell>
          <cell r="AG51">
            <v>6.000001219496951</v>
          </cell>
          <cell r="AH51">
            <v>5.999996836210776</v>
          </cell>
        </row>
      </sheetData>
      <sheetData sheetId="5">
        <row r="22">
          <cell r="F22" t="str">
            <v/>
          </cell>
          <cell r="G22" t="str">
            <v/>
          </cell>
          <cell r="H22" t="str">
            <v/>
          </cell>
          <cell r="I22" t="str">
            <v/>
          </cell>
          <cell r="J22" t="str">
            <v/>
          </cell>
          <cell r="K22" t="str">
            <v/>
          </cell>
          <cell r="L22" t="str">
            <v/>
          </cell>
          <cell r="M22" t="str">
            <v/>
          </cell>
          <cell r="N22" t="str">
            <v/>
          </cell>
          <cell r="O22">
            <v>0.6999952133950423</v>
          </cell>
          <cell r="P22">
            <v>1.0999937401474047</v>
          </cell>
          <cell r="Q22">
            <v>2.5999928062730433</v>
          </cell>
          <cell r="R22">
            <v>0.9000172531269564</v>
          </cell>
          <cell r="S22">
            <v>127.8999886087851</v>
          </cell>
          <cell r="T22">
            <v>161.1212324155191</v>
          </cell>
          <cell r="U22">
            <v>210.38567807132605</v>
          </cell>
          <cell r="V22">
            <v>256.1050777810391</v>
          </cell>
          <cell r="W22">
            <v>136.74152907995054</v>
          </cell>
          <cell r="X22">
            <v>32.271612854748795</v>
          </cell>
          <cell r="Y22">
            <v>38.80920446209028</v>
          </cell>
          <cell r="Z22">
            <v>154.76346678599072</v>
          </cell>
          <cell r="AA22">
            <v>59.09658814634648</v>
          </cell>
          <cell r="AB22">
            <v>45.803775995246795</v>
          </cell>
          <cell r="AC22">
            <v>40.168879738863296</v>
          </cell>
          <cell r="AD22">
            <v>19.387860215513744</v>
          </cell>
          <cell r="AE22">
            <v>15.841841927131409</v>
          </cell>
          <cell r="AF22">
            <v>13.843174196340843</v>
          </cell>
          <cell r="AG22">
            <v>10.094566334101545</v>
          </cell>
          <cell r="AH22">
            <v>7.50000515861929</v>
          </cell>
        </row>
      </sheetData>
      <sheetData sheetId="6">
        <row r="19">
          <cell r="E19" t="str">
            <v/>
          </cell>
          <cell r="F19" t="str">
            <v/>
          </cell>
          <cell r="G19" t="str">
            <v/>
          </cell>
          <cell r="H19" t="str">
            <v/>
          </cell>
          <cell r="I19">
            <v>-1.9959799355176686</v>
          </cell>
          <cell r="J19">
            <v>-0.5436068974723114</v>
          </cell>
          <cell r="K19">
            <v>1.2006911113727177</v>
          </cell>
          <cell r="L19">
            <v>1.6196150381236378</v>
          </cell>
          <cell r="M19">
            <v>4.922888923722157</v>
          </cell>
          <cell r="N19">
            <v>0.7210309639537648</v>
          </cell>
          <cell r="O19">
            <v>2.0149098716107057</v>
          </cell>
          <cell r="P19">
            <v>4.014108566463146</v>
          </cell>
          <cell r="Q19">
            <v>3.286052334406068</v>
          </cell>
          <cell r="R19">
            <v>5.072177886963004</v>
          </cell>
          <cell r="S19">
            <v>-0.3999762660828237</v>
          </cell>
          <cell r="T19">
            <v>-1.7000890865734948</v>
          </cell>
          <cell r="U19">
            <v>-4.3996696740034364</v>
          </cell>
          <cell r="V19">
            <v>-2.599998995932821</v>
          </cell>
          <cell r="W19">
            <v>-4.199529600636136</v>
          </cell>
          <cell r="X19">
            <v>-4.000388429154161</v>
          </cell>
          <cell r="Y19">
            <v>-4.730640519155381</v>
          </cell>
          <cell r="Z19">
            <v>-3.1027299580626595</v>
          </cell>
          <cell r="AA19">
            <v>-2.1773701917340826</v>
          </cell>
          <cell r="AB19">
            <v>-0.670724198372547</v>
          </cell>
          <cell r="AC19">
            <v>-2.4171571420768774</v>
          </cell>
          <cell r="AD19">
            <v>-2.167262620820123</v>
          </cell>
          <cell r="AE19">
            <v>-1.7115141872580644</v>
          </cell>
          <cell r="AF19">
            <v>-1.4782678726245095</v>
          </cell>
          <cell r="AG19">
            <v>-1.2486030767865774</v>
          </cell>
          <cell r="AH19">
            <v>-0.9934048535114024</v>
          </cell>
        </row>
        <row r="38">
          <cell r="E38" t="str">
            <v/>
          </cell>
          <cell r="F38" t="str">
            <v/>
          </cell>
          <cell r="G38" t="str">
            <v/>
          </cell>
          <cell r="H38" t="str">
            <v/>
          </cell>
          <cell r="I38">
            <v>-0.20593621557415065</v>
          </cell>
          <cell r="J38">
            <v>1.3856294043882753</v>
          </cell>
          <cell r="K38">
            <v>3.241576687505988</v>
          </cell>
          <cell r="L38">
            <v>3.5643484470247553</v>
          </cell>
          <cell r="M38">
            <v>7.863383002346505</v>
          </cell>
          <cell r="N38">
            <v>2.6070948924163515</v>
          </cell>
          <cell r="O38">
            <v>4.2396108131650605</v>
          </cell>
          <cell r="P38">
            <v>6.740755921699101</v>
          </cell>
          <cell r="Q38">
            <v>5.647012539199301</v>
          </cell>
          <cell r="R38">
            <v>8.07580184936512</v>
          </cell>
          <cell r="S38">
            <v>1.037416207391253</v>
          </cell>
          <cell r="T38">
            <v>3.26239972775531</v>
          </cell>
          <cell r="U38">
            <v>-4.603596656311788</v>
          </cell>
          <cell r="V38">
            <v>-0.3713366902320253</v>
          </cell>
          <cell r="W38">
            <v>-1.8839440370888607</v>
          </cell>
          <cell r="X38">
            <v>-2.452746263975435</v>
          </cell>
          <cell r="Y38">
            <v>-3.853571675005426</v>
          </cell>
          <cell r="Z38">
            <v>-4.630806539346257</v>
          </cell>
          <cell r="AA38">
            <v>-5.010580989587709</v>
          </cell>
          <cell r="AB38">
            <v>-3.4037541532059823</v>
          </cell>
          <cell r="AC38">
            <v>-3.325639798806252</v>
          </cell>
          <cell r="AD38">
            <v>-2.7855183555816425</v>
          </cell>
          <cell r="AE38">
            <v>-1.8655970197134109</v>
          </cell>
          <cell r="AF38">
            <v>-1.3967941049674386</v>
          </cell>
          <cell r="AG38">
            <v>-0.9355736241325703</v>
          </cell>
          <cell r="AH38">
            <v>-0.4336017546599209</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bnb"/>
      <sheetName val="INweo"/>
      <sheetName val="CAgds"/>
      <sheetName val="CAnfs"/>
      <sheetName val="CAinc"/>
      <sheetName val="CAtrs"/>
      <sheetName val="KA"/>
      <sheetName val="FAfdi"/>
      <sheetName val="FAport"/>
      <sheetName val="FAother"/>
      <sheetName val="FIN"/>
      <sheetName val="AuxMOF"/>
      <sheetName val="AuxIMF"/>
      <sheetName val="AuxDEBT"/>
      <sheetName val="BOP"/>
      <sheetName val="BOPst"/>
      <sheetName val="BOPmt"/>
      <sheetName val="VLN"/>
      <sheetName val="OUTeu1"/>
      <sheetName val="IN"/>
    </sheetNames>
    <sheetDataSet>
      <sheetData sheetId="1">
        <row r="20">
          <cell r="E20">
            <v>1.2405091666666668</v>
          </cell>
          <cell r="F20">
            <v>1.2969883333333332</v>
          </cell>
          <cell r="G20">
            <v>1.1724041666666667</v>
          </cell>
          <cell r="H20">
            <v>1.1884725</v>
          </cell>
          <cell r="M20">
            <v>1.3082816666666668</v>
          </cell>
          <cell r="R20">
            <v>1.2694833333333335</v>
          </cell>
          <cell r="W20">
            <v>1.1342958333333335</v>
          </cell>
          <cell r="X20">
            <v>1.07618</v>
          </cell>
          <cell r="Y20">
            <v>1.0959</v>
          </cell>
          <cell r="Z20">
            <v>1.17159</v>
          </cell>
          <cell r="AA20">
            <v>1.16675</v>
          </cell>
          <cell r="AB20">
            <v>1.12046</v>
          </cell>
          <cell r="AC20">
            <v>1.0742</v>
          </cell>
          <cell r="AD20">
            <v>1.0328</v>
          </cell>
          <cell r="AE20">
            <v>1.0665</v>
          </cell>
          <cell r="AF20">
            <v>1.0046</v>
          </cell>
          <cell r="AG20">
            <v>1.0668358333333334</v>
          </cell>
          <cell r="AH20">
            <v>0.9553</v>
          </cell>
          <cell r="AI20">
            <v>0.9556</v>
          </cell>
          <cell r="AJ20">
            <v>0.8765</v>
          </cell>
          <cell r="AK20">
            <v>0.9305</v>
          </cell>
          <cell r="AL20">
            <v>0.9237251666666666</v>
          </cell>
          <cell r="AM20">
            <v>0.8832</v>
          </cell>
          <cell r="AN20">
            <v>0.848</v>
          </cell>
          <cell r="AO20">
            <v>0.9131</v>
          </cell>
          <cell r="AP20">
            <v>0.8813</v>
          </cell>
          <cell r="AQ20">
            <v>0.8956714166666667</v>
          </cell>
          <cell r="AR20">
            <v>0.8763489552276784</v>
          </cell>
          <cell r="AS20">
            <v>0.9193186877046801</v>
          </cell>
          <cell r="AT20">
            <v>0.9836075383143698</v>
          </cell>
          <cell r="AU20">
            <v>0.996957055471955</v>
          </cell>
          <cell r="AV20">
            <v>0.9440580591796708</v>
          </cell>
          <cell r="AW20">
            <v>1.0732781319357552</v>
          </cell>
          <cell r="AX20">
            <v>1.0761493126044763</v>
          </cell>
          <cell r="AY20">
            <v>1.074114073784556</v>
          </cell>
          <cell r="AZ20">
            <v>1.0705187492775188</v>
          </cell>
          <cell r="BA20">
            <v>1.0735150669005766</v>
          </cell>
          <cell r="BB20">
            <v>1.0669484608592554</v>
          </cell>
          <cell r="BC20">
            <v>1.0640115656638898</v>
          </cell>
          <cell r="BD20">
            <v>1.061218358011555</v>
          </cell>
          <cell r="BE20">
            <v>1.0585689049727027</v>
          </cell>
          <cell r="BF20">
            <v>1.0626868223768509</v>
          </cell>
          <cell r="BG20">
            <v>1.0559081178560252</v>
          </cell>
          <cell r="BH20">
            <v>1.053226359422718</v>
          </cell>
          <cell r="BI20">
            <v>1.0506604258643888</v>
          </cell>
          <cell r="BJ20">
            <v>1.0482084480091933</v>
          </cell>
          <cell r="BK20">
            <v>1.0520008377880814</v>
          </cell>
          <cell r="BL20">
            <v>1.0421380545937096</v>
          </cell>
          <cell r="BM20">
            <v>1.0324864954574646</v>
          </cell>
          <cell r="BN20">
            <v>1.022905097841052</v>
          </cell>
          <cell r="BO20">
            <v>1.022905097841052</v>
          </cell>
          <cell r="BP20">
            <v>1.022905097841052</v>
          </cell>
        </row>
        <row r="21">
          <cell r="E21">
            <v>1.34093</v>
          </cell>
          <cell r="F21">
            <v>1.2109</v>
          </cell>
          <cell r="G21">
            <v>1.11567</v>
          </cell>
          <cell r="H21">
            <v>1.23004</v>
          </cell>
          <cell r="M21">
            <v>1.31424</v>
          </cell>
          <cell r="R21">
            <v>1.25299</v>
          </cell>
          <cell r="W21">
            <v>1.10421</v>
          </cell>
          <cell r="X21">
            <v>1.07618</v>
          </cell>
          <cell r="Y21">
            <v>1.0959</v>
          </cell>
          <cell r="Z21">
            <v>1.17159</v>
          </cell>
          <cell r="AA21">
            <v>1.16675</v>
          </cell>
          <cell r="AB21">
            <v>1.16675</v>
          </cell>
          <cell r="AC21">
            <v>1.0742</v>
          </cell>
          <cell r="AD21">
            <v>1.0328</v>
          </cell>
          <cell r="AE21">
            <v>1.0665</v>
          </cell>
          <cell r="AF21">
            <v>1.0046</v>
          </cell>
          <cell r="AG21">
            <v>1.0046</v>
          </cell>
          <cell r="AH21">
            <v>0.9553</v>
          </cell>
          <cell r="AI21">
            <v>0.9556</v>
          </cell>
          <cell r="AJ21">
            <v>0.8765</v>
          </cell>
          <cell r="AK21">
            <v>0.9305</v>
          </cell>
          <cell r="AL21">
            <v>0.9305</v>
          </cell>
          <cell r="AM21">
            <v>0.8832</v>
          </cell>
          <cell r="AN21">
            <v>0.848</v>
          </cell>
          <cell r="AO21">
            <v>0.9131</v>
          </cell>
          <cell r="AP21">
            <v>0.8813</v>
          </cell>
          <cell r="AQ21">
            <v>0.8813</v>
          </cell>
          <cell r="AR21">
            <v>0.8649608736540729</v>
          </cell>
          <cell r="AS21">
            <v>0.9432925824991574</v>
          </cell>
          <cell r="AT21">
            <v>0.9686792871126358</v>
          </cell>
          <cell r="AU21">
            <v>1.0375976148034973</v>
          </cell>
          <cell r="AV21">
            <v>1.0375976148034973</v>
          </cell>
          <cell r="AW21">
            <v>1.0895017714298447</v>
          </cell>
          <cell r="AX21">
            <v>1.0622480150947224</v>
          </cell>
          <cell r="AY21">
            <v>1.0596957185889875</v>
          </cell>
          <cell r="AZ21">
            <v>1.0559981098609412</v>
          </cell>
          <cell r="BA21">
            <v>1.0559981098609412</v>
          </cell>
          <cell r="BB21">
            <v>1.0526316155543116</v>
          </cell>
          <cell r="BC21">
            <v>1.0498288432853127</v>
          </cell>
          <cell r="BD21">
            <v>1.0471199742464374</v>
          </cell>
          <cell r="BE21">
            <v>1.044514789412081</v>
          </cell>
          <cell r="BF21">
            <v>1.044514789412081</v>
          </cell>
          <cell r="BG21">
            <v>1.041880774547412</v>
          </cell>
          <cell r="BH21">
            <v>1.0392589433847577</v>
          </cell>
          <cell r="BI21">
            <v>1.0367644899550503</v>
          </cell>
          <cell r="BJ21">
            <v>1.0343626970267517</v>
          </cell>
          <cell r="BK21">
            <v>1.0343626970267517</v>
          </cell>
          <cell r="BL21">
            <v>1.0247535579575109</v>
          </cell>
          <cell r="BM21">
            <v>1.015255251620578</v>
          </cell>
          <cell r="BN21">
            <v>1.0059420838777826</v>
          </cell>
          <cell r="BO21">
            <v>1.0059420838777826</v>
          </cell>
          <cell r="BP21">
            <v>1.0059420838777826</v>
          </cell>
        </row>
      </sheetData>
      <sheetData sheetId="6">
        <row r="10">
          <cell r="S10">
            <v>0</v>
          </cell>
          <cell r="T10">
            <v>0</v>
          </cell>
          <cell r="U10">
            <v>0</v>
          </cell>
          <cell r="V10">
            <v>0</v>
          </cell>
          <cell r="W10">
            <v>0</v>
          </cell>
          <cell r="X10">
            <v>0</v>
          </cell>
          <cell r="Y10">
            <v>0</v>
          </cell>
          <cell r="Z10">
            <v>0</v>
          </cell>
          <cell r="AA10">
            <v>0</v>
          </cell>
          <cell r="AB10">
            <v>0</v>
          </cell>
          <cell r="AC10">
            <v>0</v>
          </cell>
          <cell r="AD10">
            <v>-0.7065203701864287</v>
          </cell>
          <cell r="AE10">
            <v>-1.6923553549476373</v>
          </cell>
          <cell r="AF10">
            <v>0</v>
          </cell>
          <cell r="AG10">
            <v>-2.398875725134066</v>
          </cell>
          <cell r="AH10">
            <v>12</v>
          </cell>
          <cell r="AI10">
            <v>12.978317886257765</v>
          </cell>
          <cell r="AJ10">
            <v>0</v>
          </cell>
          <cell r="AK10">
            <v>-0.029057465571560248</v>
          </cell>
          <cell r="AL10">
            <v>24.949260420686205</v>
          </cell>
          <cell r="AM10">
            <v>-0.026185818329095664</v>
          </cell>
          <cell r="AN10">
            <v>-0.0194907306434024</v>
          </cell>
          <cell r="AO10">
            <v>-0.013997060442598845</v>
          </cell>
          <cell r="AP10">
            <v>-0.06499388312865259</v>
          </cell>
          <cell r="AQ10">
            <v>-0.12466749254374951</v>
          </cell>
          <cell r="AR10">
            <v>0</v>
          </cell>
          <cell r="AS10">
            <v>-0.04900191841118468</v>
          </cell>
          <cell r="AT10">
            <v>-0.027122973595494308</v>
          </cell>
          <cell r="AU10">
            <v>0</v>
          </cell>
          <cell r="AV10">
            <v>-0.07612489200667899</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row>
      </sheetData>
      <sheetData sheetId="7">
        <row r="10">
          <cell r="S10">
            <v>41.547166224924155</v>
          </cell>
          <cell r="T10">
            <v>274.2416833839573</v>
          </cell>
          <cell r="U10">
            <v>90.34523604463517</v>
          </cell>
          <cell r="V10">
            <v>100.4288239951283</v>
          </cell>
          <cell r="W10">
            <v>506.56290964864496</v>
          </cell>
          <cell r="X10">
            <v>195.14785093781356</v>
          </cell>
          <cell r="Y10">
            <v>68.64885809033852</v>
          </cell>
          <cell r="Z10">
            <v>93.78640734254064</v>
          </cell>
          <cell r="AA10">
            <v>179.62673672278552</v>
          </cell>
          <cell r="AB10">
            <v>537.2098530934783</v>
          </cell>
          <cell r="AC10">
            <v>140.39140144234034</v>
          </cell>
          <cell r="AD10">
            <v>151.59398038401523</v>
          </cell>
          <cell r="AE10">
            <v>180.2758191800055</v>
          </cell>
          <cell r="AF10">
            <v>329.4099618800778</v>
          </cell>
          <cell r="AG10">
            <v>801.6711628864389</v>
          </cell>
          <cell r="AH10">
            <v>126.45977714095149</v>
          </cell>
          <cell r="AI10">
            <v>157.47598229095465</v>
          </cell>
          <cell r="AJ10">
            <v>226.9110916311339</v>
          </cell>
          <cell r="AK10">
            <v>492.43545755414493</v>
          </cell>
          <cell r="AL10">
            <v>1003.2823086171849</v>
          </cell>
          <cell r="AM10">
            <v>273.7194055806899</v>
          </cell>
          <cell r="AN10">
            <v>102.8779374893425</v>
          </cell>
          <cell r="AO10">
            <v>108.2161729509739</v>
          </cell>
          <cell r="AP10">
            <v>199.7629780458171</v>
          </cell>
          <cell r="AQ10">
            <v>684.5764940668234</v>
          </cell>
          <cell r="AR10">
            <v>125.87386077421247</v>
          </cell>
          <cell r="AS10">
            <v>102.17768837832848</v>
          </cell>
          <cell r="AT10">
            <v>21.71562802301331</v>
          </cell>
          <cell r="AU10">
            <v>200.64224665537995</v>
          </cell>
          <cell r="AV10">
            <v>450.40942383093426</v>
          </cell>
          <cell r="AW10">
            <v>136.43256835380043</v>
          </cell>
          <cell r="AX10">
            <v>436.43256835380043</v>
          </cell>
          <cell r="AY10">
            <v>136.43256835380043</v>
          </cell>
          <cell r="AZ10">
            <v>136.4325683538005</v>
          </cell>
          <cell r="BA10">
            <v>845.7302734152017</v>
          </cell>
          <cell r="BB10">
            <v>195</v>
          </cell>
          <cell r="BC10">
            <v>195</v>
          </cell>
          <cell r="BD10">
            <v>195</v>
          </cell>
          <cell r="BE10">
            <v>195</v>
          </cell>
          <cell r="BF10">
            <v>865</v>
          </cell>
          <cell r="BG10">
            <v>197.5</v>
          </cell>
          <cell r="BH10">
            <v>197.5</v>
          </cell>
          <cell r="BI10">
            <v>197.5</v>
          </cell>
          <cell r="BJ10">
            <v>197.5</v>
          </cell>
          <cell r="BK10">
            <v>910</v>
          </cell>
          <cell r="BL10">
            <v>950</v>
          </cell>
          <cell r="BM10">
            <v>1020</v>
          </cell>
          <cell r="BN10">
            <v>1120</v>
          </cell>
          <cell r="BO10">
            <v>1100</v>
          </cell>
          <cell r="BP10">
            <v>1100</v>
          </cell>
        </row>
      </sheetData>
      <sheetData sheetId="8">
        <row r="10">
          <cell r="S10">
            <v>29.179042222890224</v>
          </cell>
          <cell r="T10">
            <v>148.72690503591565</v>
          </cell>
          <cell r="U10">
            <v>9.455026128364928</v>
          </cell>
          <cell r="V10">
            <v>-54.50226014667252</v>
          </cell>
          <cell r="W10">
            <v>132.85871324049828</v>
          </cell>
          <cell r="X10">
            <v>3.903948501340899</v>
          </cell>
          <cell r="Y10">
            <v>-92.0242229541521</v>
          </cell>
          <cell r="Z10">
            <v>-138.97241667573434</v>
          </cell>
          <cell r="AA10">
            <v>-14.35468528522328</v>
          </cell>
          <cell r="AB10">
            <v>-241.44737641376884</v>
          </cell>
          <cell r="AC10">
            <v>-77.13945623513</v>
          </cell>
          <cell r="AD10">
            <v>-71.44957400481749</v>
          </cell>
          <cell r="AE10">
            <v>-41.47404946707435</v>
          </cell>
          <cell r="AF10">
            <v>-9.345532738155617</v>
          </cell>
          <cell r="AG10">
            <v>-199.40861244517743</v>
          </cell>
          <cell r="AH10">
            <v>-43.47539429689971</v>
          </cell>
          <cell r="AI10">
            <v>-87.7791379143101</v>
          </cell>
          <cell r="AJ10">
            <v>-2.9988511426866644</v>
          </cell>
          <cell r="AK10">
            <v>-44.38803827897677</v>
          </cell>
          <cell r="AL10">
            <v>-178.64142163287323</v>
          </cell>
          <cell r="AM10">
            <v>-125.73361779179186</v>
          </cell>
          <cell r="AN10">
            <v>45.47489426870046</v>
          </cell>
          <cell r="AO10">
            <v>-129.79325703340203</v>
          </cell>
          <cell r="AP10">
            <v>292.275599777929</v>
          </cell>
          <cell r="AQ10">
            <v>82.2236192214356</v>
          </cell>
          <cell r="AR10">
            <v>-171.91254990305498</v>
          </cell>
          <cell r="AS10">
            <v>75.12516038186098</v>
          </cell>
          <cell r="AT10">
            <v>-46.582862583933576</v>
          </cell>
          <cell r="AU10">
            <v>66.36730965218158</v>
          </cell>
          <cell r="AV10">
            <v>-77.00294245294603</v>
          </cell>
          <cell r="AW10">
            <v>-45.812</v>
          </cell>
          <cell r="AX10">
            <v>5</v>
          </cell>
          <cell r="AY10">
            <v>-45.812</v>
          </cell>
          <cell r="AZ10">
            <v>5</v>
          </cell>
          <cell r="BA10">
            <v>-81.624</v>
          </cell>
          <cell r="BB10">
            <v>-25.557</v>
          </cell>
          <cell r="BC10">
            <v>-25.557</v>
          </cell>
          <cell r="BD10">
            <v>-25.557</v>
          </cell>
          <cell r="BE10">
            <v>-25.55699999999999</v>
          </cell>
          <cell r="BF10">
            <v>-102.228</v>
          </cell>
          <cell r="BG10">
            <v>-23.20825</v>
          </cell>
          <cell r="BH10">
            <v>-23.20825</v>
          </cell>
          <cell r="BI10">
            <v>-23.20825</v>
          </cell>
          <cell r="BJ10">
            <v>-23.208250000000014</v>
          </cell>
          <cell r="BK10">
            <v>-92.833</v>
          </cell>
          <cell r="BL10">
            <v>-92.833</v>
          </cell>
          <cell r="BM10">
            <v>-316.325</v>
          </cell>
          <cell r="BN10">
            <v>-504.64599999999996</v>
          </cell>
          <cell r="BO10">
            <v>-450</v>
          </cell>
          <cell r="BP10">
            <v>-450</v>
          </cell>
        </row>
      </sheetData>
      <sheetData sheetId="9">
        <row r="10">
          <cell r="S10">
            <v>-138.48418089581537</v>
          </cell>
          <cell r="T10">
            <v>-6.946448772585661</v>
          </cell>
          <cell r="U10">
            <v>-21.350700354341367</v>
          </cell>
          <cell r="V10">
            <v>48.22865350865379</v>
          </cell>
          <cell r="W10">
            <v>-118.55267651408859</v>
          </cell>
          <cell r="X10">
            <v>-185.3729047156391</v>
          </cell>
          <cell r="Y10">
            <v>90.31444437761027</v>
          </cell>
          <cell r="Z10">
            <v>20.433394594373695</v>
          </cell>
          <cell r="AA10">
            <v>45.665601547304675</v>
          </cell>
          <cell r="AB10">
            <v>-28.959464196350467</v>
          </cell>
          <cell r="AC10">
            <v>-14.252466175111042</v>
          </cell>
          <cell r="AD10">
            <v>190.3661176844304</v>
          </cell>
          <cell r="AE10">
            <v>-156.28032581408132</v>
          </cell>
          <cell r="AF10">
            <v>172.96248681121278</v>
          </cell>
          <cell r="AG10">
            <v>192.79581250645083</v>
          </cell>
          <cell r="AH10">
            <v>-99.82563028377896</v>
          </cell>
          <cell r="AI10">
            <v>154.3037995614078</v>
          </cell>
          <cell r="AJ10">
            <v>-303.63171228560896</v>
          </cell>
          <cell r="AK10">
            <v>307.71733054548855</v>
          </cell>
          <cell r="AL10">
            <v>58.56378753750843</v>
          </cell>
          <cell r="AM10">
            <v>-345.98178285314333</v>
          </cell>
          <cell r="AN10">
            <v>230.39795370076095</v>
          </cell>
          <cell r="AO10">
            <v>159.41586878580168</v>
          </cell>
          <cell r="AP10">
            <v>200.0926181863662</v>
          </cell>
          <cell r="AQ10">
            <v>243.92465781978547</v>
          </cell>
          <cell r="AR10">
            <v>157.69337574804433</v>
          </cell>
          <cell r="AS10">
            <v>446.4575827690742</v>
          </cell>
          <cell r="AT10">
            <v>3.373649808637026</v>
          </cell>
          <cell r="AU10">
            <v>271.9116907832773</v>
          </cell>
          <cell r="AV10">
            <v>879.4362991090329</v>
          </cell>
          <cell r="AW10">
            <v>18.028541450595</v>
          </cell>
          <cell r="AX10">
            <v>384.29587189368993</v>
          </cell>
          <cell r="AY10">
            <v>-8.159774737397584</v>
          </cell>
          <cell r="AZ10">
            <v>77.08144908574906</v>
          </cell>
          <cell r="BA10">
            <v>471.24608769263637</v>
          </cell>
          <cell r="BB10">
            <v>153.62130291111112</v>
          </cell>
          <cell r="BC10">
            <v>287.26668591111115</v>
          </cell>
          <cell r="BD10">
            <v>127.36530291111109</v>
          </cell>
          <cell r="BE10">
            <v>138.44060291111109</v>
          </cell>
          <cell r="BF10">
            <v>706.6938946444445</v>
          </cell>
          <cell r="BG10">
            <v>151.28111672222224</v>
          </cell>
          <cell r="BH10">
            <v>151.28111672222224</v>
          </cell>
          <cell r="BI10">
            <v>151.28111672222224</v>
          </cell>
          <cell r="BJ10">
            <v>151.28111672222224</v>
          </cell>
          <cell r="BK10">
            <v>605.124466888889</v>
          </cell>
          <cell r="BL10">
            <v>577.4964732050732</v>
          </cell>
          <cell r="BM10">
            <v>616.4205555555556</v>
          </cell>
          <cell r="BN10">
            <v>869.1453333333334</v>
          </cell>
          <cell r="BO10">
            <v>557</v>
          </cell>
          <cell r="BP10">
            <v>544.6666666666665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
      <sheetName val="CAgds"/>
      <sheetName val="CAnfs"/>
      <sheetName val="CAinc"/>
      <sheetName val="CAtrs"/>
      <sheetName val="KA"/>
      <sheetName val="FAfdi"/>
      <sheetName val="FAport"/>
      <sheetName val="FAother"/>
      <sheetName val="FIN"/>
      <sheetName val="AuxMOF"/>
      <sheetName val="AuxIMF"/>
      <sheetName val="AuxDEBT"/>
      <sheetName val="BOP"/>
      <sheetName val="BOPst"/>
      <sheetName val="BOPmt"/>
      <sheetName val="VLN"/>
      <sheetName val="OUTeu1"/>
    </sheetNames>
    <sheetDataSet>
      <sheetData sheetId="0">
        <row r="66">
          <cell r="L66">
            <v>13105.717957948666</v>
          </cell>
          <cell r="Q66">
            <v>9900.787816083406</v>
          </cell>
          <cell r="V66">
            <v>10365.491561765852</v>
          </cell>
          <cell r="AA66">
            <v>12738.179430350268</v>
          </cell>
          <cell r="AF66">
            <v>12956</v>
          </cell>
          <cell r="AK66">
            <v>12604.7</v>
          </cell>
          <cell r="AL66">
            <v>2777.865517585049</v>
          </cell>
          <cell r="AM66">
            <v>2853.1549653488273</v>
          </cell>
          <cell r="AN66">
            <v>3576.4523728858703</v>
          </cell>
          <cell r="AO66">
            <v>3810.4752698624206</v>
          </cell>
          <cell r="AP66">
            <v>13553.1</v>
          </cell>
          <cell r="AQ66">
            <v>3101.1631018891103</v>
          </cell>
          <cell r="AR66">
            <v>3549.058130256245</v>
          </cell>
          <cell r="AS66">
            <v>4511.811193010639</v>
          </cell>
          <cell r="AT66">
            <v>4647.12130343495</v>
          </cell>
          <cell r="AU66">
            <v>15809.153728590944</v>
          </cell>
          <cell r="AV66">
            <v>4236.808008540665</v>
          </cell>
          <cell r="AW66">
            <v>4355.834304400266</v>
          </cell>
          <cell r="AX66">
            <v>5438.710761553761</v>
          </cell>
          <cell r="AY66">
            <v>5626.259614189356</v>
          </cell>
          <cell r="AZ66">
            <v>19657.612688684047</v>
          </cell>
          <cell r="BE66">
            <v>21439.157461849627</v>
          </cell>
          <cell r="BJ66">
            <v>23357.25110978608</v>
          </cell>
          <cell r="BK66">
            <v>25464.207786014176</v>
          </cell>
          <cell r="BL66">
            <v>27749.974865141936</v>
          </cell>
          <cell r="BM66">
            <v>30208.676178085643</v>
          </cell>
          <cell r="BN66">
            <v>32858.12812228464</v>
          </cell>
          <cell r="BO66">
            <v>35739.9502492496</v>
          </cell>
        </row>
      </sheetData>
      <sheetData sheetId="1">
        <row r="10">
          <cell r="R10">
            <v>281.28642480000053</v>
          </cell>
          <cell r="S10">
            <v>71.92922152000074</v>
          </cell>
          <cell r="T10">
            <v>44.712726000000885</v>
          </cell>
          <cell r="U10">
            <v>-76.9277350000009</v>
          </cell>
          <cell r="V10">
            <v>321.00063732000126</v>
          </cell>
          <cell r="W10">
            <v>5.612999999999829</v>
          </cell>
          <cell r="X10">
            <v>-39.48299999999995</v>
          </cell>
          <cell r="Y10">
            <v>-124.46199999999988</v>
          </cell>
          <cell r="Z10">
            <v>-222.32299999999987</v>
          </cell>
          <cell r="AA10">
            <v>-380.65500000000065</v>
          </cell>
          <cell r="AB10">
            <v>-236.41076220000195</v>
          </cell>
          <cell r="AC10">
            <v>-310.25161323999896</v>
          </cell>
          <cell r="AD10">
            <v>-219.2389744799989</v>
          </cell>
          <cell r="AE10">
            <v>-315.1150651600012</v>
          </cell>
          <cell r="AF10">
            <v>-1081.016415080001</v>
          </cell>
          <cell r="AG10">
            <v>-304.95309155999735</v>
          </cell>
          <cell r="AH10">
            <v>-235.2732532399998</v>
          </cell>
          <cell r="AI10">
            <v>-230.1662166399974</v>
          </cell>
          <cell r="AJ10">
            <v>-405.1299339999971</v>
          </cell>
          <cell r="AK10">
            <v>-1175.5224954399919</v>
          </cell>
          <cell r="AL10">
            <v>-223.52498619999528</v>
          </cell>
          <cell r="AM10">
            <v>-452.4016565199963</v>
          </cell>
          <cell r="AN10">
            <v>-389.4609578799955</v>
          </cell>
          <cell r="AO10">
            <v>-515.0753567599929</v>
          </cell>
          <cell r="AP10">
            <v>-1580.4629573599805</v>
          </cell>
          <cell r="AQ10">
            <v>-251.85108200678133</v>
          </cell>
          <cell r="AR10">
            <v>-411.86361616166505</v>
          </cell>
          <cell r="AS10">
            <v>-220.4188373953741</v>
          </cell>
          <cell r="AT10">
            <v>-708.621585119994</v>
          </cell>
          <cell r="AU10">
            <v>-1592.7551206838143</v>
          </cell>
          <cell r="AV10">
            <v>-588.7567335976262</v>
          </cell>
          <cell r="AW10">
            <v>-446.07791876595115</v>
          </cell>
          <cell r="AX10">
            <v>-366.2769659626274</v>
          </cell>
          <cell r="AY10">
            <v>-529.1687913579731</v>
          </cell>
          <cell r="AZ10">
            <v>-1930.2804096841783</v>
          </cell>
          <cell r="BA10">
            <v>-390.18087816733146</v>
          </cell>
          <cell r="BB10">
            <v>-444.6925813808782</v>
          </cell>
          <cell r="BC10">
            <v>-376.85209017477223</v>
          </cell>
          <cell r="BD10">
            <v>-590.5947742766728</v>
          </cell>
          <cell r="BE10">
            <v>-1802.3203239996537</v>
          </cell>
          <cell r="BF10">
            <v>-461.7416563207064</v>
          </cell>
          <cell r="BG10">
            <v>-509.8591707482717</v>
          </cell>
          <cell r="BH10">
            <v>-437.2269390514284</v>
          </cell>
          <cell r="BI10">
            <v>-491.3532786331002</v>
          </cell>
          <cell r="BJ10">
            <v>-1900.1810447535063</v>
          </cell>
          <cell r="BK10">
            <v>-1901.0691682158686</v>
          </cell>
          <cell r="BL10">
            <v>-2008.3253065421632</v>
          </cell>
          <cell r="BM10">
            <v>-2117.355147201619</v>
          </cell>
          <cell r="BN10">
            <v>-2227.159041511133</v>
          </cell>
          <cell r="BO10">
            <v>-2354.5234522116516</v>
          </cell>
        </row>
        <row r="12">
          <cell r="R12">
            <v>1153.5138000000004</v>
          </cell>
          <cell r="S12">
            <v>1220.0157850000005</v>
          </cell>
          <cell r="T12">
            <v>1232.2490290000014</v>
          </cell>
          <cell r="U12">
            <v>1203.176215</v>
          </cell>
          <cell r="V12">
            <v>4808.954829000002</v>
          </cell>
          <cell r="W12">
            <v>1094.8319999999999</v>
          </cell>
          <cell r="X12">
            <v>1077.112</v>
          </cell>
          <cell r="Y12">
            <v>993.389</v>
          </cell>
          <cell r="Z12">
            <v>1028.1660000000002</v>
          </cell>
          <cell r="AA12">
            <v>4193.499</v>
          </cell>
          <cell r="AB12">
            <v>881.0105520000004</v>
          </cell>
          <cell r="AC12">
            <v>918.5868240000002</v>
          </cell>
          <cell r="AD12">
            <v>1072.8139020000012</v>
          </cell>
          <cell r="AE12">
            <v>1133.955904000001</v>
          </cell>
          <cell r="AF12">
            <v>4006.3671820000027</v>
          </cell>
          <cell r="AG12">
            <v>1111.6440970000003</v>
          </cell>
          <cell r="AH12">
            <v>1172.0677300000007</v>
          </cell>
          <cell r="AI12">
            <v>1256.9973869999997</v>
          </cell>
          <cell r="AJ12">
            <v>1283.9199610000007</v>
          </cell>
          <cell r="AK12">
            <v>4824.629175000001</v>
          </cell>
          <cell r="AL12">
            <v>1282.3934060000006</v>
          </cell>
          <cell r="AM12">
            <v>1233.609453</v>
          </cell>
          <cell r="AN12">
            <v>1326.772074999999</v>
          </cell>
          <cell r="AO12">
            <v>1270.1640509999986</v>
          </cell>
          <cell r="AP12">
            <v>5112.938984999998</v>
          </cell>
          <cell r="AQ12">
            <v>1200.5299519132172</v>
          </cell>
          <cell r="AR12">
            <v>1324.6823514253658</v>
          </cell>
          <cell r="AS12">
            <v>1639.4789055364347</v>
          </cell>
          <cell r="AT12">
            <v>1523.1367100000007</v>
          </cell>
          <cell r="AU12">
            <v>5687.827918875018</v>
          </cell>
          <cell r="AV12">
            <v>1512.5689356977452</v>
          </cell>
          <cell r="AW12">
            <v>1599.9477513297327</v>
          </cell>
          <cell r="AX12">
            <v>1759.96197019291</v>
          </cell>
          <cell r="AY12">
            <v>1647.592464373441</v>
          </cell>
          <cell r="AZ12">
            <v>6520.071121593829</v>
          </cell>
          <cell r="BA12">
            <v>1619.1366005956309</v>
          </cell>
          <cell r="BB12">
            <v>1706.5745310705208</v>
          </cell>
          <cell r="BC12">
            <v>1875.299657536735</v>
          </cell>
          <cell r="BD12">
            <v>1896.2844575704178</v>
          </cell>
          <cell r="BE12">
            <v>7097.295246773304</v>
          </cell>
          <cell r="BF12">
            <v>1728.9411475054128</v>
          </cell>
          <cell r="BG12">
            <v>1823.264837814225</v>
          </cell>
          <cell r="BH12">
            <v>2003.1901207773926</v>
          </cell>
          <cell r="BI12">
            <v>2194.931468267332</v>
          </cell>
          <cell r="BJ12">
            <v>7750.327574364363</v>
          </cell>
          <cell r="BK12">
            <v>8634.493171721631</v>
          </cell>
          <cell r="BL12">
            <v>9587.471296992593</v>
          </cell>
          <cell r="BM12">
            <v>10641.644411765188</v>
          </cell>
          <cell r="BN12">
            <v>11811.727230096212</v>
          </cell>
          <cell r="BO12">
            <v>13110.464394389017</v>
          </cell>
        </row>
        <row r="14">
          <cell r="R14">
            <v>-872.2273751999999</v>
          </cell>
          <cell r="S14">
            <v>-1148.0865634799998</v>
          </cell>
          <cell r="T14">
            <v>-1187.5363030000005</v>
          </cell>
          <cell r="U14">
            <v>-1280.1039500000009</v>
          </cell>
          <cell r="V14">
            <v>-4487.954191680001</v>
          </cell>
          <cell r="W14">
            <v>-1089.219</v>
          </cell>
          <cell r="X14">
            <v>-1116.595</v>
          </cell>
          <cell r="Y14">
            <v>-1117.8509999999999</v>
          </cell>
          <cell r="Z14">
            <v>-1250.489</v>
          </cell>
          <cell r="AA14">
            <v>-4574.154</v>
          </cell>
          <cell r="AB14">
            <v>-1117.4213142000024</v>
          </cell>
          <cell r="AC14">
            <v>-1228.8384372399992</v>
          </cell>
          <cell r="AD14">
            <v>-1292.0528764800001</v>
          </cell>
          <cell r="AE14">
            <v>-1449.0709691600023</v>
          </cell>
          <cell r="AF14">
            <v>-5087.383597080004</v>
          </cell>
          <cell r="AG14">
            <v>-1416.5971885599977</v>
          </cell>
          <cell r="AH14">
            <v>-1407.3409832400005</v>
          </cell>
          <cell r="AI14">
            <v>-1487.163603639997</v>
          </cell>
          <cell r="AJ14">
            <v>-1689.0498949999978</v>
          </cell>
          <cell r="AK14">
            <v>-6000.151670439993</v>
          </cell>
          <cell r="AL14">
            <v>-1505.9183921999959</v>
          </cell>
          <cell r="AM14">
            <v>-1686.0111095199964</v>
          </cell>
          <cell r="AN14">
            <v>-1716.2330328799944</v>
          </cell>
          <cell r="AO14">
            <v>-1785.2394077599915</v>
          </cell>
          <cell r="AP14">
            <v>-6693.401942359978</v>
          </cell>
          <cell r="AQ14">
            <v>-1452.3810339199986</v>
          </cell>
          <cell r="AR14">
            <v>-1736.5459675870309</v>
          </cell>
          <cell r="AS14">
            <v>-1859.8977429318088</v>
          </cell>
          <cell r="AT14">
            <v>-2231.7582951199947</v>
          </cell>
          <cell r="AU14">
            <v>-7280.583039558833</v>
          </cell>
          <cell r="AV14">
            <v>-2101.3256692953714</v>
          </cell>
          <cell r="AW14">
            <v>-2046.0256700956838</v>
          </cell>
          <cell r="AX14">
            <v>-2126.2389361555374</v>
          </cell>
          <cell r="AY14">
            <v>-2176.761255731414</v>
          </cell>
          <cell r="AZ14">
            <v>-8450.351531278007</v>
          </cell>
          <cell r="BA14">
            <v>-2009.3174787629623</v>
          </cell>
          <cell r="BB14">
            <v>-2151.267112451399</v>
          </cell>
          <cell r="BC14">
            <v>-2252.151747711507</v>
          </cell>
          <cell r="BD14">
            <v>-2486.8792318470905</v>
          </cell>
          <cell r="BE14">
            <v>-8899.615570772958</v>
          </cell>
          <cell r="BF14">
            <v>-2190.682803826119</v>
          </cell>
          <cell r="BG14">
            <v>-2333.124008562497</v>
          </cell>
          <cell r="BH14">
            <v>-2440.417059828821</v>
          </cell>
          <cell r="BI14">
            <v>-2686.2847469004323</v>
          </cell>
          <cell r="BJ14">
            <v>-9650.508619117869</v>
          </cell>
          <cell r="BK14">
            <v>-10535.5623399375</v>
          </cell>
          <cell r="BL14">
            <v>-11595.796603534756</v>
          </cell>
          <cell r="BM14">
            <v>-12758.999558966807</v>
          </cell>
          <cell r="BN14">
            <v>-14038.886271607345</v>
          </cell>
          <cell r="BO14">
            <v>-15464.987846600668</v>
          </cell>
        </row>
      </sheetData>
      <sheetData sheetId="2">
        <row r="10">
          <cell r="R10">
            <v>110.69528687562826</v>
          </cell>
          <cell r="S10">
            <v>176.88935686517937</v>
          </cell>
          <cell r="T10">
            <v>473.7427914247063</v>
          </cell>
          <cell r="U10">
            <v>84.01883337792037</v>
          </cell>
          <cell r="V10">
            <v>845.3462685434345</v>
          </cell>
          <cell r="W10">
            <v>46.25623139659211</v>
          </cell>
          <cell r="X10">
            <v>64.85131794728159</v>
          </cell>
          <cell r="Y10">
            <v>323.6962745003833</v>
          </cell>
          <cell r="Z10">
            <v>-62.16924719990914</v>
          </cell>
          <cell r="AA10">
            <v>372.6345766443478</v>
          </cell>
          <cell r="AB10">
            <v>8.320909386144649</v>
          </cell>
          <cell r="AC10">
            <v>52.37441046102117</v>
          </cell>
          <cell r="AD10">
            <v>264.8783205962697</v>
          </cell>
          <cell r="AE10">
            <v>-11.267584303860986</v>
          </cell>
          <cell r="AF10">
            <v>314.3060561395748</v>
          </cell>
          <cell r="AG10">
            <v>37.11617889786817</v>
          </cell>
          <cell r="AH10">
            <v>94.8597564231685</v>
          </cell>
          <cell r="AI10">
            <v>364.32217944929323</v>
          </cell>
          <cell r="AJ10">
            <v>9.234603457085939</v>
          </cell>
          <cell r="AK10">
            <v>505.53271822741567</v>
          </cell>
          <cell r="AL10">
            <v>35.170792984111074</v>
          </cell>
          <cell r="AM10">
            <v>142.60075439100297</v>
          </cell>
          <cell r="AN10">
            <v>399.5317058866449</v>
          </cell>
          <cell r="AO10">
            <v>-33.38242248049812</v>
          </cell>
          <cell r="AP10">
            <v>543.9208307812605</v>
          </cell>
          <cell r="AQ10">
            <v>-4.408824929718094</v>
          </cell>
          <cell r="AR10">
            <v>153.97955679142115</v>
          </cell>
          <cell r="AS10">
            <v>499.6970595716948</v>
          </cell>
          <cell r="AT10">
            <v>-55.38840484189069</v>
          </cell>
          <cell r="AU10">
            <v>593.8793865915075</v>
          </cell>
          <cell r="AV10">
            <v>-97.78417904998275</v>
          </cell>
          <cell r="AW10">
            <v>167.6929387797893</v>
          </cell>
          <cell r="AX10">
            <v>458.03929695402906</v>
          </cell>
          <cell r="AY10">
            <v>-21.847634698655156</v>
          </cell>
          <cell r="AZ10">
            <v>506.1004219851807</v>
          </cell>
          <cell r="BA10">
            <v>-8.904223708734435</v>
          </cell>
          <cell r="BB10">
            <v>177.9614604138917</v>
          </cell>
          <cell r="BC10">
            <v>506.49464340244003</v>
          </cell>
          <cell r="BD10">
            <v>-42.44854379453864</v>
          </cell>
          <cell r="BE10">
            <v>633.1033363130582</v>
          </cell>
          <cell r="BF10">
            <v>-14.968869452497302</v>
          </cell>
          <cell r="BG10">
            <v>201.67523891190785</v>
          </cell>
          <cell r="BH10">
            <v>553.6984799498925</v>
          </cell>
          <cell r="BI10">
            <v>-36.07090537551721</v>
          </cell>
          <cell r="BJ10">
            <v>704.3339440337863</v>
          </cell>
          <cell r="BK10">
            <v>787.3979013977396</v>
          </cell>
          <cell r="BL10">
            <v>880.2249284184327</v>
          </cell>
          <cell r="BM10">
            <v>1001.7230258814243</v>
          </cell>
          <cell r="BN10">
            <v>1115.085088574163</v>
          </cell>
          <cell r="BO10">
            <v>1239.5115724283214</v>
          </cell>
        </row>
        <row r="12">
          <cell r="R12">
            <v>403.2921842307281</v>
          </cell>
          <cell r="S12">
            <v>529.2572767596777</v>
          </cell>
          <cell r="T12">
            <v>840.1487297918567</v>
          </cell>
          <cell r="U12">
            <v>429.22387392786254</v>
          </cell>
          <cell r="V12">
            <v>2201.922064710125</v>
          </cell>
          <cell r="W12">
            <v>359.38100860506097</v>
          </cell>
          <cell r="X12">
            <v>414.1685529065403</v>
          </cell>
          <cell r="Y12">
            <v>694.996452068476</v>
          </cell>
          <cell r="Z12">
            <v>319.2632016444926</v>
          </cell>
          <cell r="AA12">
            <v>1787.8092152245697</v>
          </cell>
          <cell r="AB12">
            <v>313.2163038886281</v>
          </cell>
          <cell r="AC12">
            <v>406.78391285710074</v>
          </cell>
          <cell r="AD12">
            <v>696.2908288549614</v>
          </cell>
          <cell r="AE12">
            <v>372.11653028239004</v>
          </cell>
          <cell r="AF12">
            <v>1788.4075758830804</v>
          </cell>
          <cell r="AG12">
            <v>401.1570780896061</v>
          </cell>
          <cell r="AH12">
            <v>504.40983282262164</v>
          </cell>
          <cell r="AI12">
            <v>827.206689930765</v>
          </cell>
          <cell r="AJ12">
            <v>442.3980987369252</v>
          </cell>
          <cell r="AK12">
            <v>2175.171699579918</v>
          </cell>
          <cell r="AL12">
            <v>434.51459011544085</v>
          </cell>
          <cell r="AM12">
            <v>592.8144881234093</v>
          </cell>
          <cell r="AN12">
            <v>978.8624947251457</v>
          </cell>
          <cell r="AO12">
            <v>419.8372096601058</v>
          </cell>
          <cell r="AP12">
            <v>2426.0287826241015</v>
          </cell>
          <cell r="AQ12">
            <v>391.63262898791123</v>
          </cell>
          <cell r="AR12">
            <v>642.4858217488479</v>
          </cell>
          <cell r="AS12">
            <v>1088.4081001355241</v>
          </cell>
          <cell r="AT12">
            <v>471.2400984987327</v>
          </cell>
          <cell r="AU12">
            <v>2593.7666493710162</v>
          </cell>
          <cell r="AV12">
            <v>479.59971173977476</v>
          </cell>
          <cell r="AW12">
            <v>751.7655832490906</v>
          </cell>
          <cell r="AX12">
            <v>1140.8011254614019</v>
          </cell>
          <cell r="AY12">
            <v>511.34975794702154</v>
          </cell>
          <cell r="AZ12">
            <v>2883.5161783972885</v>
          </cell>
          <cell r="BA12">
            <v>532.4528390416026</v>
          </cell>
          <cell r="BB12">
            <v>788.6127103693645</v>
          </cell>
          <cell r="BC12">
            <v>1228.41647302804</v>
          </cell>
          <cell r="BD12">
            <v>572.8543071628012</v>
          </cell>
          <cell r="BE12">
            <v>3122.336329601808</v>
          </cell>
          <cell r="BF12">
            <v>569.1706240992928</v>
          </cell>
          <cell r="BG12">
            <v>856.9443756176815</v>
          </cell>
          <cell r="BH12">
            <v>1328.6941559792724</v>
          </cell>
          <cell r="BI12">
            <v>642.5667080518322</v>
          </cell>
          <cell r="BJ12">
            <v>3397.3758637480796</v>
          </cell>
          <cell r="BK12">
            <v>3766.2049948721487</v>
          </cell>
          <cell r="BL12">
            <v>4182.7445622394025</v>
          </cell>
          <cell r="BM12">
            <v>4668.299627952072</v>
          </cell>
          <cell r="BN12">
            <v>5186.245366457229</v>
          </cell>
          <cell r="BO12">
            <v>5765.585208053263</v>
          </cell>
        </row>
        <row r="14">
          <cell r="R14">
            <v>-292.5968973550998</v>
          </cell>
          <cell r="S14">
            <v>-352.3679198944983</v>
          </cell>
          <cell r="T14">
            <v>-366.4059383671504</v>
          </cell>
          <cell r="U14">
            <v>-345.20504054994217</v>
          </cell>
          <cell r="V14">
            <v>-1356.5757961666907</v>
          </cell>
          <cell r="W14">
            <v>-313.12477720846886</v>
          </cell>
          <cell r="X14">
            <v>-349.3172349592587</v>
          </cell>
          <cell r="Y14">
            <v>-371.30017756809264</v>
          </cell>
          <cell r="Z14">
            <v>-381.43244884440173</v>
          </cell>
          <cell r="AA14">
            <v>-1415.1746385802219</v>
          </cell>
          <cell r="AB14">
            <v>-304.89539450248344</v>
          </cell>
          <cell r="AC14">
            <v>-354.4095023960796</v>
          </cell>
          <cell r="AD14">
            <v>-431.41250825869173</v>
          </cell>
          <cell r="AE14">
            <v>-383.38411458625103</v>
          </cell>
          <cell r="AF14">
            <v>-1474.1015197435056</v>
          </cell>
          <cell r="AG14">
            <v>-364.04089919173794</v>
          </cell>
          <cell r="AH14">
            <v>-409.55007639945313</v>
          </cell>
          <cell r="AI14">
            <v>-462.8845104814718</v>
          </cell>
          <cell r="AJ14">
            <v>-433.16349527983925</v>
          </cell>
          <cell r="AK14">
            <v>-1669.6389813525022</v>
          </cell>
          <cell r="AL14">
            <v>-399.3437971313298</v>
          </cell>
          <cell r="AM14">
            <v>-450.21373373240635</v>
          </cell>
          <cell r="AN14">
            <v>-579.3307888385008</v>
          </cell>
          <cell r="AO14">
            <v>-453.21963214060395</v>
          </cell>
          <cell r="AP14">
            <v>-1882.107951842841</v>
          </cell>
          <cell r="AQ14">
            <v>-396.0414539176293</v>
          </cell>
          <cell r="AR14">
            <v>-488.50626495742677</v>
          </cell>
          <cell r="AS14">
            <v>-588.7110405638293</v>
          </cell>
          <cell r="AT14">
            <v>-526.6285033406234</v>
          </cell>
          <cell r="AU14">
            <v>-1999.8872627795088</v>
          </cell>
          <cell r="AV14">
            <v>-577.3838907897575</v>
          </cell>
          <cell r="AW14">
            <v>-584.0726444693013</v>
          </cell>
          <cell r="AX14">
            <v>-682.7618285073728</v>
          </cell>
          <cell r="AY14">
            <v>-533.1973926456767</v>
          </cell>
          <cell r="AZ14">
            <v>-2377.415756412108</v>
          </cell>
          <cell r="BA14">
            <v>-541.357062750337</v>
          </cell>
          <cell r="BB14">
            <v>-610.6512499554728</v>
          </cell>
          <cell r="BC14">
            <v>-721.9218296255999</v>
          </cell>
          <cell r="BD14">
            <v>-615.3028509573398</v>
          </cell>
          <cell r="BE14">
            <v>-2489.2329932887496</v>
          </cell>
          <cell r="BF14">
            <v>-584.1394935517901</v>
          </cell>
          <cell r="BG14">
            <v>-655.2691367057737</v>
          </cell>
          <cell r="BH14">
            <v>-774.9956760293799</v>
          </cell>
          <cell r="BI14">
            <v>-678.6376134273494</v>
          </cell>
          <cell r="BJ14">
            <v>-2693.0419197142933</v>
          </cell>
          <cell r="BK14">
            <v>-2978.807093474409</v>
          </cell>
          <cell r="BL14">
            <v>-3302.51963382097</v>
          </cell>
          <cell r="BM14">
            <v>-3666.576602070648</v>
          </cell>
          <cell r="BN14">
            <v>-4071.1602778830656</v>
          </cell>
          <cell r="BO14">
            <v>-4526.073635624942</v>
          </cell>
        </row>
      </sheetData>
      <sheetData sheetId="3">
        <row r="10">
          <cell r="R10">
            <v>-156.9797538190221</v>
          </cell>
          <cell r="S10">
            <v>-19.43911630848561</v>
          </cell>
          <cell r="T10">
            <v>-179.37064080259518</v>
          </cell>
          <cell r="U10">
            <v>-1.052597206453754</v>
          </cell>
          <cell r="V10">
            <v>-356.8421081365566</v>
          </cell>
          <cell r="W10">
            <v>-152.41318110690486</v>
          </cell>
          <cell r="X10">
            <v>5.854960200765781</v>
          </cell>
          <cell r="Y10">
            <v>-130.02580022516386</v>
          </cell>
          <cell r="Z10">
            <v>-6.888376977957051</v>
          </cell>
          <cell r="AA10">
            <v>-283.47239810926</v>
          </cell>
          <cell r="AB10">
            <v>-122.2724684451691</v>
          </cell>
          <cell r="AC10">
            <v>19.7948435987064</v>
          </cell>
          <cell r="AD10">
            <v>-107.59456633288517</v>
          </cell>
          <cell r="AE10">
            <v>25.367630563385376</v>
          </cell>
          <cell r="AF10">
            <v>-184.70456061596246</v>
          </cell>
          <cell r="AG10">
            <v>-136.0916095182042</v>
          </cell>
          <cell r="AH10">
            <v>-26.850199995706433</v>
          </cell>
          <cell r="AI10">
            <v>-142.94225578586713</v>
          </cell>
          <cell r="AJ10">
            <v>-15.35557549750537</v>
          </cell>
          <cell r="AK10">
            <v>-321.2396407972831</v>
          </cell>
          <cell r="AL10">
            <v>-129.0132277645815</v>
          </cell>
          <cell r="AM10">
            <v>-6.29989729955355</v>
          </cell>
          <cell r="AN10">
            <v>-154.84259687654355</v>
          </cell>
          <cell r="AO10">
            <v>-13.826789860062604</v>
          </cell>
          <cell r="AP10">
            <v>-303.98251180074124</v>
          </cell>
          <cell r="AQ10">
            <v>-69.41969580339924</v>
          </cell>
          <cell r="AR10">
            <v>-25.430164874935386</v>
          </cell>
          <cell r="AS10">
            <v>-106.17143601583766</v>
          </cell>
          <cell r="AT10">
            <v>-26.86874365563233</v>
          </cell>
          <cell r="AU10">
            <v>-227.89004034980462</v>
          </cell>
          <cell r="AV10">
            <v>-161.86764282482187</v>
          </cell>
          <cell r="AW10">
            <v>-34.081823112875</v>
          </cell>
          <cell r="AX10">
            <v>-119.10182357122765</v>
          </cell>
          <cell r="AY10">
            <v>-40.123814238021765</v>
          </cell>
          <cell r="AZ10">
            <v>-355.1751037469462</v>
          </cell>
          <cell r="BA10">
            <v>-128.1017457867231</v>
          </cell>
          <cell r="BB10">
            <v>-152.40292244427985</v>
          </cell>
          <cell r="BC10">
            <v>-137.7586100650045</v>
          </cell>
          <cell r="BD10">
            <v>-145.73107710990314</v>
          </cell>
          <cell r="BE10">
            <v>-563.9943554059105</v>
          </cell>
          <cell r="BF10">
            <v>-128.04247074939076</v>
          </cell>
          <cell r="BG10">
            <v>-154.86719166845324</v>
          </cell>
          <cell r="BH10">
            <v>-136.0862180246974</v>
          </cell>
          <cell r="BI10">
            <v>-148.66732065966866</v>
          </cell>
          <cell r="BJ10">
            <v>-567.66320110221</v>
          </cell>
          <cell r="BK10">
            <v>-686.5330391783177</v>
          </cell>
          <cell r="BL10">
            <v>-753.245931861283</v>
          </cell>
          <cell r="BM10">
            <v>-807.1039736778301</v>
          </cell>
          <cell r="BN10">
            <v>-956.4693277820531</v>
          </cell>
          <cell r="BO10">
            <v>-1011.2074573078683</v>
          </cell>
        </row>
        <row r="12">
          <cell r="R12">
            <v>65.96544208168244</v>
          </cell>
          <cell r="S12">
            <v>48.57809899569742</v>
          </cell>
          <cell r="T12">
            <v>35.611415268489196</v>
          </cell>
          <cell r="U12">
            <v>60.47919586363663</v>
          </cell>
          <cell r="V12">
            <v>210.6341522095057</v>
          </cell>
          <cell r="W12">
            <v>93.42834234496716</v>
          </cell>
          <cell r="X12">
            <v>62.64060687789007</v>
          </cell>
          <cell r="Y12">
            <v>85.23529708471293</v>
          </cell>
          <cell r="Z12">
            <v>65.39459547653263</v>
          </cell>
          <cell r="AA12">
            <v>306.6988417841028</v>
          </cell>
          <cell r="AB12">
            <v>73.52205032181573</v>
          </cell>
          <cell r="AC12">
            <v>56.95817954453616</v>
          </cell>
          <cell r="AD12">
            <v>70.6130543824955</v>
          </cell>
          <cell r="AE12">
            <v>64.72597298786374</v>
          </cell>
          <cell r="AF12">
            <v>265.81925723671117</v>
          </cell>
          <cell r="AG12">
            <v>90.14767882881651</v>
          </cell>
          <cell r="AH12">
            <v>66.72201231815627</v>
          </cell>
          <cell r="AI12">
            <v>87.49793098995539</v>
          </cell>
          <cell r="AJ12">
            <v>78.64240582214752</v>
          </cell>
          <cell r="AK12">
            <v>323.0100279590757</v>
          </cell>
          <cell r="AL12">
            <v>122.36166117880771</v>
          </cell>
          <cell r="AM12">
            <v>66.84614377193154</v>
          </cell>
          <cell r="AN12">
            <v>85.2873221153884</v>
          </cell>
          <cell r="AO12">
            <v>77.52528281942611</v>
          </cell>
          <cell r="AP12">
            <v>352.0204098855537</v>
          </cell>
          <cell r="AQ12">
            <v>99.42656816988946</v>
          </cell>
          <cell r="AR12">
            <v>70.15085732683295</v>
          </cell>
          <cell r="AS12">
            <v>84.93779377093855</v>
          </cell>
          <cell r="AT12">
            <v>65.19349771762163</v>
          </cell>
          <cell r="AU12">
            <v>319.70871698528254</v>
          </cell>
          <cell r="AV12">
            <v>95.34999141260853</v>
          </cell>
          <cell r="AW12">
            <v>64.06007509493917</v>
          </cell>
          <cell r="AX12">
            <v>72.86081404878014</v>
          </cell>
          <cell r="AY12">
            <v>60.388048180960766</v>
          </cell>
          <cell r="AZ12">
            <v>292.65892873728865</v>
          </cell>
          <cell r="BA12">
            <v>85.07025819318153</v>
          </cell>
          <cell r="BB12">
            <v>60.52179638963224</v>
          </cell>
          <cell r="BC12">
            <v>75.09897271316439</v>
          </cell>
          <cell r="BD12">
            <v>67.01870814583076</v>
          </cell>
          <cell r="BE12">
            <v>287.70973544180896</v>
          </cell>
          <cell r="BF12">
            <v>105.34801532290003</v>
          </cell>
          <cell r="BG12">
            <v>78.20648661271913</v>
          </cell>
          <cell r="BH12">
            <v>96.92181196007445</v>
          </cell>
          <cell r="BI12">
            <v>84.12552715816156</v>
          </cell>
          <cell r="BJ12">
            <v>364.60184105385514</v>
          </cell>
          <cell r="BK12">
            <v>338.93503594224006</v>
          </cell>
          <cell r="BL12">
            <v>374.6593179846606</v>
          </cell>
          <cell r="BM12">
            <v>417.010705597089</v>
          </cell>
          <cell r="BN12">
            <v>441.2436348966169</v>
          </cell>
          <cell r="BO12">
            <v>505.0357246134183</v>
          </cell>
        </row>
        <row r="14">
          <cell r="R14">
            <v>-222.94519590070456</v>
          </cell>
          <cell r="S14">
            <v>-68.01721530418303</v>
          </cell>
          <cell r="T14">
            <v>-214.98205607108437</v>
          </cell>
          <cell r="U14">
            <v>-61.53179307009039</v>
          </cell>
          <cell r="V14">
            <v>-567.4762603460623</v>
          </cell>
          <cell r="W14">
            <v>-245.84152345187204</v>
          </cell>
          <cell r="X14">
            <v>-56.78564667712429</v>
          </cell>
          <cell r="Y14">
            <v>-215.2610973098768</v>
          </cell>
          <cell r="Z14">
            <v>-72.28297245448968</v>
          </cell>
          <cell r="AA14">
            <v>-590.1712398933628</v>
          </cell>
          <cell r="AB14">
            <v>-195.79451876698482</v>
          </cell>
          <cell r="AC14">
            <v>-37.16333594582976</v>
          </cell>
          <cell r="AD14">
            <v>-178.20762071538067</v>
          </cell>
          <cell r="AE14">
            <v>-39.358342424478366</v>
          </cell>
          <cell r="AF14">
            <v>-450.52381785267363</v>
          </cell>
          <cell r="AG14">
            <v>-226.2392883470207</v>
          </cell>
          <cell r="AH14">
            <v>-93.5722123138627</v>
          </cell>
          <cell r="AI14">
            <v>-230.44018677582253</v>
          </cell>
          <cell r="AJ14">
            <v>-93.9979813196529</v>
          </cell>
          <cell r="AK14">
            <v>-644.2496687563588</v>
          </cell>
          <cell r="AL14">
            <v>-251.3748889433892</v>
          </cell>
          <cell r="AM14">
            <v>-73.14604107148509</v>
          </cell>
          <cell r="AN14">
            <v>-240.12991899193196</v>
          </cell>
          <cell r="AO14">
            <v>-91.35207267948871</v>
          </cell>
          <cell r="AP14">
            <v>-656.0029216862949</v>
          </cell>
          <cell r="AQ14">
            <v>-168.8462639732887</v>
          </cell>
          <cell r="AR14">
            <v>-95.58102220176833</v>
          </cell>
          <cell r="AS14">
            <v>-191.1092297867762</v>
          </cell>
          <cell r="AT14">
            <v>-92.06224137325395</v>
          </cell>
          <cell r="AU14">
            <v>-547.5987573350872</v>
          </cell>
          <cell r="AV14">
            <v>-257.2176342374304</v>
          </cell>
          <cell r="AW14">
            <v>-98.14189820781417</v>
          </cell>
          <cell r="AX14">
            <v>-191.9626376200078</v>
          </cell>
          <cell r="AY14">
            <v>-100.51186241898253</v>
          </cell>
          <cell r="AZ14">
            <v>-647.8340324842349</v>
          </cell>
          <cell r="BA14">
            <v>-213.17200397990462</v>
          </cell>
          <cell r="BB14">
            <v>-212.9247188339121</v>
          </cell>
          <cell r="BC14">
            <v>-212.85758277816888</v>
          </cell>
          <cell r="BD14">
            <v>-212.7497852557339</v>
          </cell>
          <cell r="BE14">
            <v>-851.7040908477195</v>
          </cell>
          <cell r="BF14">
            <v>-233.39048607229077</v>
          </cell>
          <cell r="BG14">
            <v>-233.07367828117236</v>
          </cell>
          <cell r="BH14">
            <v>-233.00802998477184</v>
          </cell>
          <cell r="BI14">
            <v>-232.79284781783022</v>
          </cell>
          <cell r="BJ14">
            <v>-932.2650421560652</v>
          </cell>
          <cell r="BK14">
            <v>-1025.4680751205578</v>
          </cell>
          <cell r="BL14">
            <v>-1127.9052498459437</v>
          </cell>
          <cell r="BM14">
            <v>-1224.1146792749191</v>
          </cell>
          <cell r="BN14">
            <v>-1397.71296267867</v>
          </cell>
          <cell r="BO14">
            <v>-1516.2431819212866</v>
          </cell>
        </row>
      </sheetData>
      <sheetData sheetId="4">
        <row r="10">
          <cell r="R10">
            <v>42.50517129275982</v>
          </cell>
          <cell r="S10">
            <v>46.90081154800525</v>
          </cell>
          <cell r="T10">
            <v>74.65416277204045</v>
          </cell>
          <cell r="U10">
            <v>72.76025281897816</v>
          </cell>
          <cell r="V10">
            <v>236.82039843178367</v>
          </cell>
          <cell r="W10">
            <v>59.88531081023471</v>
          </cell>
          <cell r="X10">
            <v>50.81473423830557</v>
          </cell>
          <cell r="Y10">
            <v>50.492515830422114</v>
          </cell>
          <cell r="Z10">
            <v>68.86597766540162</v>
          </cell>
          <cell r="AA10">
            <v>230.058538544364</v>
          </cell>
          <cell r="AB10">
            <v>79.45547992439653</v>
          </cell>
          <cell r="AC10">
            <v>60.74854618597807</v>
          </cell>
          <cell r="AD10">
            <v>96.6740661225514</v>
          </cell>
          <cell r="AE10">
            <v>62.86659841272576</v>
          </cell>
          <cell r="AF10">
            <v>299.74469064565176</v>
          </cell>
          <cell r="AG10">
            <v>53.88131334747199</v>
          </cell>
          <cell r="AH10">
            <v>85.69466047357676</v>
          </cell>
          <cell r="AI10">
            <v>76.02896662366874</v>
          </cell>
          <cell r="AJ10">
            <v>74.06986534493998</v>
          </cell>
          <cell r="AK10">
            <v>289.6748057896575</v>
          </cell>
          <cell r="AL10">
            <v>96.19794591628455</v>
          </cell>
          <cell r="AM10">
            <v>147.0033344328615</v>
          </cell>
          <cell r="AN10">
            <v>108.03690031950977</v>
          </cell>
          <cell r="AO10">
            <v>147.11783397245398</v>
          </cell>
          <cell r="AP10">
            <v>498.35601464110977</v>
          </cell>
          <cell r="AQ10">
            <v>88.2272510057046</v>
          </cell>
          <cell r="AR10">
            <v>137.91992358350262</v>
          </cell>
          <cell r="AS10">
            <v>154.77891500333774</v>
          </cell>
          <cell r="AT10">
            <v>168.44377831410438</v>
          </cell>
          <cell r="AU10">
            <v>549.3698679066493</v>
          </cell>
          <cell r="AV10">
            <v>116.77599059413551</v>
          </cell>
          <cell r="AW10">
            <v>190.8358357449113</v>
          </cell>
          <cell r="AX10">
            <v>181.01635641603713</v>
          </cell>
          <cell r="AY10">
            <v>158.7640209989978</v>
          </cell>
          <cell r="AZ10">
            <v>647.3922037540817</v>
          </cell>
          <cell r="BA10">
            <v>164.15334697486554</v>
          </cell>
          <cell r="BB10">
            <v>170.06089976990532</v>
          </cell>
          <cell r="BC10">
            <v>181.4970016644468</v>
          </cell>
          <cell r="BD10">
            <v>200.36318804418227</v>
          </cell>
          <cell r="BE10">
            <v>716.0744364534</v>
          </cell>
          <cell r="BF10">
            <v>154.20199236645828</v>
          </cell>
          <cell r="BG10">
            <v>173.68356514707654</v>
          </cell>
          <cell r="BH10">
            <v>180.52095269311363</v>
          </cell>
          <cell r="BI10">
            <v>209.06923344222685</v>
          </cell>
          <cell r="BJ10">
            <v>717.4757436488753</v>
          </cell>
          <cell r="BK10">
            <v>753.2711550647325</v>
          </cell>
          <cell r="BL10">
            <v>775.779438436888</v>
          </cell>
          <cell r="BM10">
            <v>762.3461706049279</v>
          </cell>
          <cell r="BN10">
            <v>782.2189414660393</v>
          </cell>
          <cell r="BO10">
            <v>802.5269770492099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INbnb"/>
      <sheetName val="INother"/>
      <sheetName val="INdebt"/>
      <sheetName val="OUTdebt"/>
      <sheetName val="ControlSheet"/>
      <sheetName val="TX_RPCH"/>
      <sheetName val="WEO"/>
      <sheetName val="BOP"/>
      <sheetName val="VLN"/>
      <sheetName val="CAgds"/>
      <sheetName val="CAnfs"/>
      <sheetName val="CAinc"/>
      <sheetName val="CAtrs"/>
      <sheetName val="KA"/>
      <sheetName val="FAfdi"/>
      <sheetName val="FAport"/>
      <sheetName val="FAother"/>
      <sheetName val="FIN"/>
      <sheetName val="AuxIMF"/>
      <sheetName val="AuxTravel"/>
    </sheetNames>
    <sheetDataSet>
      <sheetData sheetId="9">
        <row r="10">
          <cell r="E10">
            <v>-32</v>
          </cell>
          <cell r="F10">
            <v>-212.29999999999973</v>
          </cell>
          <cell r="G10">
            <v>-885.3999999999996</v>
          </cell>
          <cell r="H10">
            <v>-16.800000000000182</v>
          </cell>
          <cell r="I10">
            <v>56.69999999999982</v>
          </cell>
          <cell r="J10">
            <v>64.70000000000005</v>
          </cell>
          <cell r="K10">
            <v>162.70000000000005</v>
          </cell>
          <cell r="L10">
            <v>-247.10000000000014</v>
          </cell>
          <cell r="M10">
            <v>37</v>
          </cell>
          <cell r="N10">
            <v>-37.100000000000136</v>
          </cell>
          <cell r="O10">
            <v>45.700000000000045</v>
          </cell>
          <cell r="P10">
            <v>60.700000000000045</v>
          </cell>
          <cell r="Q10">
            <v>52.5</v>
          </cell>
          <cell r="R10">
            <v>121.80000000000018</v>
          </cell>
          <cell r="S10">
            <v>281.20000000000005</v>
          </cell>
          <cell r="T10">
            <v>72</v>
          </cell>
          <cell r="U10">
            <v>44.700000000000045</v>
          </cell>
          <cell r="V10">
            <v>-76.89999999999986</v>
          </cell>
          <cell r="W10">
            <v>321</v>
          </cell>
          <cell r="X10">
            <v>5.7000000000000455</v>
          </cell>
          <cell r="Y10">
            <v>-39.5</v>
          </cell>
          <cell r="Z10">
            <v>-124.39999999999998</v>
          </cell>
          <cell r="AA10">
            <v>-222.4000000000001</v>
          </cell>
          <cell r="AB10">
            <v>-380.60000000000036</v>
          </cell>
          <cell r="AC10">
            <v>-236.5000000000001</v>
          </cell>
          <cell r="AD10">
            <v>-310.19999999999993</v>
          </cell>
          <cell r="AE10">
            <v>-219.20000000000005</v>
          </cell>
          <cell r="AF10">
            <v>-315.20000000000005</v>
          </cell>
          <cell r="AG10">
            <v>-1081.0999999999995</v>
          </cell>
          <cell r="AH10">
            <v>-305</v>
          </cell>
          <cell r="AI10">
            <v>-235.30000000000018</v>
          </cell>
          <cell r="AJ10">
            <v>-230.20000000000005</v>
          </cell>
          <cell r="AK10">
            <v>-405</v>
          </cell>
          <cell r="AL10">
            <v>-1175.5</v>
          </cell>
          <cell r="AM10">
            <v>-223.60000000000014</v>
          </cell>
          <cell r="AN10">
            <v>-452.5</v>
          </cell>
          <cell r="AO10">
            <v>-389.4000000000001</v>
          </cell>
          <cell r="AP10">
            <v>-515.0999999999999</v>
          </cell>
          <cell r="AQ10">
            <v>-1580.5999999999995</v>
          </cell>
          <cell r="AR10">
            <v>-252.0999999999999</v>
          </cell>
          <cell r="AS10">
            <v>-412.5</v>
          </cell>
          <cell r="AT10">
            <v>-220.5999999999999</v>
          </cell>
          <cell r="AU10">
            <v>-709.3999999999999</v>
          </cell>
          <cell r="AV10">
            <v>-1594.5999999999995</v>
          </cell>
          <cell r="AW10">
            <v>-308.9000000000001</v>
          </cell>
          <cell r="AX10">
            <v>-715.2999999999997</v>
          </cell>
          <cell r="AY10">
            <v>-514.8000000000002</v>
          </cell>
          <cell r="AZ10">
            <v>-939</v>
          </cell>
          <cell r="BA10">
            <v>-2478</v>
          </cell>
          <cell r="BB10">
            <v>-634.5999999999999</v>
          </cell>
          <cell r="BC10">
            <v>-952.0999999999999</v>
          </cell>
          <cell r="BD10">
            <v>-561.7999999999997</v>
          </cell>
          <cell r="BE10">
            <v>-1243.27</v>
          </cell>
          <cell r="BF10">
            <v>-3391.7700000000004</v>
          </cell>
          <cell r="BG10">
            <v>-702.2865681745434</v>
          </cell>
          <cell r="BH10">
            <v>-1268.5239474014306</v>
          </cell>
          <cell r="BI10">
            <v>-929.6892773386403</v>
          </cell>
          <cell r="BJ10">
            <v>-1360.8404053460563</v>
          </cell>
          <cell r="BK10">
            <v>-4261.340198260668</v>
          </cell>
          <cell r="BL10">
            <v>-4482.66436157992</v>
          </cell>
          <cell r="BM10">
            <v>-5019.788929587416</v>
          </cell>
          <cell r="BN10">
            <v>-5292.094941715319</v>
          </cell>
          <cell r="BO10">
            <v>-5637.639740507953</v>
          </cell>
          <cell r="BP10">
            <v>-5887.3349438307705</v>
          </cell>
        </row>
      </sheetData>
      <sheetData sheetId="10">
        <row r="10">
          <cell r="E10">
            <v>58.80000000000001</v>
          </cell>
          <cell r="F10">
            <v>246.70000000000005</v>
          </cell>
          <cell r="G10">
            <v>410.19999999999993</v>
          </cell>
          <cell r="H10">
            <v>547.6000000000001</v>
          </cell>
          <cell r="I10">
            <v>161.49999999999997</v>
          </cell>
          <cell r="J10">
            <v>87.5</v>
          </cell>
          <cell r="K10">
            <v>340.8000000000002</v>
          </cell>
          <cell r="L10">
            <v>27</v>
          </cell>
          <cell r="M10">
            <v>616.8</v>
          </cell>
          <cell r="N10">
            <v>143.49999999999997</v>
          </cell>
          <cell r="O10">
            <v>162.99999999999997</v>
          </cell>
          <cell r="P10">
            <v>426.2999999999999</v>
          </cell>
          <cell r="Q10">
            <v>162</v>
          </cell>
          <cell r="R10">
            <v>894.7999999999998</v>
          </cell>
          <cell r="S10">
            <v>110.69999999999993</v>
          </cell>
          <cell r="T10">
            <v>176.90000000000003</v>
          </cell>
          <cell r="U10">
            <v>474.0000000000001</v>
          </cell>
          <cell r="V10">
            <v>84.20000000000005</v>
          </cell>
          <cell r="W10">
            <v>845.8</v>
          </cell>
          <cell r="X10">
            <v>46.39999999999998</v>
          </cell>
          <cell r="Y10">
            <v>64.80000000000001</v>
          </cell>
          <cell r="Z10">
            <v>323.59999999999997</v>
          </cell>
          <cell r="AA10">
            <v>-62.19999999999999</v>
          </cell>
          <cell r="AB10">
            <v>372.5999999999999</v>
          </cell>
          <cell r="AC10">
            <v>8.300000000000011</v>
          </cell>
          <cell r="AD10">
            <v>52.400000000000034</v>
          </cell>
          <cell r="AE10">
            <v>264.9</v>
          </cell>
          <cell r="AF10">
            <v>-11.400000000000034</v>
          </cell>
          <cell r="AG10">
            <v>314.2000000000003</v>
          </cell>
          <cell r="AH10">
            <v>37</v>
          </cell>
          <cell r="AI10">
            <v>95</v>
          </cell>
          <cell r="AJ10">
            <v>364.20000000000005</v>
          </cell>
          <cell r="AK10">
            <v>9.300000000000011</v>
          </cell>
          <cell r="AL10">
            <v>505.5</v>
          </cell>
          <cell r="AM10">
            <v>24.899999999999977</v>
          </cell>
          <cell r="AN10">
            <v>103.00000000000006</v>
          </cell>
          <cell r="AO10">
            <v>310.30000000000007</v>
          </cell>
          <cell r="AP10">
            <v>-35.69999999999999</v>
          </cell>
          <cell r="AQ10">
            <v>402.5</v>
          </cell>
          <cell r="AR10">
            <v>-9.700000000000045</v>
          </cell>
          <cell r="AS10">
            <v>118.09999999999997</v>
          </cell>
          <cell r="AT10">
            <v>431.70000000000005</v>
          </cell>
          <cell r="AU10">
            <v>-58.50000000000006</v>
          </cell>
          <cell r="AV10">
            <v>481.5999999999999</v>
          </cell>
          <cell r="AW10">
            <v>-60.60000000000019</v>
          </cell>
          <cell r="AX10">
            <v>166.9999999999999</v>
          </cell>
          <cell r="AY10">
            <v>599.9000000000001</v>
          </cell>
          <cell r="AZ10">
            <v>-106.70000000000039</v>
          </cell>
          <cell r="BA10">
            <v>599.5999999999995</v>
          </cell>
          <cell r="BB10">
            <v>-34.20000000000027</v>
          </cell>
          <cell r="BC10">
            <v>247.9999999999999</v>
          </cell>
          <cell r="BD10">
            <v>833.3889744982291</v>
          </cell>
          <cell r="BE10">
            <v>-112.28046501762162</v>
          </cell>
          <cell r="BF10">
            <v>934.9085094806069</v>
          </cell>
          <cell r="BG10">
            <v>-12.336429112742849</v>
          </cell>
          <cell r="BH10">
            <v>294.92839185545665</v>
          </cell>
          <cell r="BI10">
            <v>979.3901537177405</v>
          </cell>
          <cell r="BJ10">
            <v>127.56240143233322</v>
          </cell>
          <cell r="BK10">
            <v>1389.5445178927876</v>
          </cell>
          <cell r="BL10">
            <v>1602.540264732167</v>
          </cell>
          <cell r="BM10">
            <v>1773.5215906014328</v>
          </cell>
          <cell r="BN10">
            <v>1877.6841486012017</v>
          </cell>
          <cell r="BO10">
            <v>2068.280473442105</v>
          </cell>
          <cell r="BP10">
            <v>2352.5613215618805</v>
          </cell>
        </row>
      </sheetData>
      <sheetData sheetId="11">
        <row r="10">
          <cell r="E10">
            <v>-28.099999999999994</v>
          </cell>
          <cell r="F10">
            <v>-95.60000000000002</v>
          </cell>
          <cell r="G10">
            <v>-192.29999999999998</v>
          </cell>
          <cell r="H10">
            <v>-192.49999999999997</v>
          </cell>
          <cell r="I10">
            <v>-194.60000000000002</v>
          </cell>
          <cell r="J10">
            <v>-24.6</v>
          </cell>
          <cell r="K10">
            <v>-195.39999999999998</v>
          </cell>
          <cell r="L10">
            <v>-17.6</v>
          </cell>
          <cell r="M10">
            <v>-432.2</v>
          </cell>
          <cell r="N10">
            <v>-166.3</v>
          </cell>
          <cell r="O10">
            <v>-29.6</v>
          </cell>
          <cell r="P10">
            <v>-163.50000000000003</v>
          </cell>
          <cell r="Q10">
            <v>-36.599999999999994</v>
          </cell>
          <cell r="R10">
            <v>-396</v>
          </cell>
          <cell r="S10">
            <v>-157.20000000000002</v>
          </cell>
          <cell r="T10">
            <v>-19.599999999999994</v>
          </cell>
          <cell r="U10">
            <v>-179.4</v>
          </cell>
          <cell r="V10">
            <v>-1.29999999999999</v>
          </cell>
          <cell r="W10">
            <v>-357.5</v>
          </cell>
          <cell r="X10">
            <v>-152.40000000000003</v>
          </cell>
          <cell r="Y10">
            <v>5.600000000000001</v>
          </cell>
          <cell r="Z10">
            <v>-130.1</v>
          </cell>
          <cell r="AA10">
            <v>-6.999999999999986</v>
          </cell>
          <cell r="AB10">
            <v>-283.90000000000003</v>
          </cell>
          <cell r="AC10">
            <v>-122.4</v>
          </cell>
          <cell r="AD10">
            <v>20.099999999999994</v>
          </cell>
          <cell r="AE10">
            <v>-107.39999999999999</v>
          </cell>
          <cell r="AF10">
            <v>25.500000000000007</v>
          </cell>
          <cell r="AG10">
            <v>-184.20000000000005</v>
          </cell>
          <cell r="AH10">
            <v>-136.8</v>
          </cell>
          <cell r="AI10">
            <v>-27.59999999999998</v>
          </cell>
          <cell r="AJ10">
            <v>-143.6</v>
          </cell>
          <cell r="AK10">
            <v>-15.899999999999991</v>
          </cell>
          <cell r="AL10">
            <v>-323.8999999999999</v>
          </cell>
          <cell r="AM10">
            <v>-129</v>
          </cell>
          <cell r="AN10">
            <v>-6.500000000000014</v>
          </cell>
          <cell r="AO10">
            <v>-154.89999999999998</v>
          </cell>
          <cell r="AP10">
            <v>-13.799999999999997</v>
          </cell>
          <cell r="AQ10">
            <v>-304.2</v>
          </cell>
          <cell r="AR10">
            <v>-76.50000000000003</v>
          </cell>
          <cell r="AS10">
            <v>-35.60000000000001</v>
          </cell>
          <cell r="AT10">
            <v>-110.69999999999999</v>
          </cell>
          <cell r="AU10">
            <v>-38.2</v>
          </cell>
          <cell r="AV10">
            <v>-261</v>
          </cell>
          <cell r="AW10">
            <v>-163.99999999999994</v>
          </cell>
          <cell r="AX10">
            <v>-185.09999999999997</v>
          </cell>
          <cell r="AY10">
            <v>-106.69999999999999</v>
          </cell>
          <cell r="AZ10">
            <v>-33.19999999999999</v>
          </cell>
          <cell r="BA10">
            <v>-488.9999999999999</v>
          </cell>
          <cell r="BB10">
            <v>-171.5</v>
          </cell>
          <cell r="BC10">
            <v>-60.69999999999996</v>
          </cell>
          <cell r="BD10">
            <v>-117.8</v>
          </cell>
          <cell r="BE10">
            <v>-99.41469094120792</v>
          </cell>
          <cell r="BF10">
            <v>-449.41469094120794</v>
          </cell>
          <cell r="BG10">
            <v>-288.3263170003106</v>
          </cell>
          <cell r="BH10">
            <v>-132.55896681270957</v>
          </cell>
          <cell r="BI10">
            <v>-178.12390125622022</v>
          </cell>
          <cell r="BJ10">
            <v>-131.5858751670126</v>
          </cell>
          <cell r="BK10">
            <v>-730.595060236253</v>
          </cell>
          <cell r="BL10">
            <v>-1012.1768771335503</v>
          </cell>
          <cell r="BM10">
            <v>-1307.0919364766546</v>
          </cell>
          <cell r="BN10">
            <v>-1436.358591778606</v>
          </cell>
          <cell r="BO10">
            <v>-1591.2275515151555</v>
          </cell>
          <cell r="BP10">
            <v>-1724.3230091327441</v>
          </cell>
        </row>
      </sheetData>
      <sheetData sheetId="12">
        <row r="10">
          <cell r="E10">
            <v>69.10000000000001</v>
          </cell>
          <cell r="F10">
            <v>42.89999999999999</v>
          </cell>
          <cell r="G10">
            <v>36.89999999999998</v>
          </cell>
          <cell r="H10">
            <v>166.70000000000002</v>
          </cell>
          <cell r="I10">
            <v>33.7</v>
          </cell>
          <cell r="J10">
            <v>20.3</v>
          </cell>
          <cell r="K10">
            <v>47.10000000000001</v>
          </cell>
          <cell r="L10">
            <v>30.800000000000004</v>
          </cell>
          <cell r="M10">
            <v>131.9</v>
          </cell>
          <cell r="N10">
            <v>47.199999999999996</v>
          </cell>
          <cell r="O10">
            <v>30.7</v>
          </cell>
          <cell r="P10">
            <v>16.599999999999994</v>
          </cell>
          <cell r="Q10">
            <v>9.800000000000004</v>
          </cell>
          <cell r="R10">
            <v>104.3</v>
          </cell>
          <cell r="S10">
            <v>42.7</v>
          </cell>
          <cell r="T10">
            <v>46.9</v>
          </cell>
          <cell r="U10">
            <v>74.6</v>
          </cell>
          <cell r="V10">
            <v>72.8</v>
          </cell>
          <cell r="W10">
            <v>237</v>
          </cell>
          <cell r="X10">
            <v>60.000000000000014</v>
          </cell>
          <cell r="Y10">
            <v>50.8</v>
          </cell>
          <cell r="Z10">
            <v>50.6</v>
          </cell>
          <cell r="AA10">
            <v>68.9</v>
          </cell>
          <cell r="AB10">
            <v>230.3</v>
          </cell>
          <cell r="AC10">
            <v>79.4</v>
          </cell>
          <cell r="AD10">
            <v>60.8</v>
          </cell>
          <cell r="AE10">
            <v>96.80000000000001</v>
          </cell>
          <cell r="AF10">
            <v>62.89999999999999</v>
          </cell>
          <cell r="AG10">
            <v>299.9</v>
          </cell>
          <cell r="AH10">
            <v>53.8</v>
          </cell>
          <cell r="AI10">
            <v>85.6</v>
          </cell>
          <cell r="AJ10">
            <v>76.1</v>
          </cell>
          <cell r="AK10">
            <v>74.10000000000001</v>
          </cell>
          <cell r="AL10">
            <v>289.6</v>
          </cell>
          <cell r="AM10">
            <v>96.20000000000002</v>
          </cell>
          <cell r="AN10">
            <v>147.10000000000002</v>
          </cell>
          <cell r="AO10">
            <v>107.9</v>
          </cell>
          <cell r="AP10">
            <v>147</v>
          </cell>
          <cell r="AQ10">
            <v>498.2</v>
          </cell>
          <cell r="AR10">
            <v>87.9</v>
          </cell>
          <cell r="AS10">
            <v>136.6</v>
          </cell>
          <cell r="AT10">
            <v>154.89999999999998</v>
          </cell>
          <cell r="AU10">
            <v>167.8</v>
          </cell>
          <cell r="AV10">
            <v>549.3000000000001</v>
          </cell>
          <cell r="AW10">
            <v>136.7</v>
          </cell>
          <cell r="AX10">
            <v>142</v>
          </cell>
          <cell r="AY10">
            <v>217.3</v>
          </cell>
          <cell r="AZ10">
            <v>195.6</v>
          </cell>
          <cell r="BA10">
            <v>691.5999999999999</v>
          </cell>
          <cell r="BB10">
            <v>218.3</v>
          </cell>
          <cell r="BC10">
            <v>216.29999999999998</v>
          </cell>
          <cell r="BD10">
            <v>368.7</v>
          </cell>
          <cell r="BE10">
            <v>284.8719581969997</v>
          </cell>
          <cell r="BF10">
            <v>1088.1719581969996</v>
          </cell>
          <cell r="BG10">
            <v>255.46600765138544</v>
          </cell>
          <cell r="BH10">
            <v>268.66802497308197</v>
          </cell>
          <cell r="BI10">
            <v>455.62229955357395</v>
          </cell>
          <cell r="BJ10">
            <v>409.1906780298509</v>
          </cell>
          <cell r="BK10">
            <v>1388.9470102078922</v>
          </cell>
          <cell r="BL10">
            <v>1650.806217756393</v>
          </cell>
          <cell r="BM10">
            <v>2298.360450103814</v>
          </cell>
          <cell r="BN10">
            <v>2684.201936326961</v>
          </cell>
          <cell r="BO10">
            <v>3109.569611530611</v>
          </cell>
          <cell r="BP10">
            <v>3031.9639825999993</v>
          </cell>
        </row>
      </sheetData>
      <sheetData sheetId="13">
        <row r="10">
          <cell r="E10">
            <v>0</v>
          </cell>
          <cell r="F10">
            <v>0</v>
          </cell>
          <cell r="G10">
            <v>0</v>
          </cell>
          <cell r="H10">
            <v>763.3</v>
          </cell>
          <cell r="I10">
            <v>0</v>
          </cell>
          <cell r="J10">
            <v>0</v>
          </cell>
          <cell r="K10">
            <v>0</v>
          </cell>
          <cell r="L10">
            <v>0</v>
          </cell>
          <cell r="M10">
            <v>0</v>
          </cell>
          <cell r="N10">
            <v>0</v>
          </cell>
          <cell r="O10">
            <v>0</v>
          </cell>
          <cell r="P10">
            <v>65.9</v>
          </cell>
          <cell r="Q10">
            <v>0</v>
          </cell>
          <cell r="R10">
            <v>65.9</v>
          </cell>
          <cell r="S10">
            <v>0</v>
          </cell>
          <cell r="T10">
            <v>0</v>
          </cell>
          <cell r="U10">
            <v>0</v>
          </cell>
          <cell r="V10">
            <v>0</v>
          </cell>
          <cell r="W10">
            <v>0</v>
          </cell>
          <cell r="X10">
            <v>0</v>
          </cell>
          <cell r="Y10">
            <v>0</v>
          </cell>
          <cell r="Z10">
            <v>0</v>
          </cell>
          <cell r="AA10">
            <v>0</v>
          </cell>
          <cell r="AB10">
            <v>0</v>
          </cell>
          <cell r="AC10">
            <v>0</v>
          </cell>
          <cell r="AD10">
            <v>-0.7</v>
          </cell>
          <cell r="AE10">
            <v>-1.7</v>
          </cell>
          <cell r="AF10">
            <v>0</v>
          </cell>
          <cell r="AG10">
            <v>-2.4</v>
          </cell>
          <cell r="AH10">
            <v>12</v>
          </cell>
          <cell r="AI10">
            <v>13</v>
          </cell>
          <cell r="AJ10">
            <v>0</v>
          </cell>
          <cell r="AK10">
            <v>0</v>
          </cell>
          <cell r="AL10">
            <v>25</v>
          </cell>
          <cell r="AM10">
            <v>0</v>
          </cell>
          <cell r="AN10">
            <v>0</v>
          </cell>
          <cell r="AO10">
            <v>0</v>
          </cell>
          <cell r="AP10">
            <v>0</v>
          </cell>
          <cell r="AQ10">
            <v>0</v>
          </cell>
          <cell r="AR10">
            <v>0</v>
          </cell>
          <cell r="AS10">
            <v>0</v>
          </cell>
          <cell r="AT10">
            <v>0</v>
          </cell>
          <cell r="AU10">
            <v>0</v>
          </cell>
          <cell r="AV10">
            <v>0</v>
          </cell>
          <cell r="AW10">
            <v>0</v>
          </cell>
          <cell r="AX10">
            <v>0</v>
          </cell>
          <cell r="AY10">
            <v>-0.2</v>
          </cell>
          <cell r="AZ10">
            <v>-0.1</v>
          </cell>
          <cell r="BA10">
            <v>-0.30000000000000004</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row>
      </sheetData>
      <sheetData sheetId="15">
        <row r="10">
          <cell r="E10">
            <v>0</v>
          </cell>
          <cell r="F10">
            <v>0</v>
          </cell>
          <cell r="G10">
            <v>0</v>
          </cell>
          <cell r="H10">
            <v>-231.8</v>
          </cell>
          <cell r="I10">
            <v>-13.4</v>
          </cell>
          <cell r="J10">
            <v>-17</v>
          </cell>
          <cell r="K10">
            <v>-5.9</v>
          </cell>
          <cell r="L10">
            <v>-29.400000000000002</v>
          </cell>
          <cell r="M10">
            <v>-65.7</v>
          </cell>
          <cell r="N10">
            <v>-36.5</v>
          </cell>
          <cell r="O10">
            <v>5.6</v>
          </cell>
          <cell r="P10">
            <v>-115.8</v>
          </cell>
          <cell r="Q10">
            <v>17.4</v>
          </cell>
          <cell r="R10">
            <v>-129.29999999999998</v>
          </cell>
          <cell r="S10">
            <v>29.1</v>
          </cell>
          <cell r="T10">
            <v>148.70000000000002</v>
          </cell>
          <cell r="U10">
            <v>9.399999999999999</v>
          </cell>
          <cell r="V10">
            <v>-54.400000000000006</v>
          </cell>
          <cell r="W10">
            <v>132.79999999999998</v>
          </cell>
          <cell r="X10">
            <v>3.9000000000000057</v>
          </cell>
          <cell r="Y10">
            <v>-92.1</v>
          </cell>
          <cell r="Z10">
            <v>-138.89999999999998</v>
          </cell>
          <cell r="AA10">
            <v>-14.299999999999997</v>
          </cell>
          <cell r="AB10">
            <v>-241.39999999999998</v>
          </cell>
          <cell r="AC10">
            <v>-77.1</v>
          </cell>
          <cell r="AD10">
            <v>-71.5</v>
          </cell>
          <cell r="AE10">
            <v>-41.599999999999994</v>
          </cell>
          <cell r="AF10">
            <v>-9.3</v>
          </cell>
          <cell r="AG10">
            <v>-199.5</v>
          </cell>
          <cell r="AH10">
            <v>-43.4</v>
          </cell>
          <cell r="AI10">
            <v>-87.8</v>
          </cell>
          <cell r="AJ10">
            <v>-3.0999999999999996</v>
          </cell>
          <cell r="AK10">
            <v>-44.29999999999999</v>
          </cell>
          <cell r="AL10">
            <v>-178.6</v>
          </cell>
          <cell r="AM10">
            <v>-125.79999999999998</v>
          </cell>
          <cell r="AN10">
            <v>45.5</v>
          </cell>
          <cell r="AO10">
            <v>-129.8</v>
          </cell>
          <cell r="AP10">
            <v>292.29999999999995</v>
          </cell>
          <cell r="AQ10">
            <v>82.2</v>
          </cell>
          <cell r="AR10">
            <v>-171.9</v>
          </cell>
          <cell r="AS10">
            <v>75.1</v>
          </cell>
          <cell r="AT10">
            <v>-46.5</v>
          </cell>
          <cell r="AU10">
            <v>66.4</v>
          </cell>
          <cell r="AV10">
            <v>-76.89999999999998</v>
          </cell>
          <cell r="AW10">
            <v>-60.09999999999998</v>
          </cell>
          <cell r="AX10">
            <v>89.60000000000004</v>
          </cell>
          <cell r="AY10">
            <v>-205.5</v>
          </cell>
          <cell r="AZ10">
            <v>-26.89999999999998</v>
          </cell>
          <cell r="BA10">
            <v>-202.89999999999992</v>
          </cell>
          <cell r="BB10">
            <v>-157.4</v>
          </cell>
          <cell r="BC10">
            <v>-128.2</v>
          </cell>
          <cell r="BD10">
            <v>-766.7324378884912</v>
          </cell>
          <cell r="BE10">
            <v>81.65509510025363</v>
          </cell>
          <cell r="BF10">
            <v>-970.6773427882376</v>
          </cell>
          <cell r="BG10">
            <v>-1014.5312597321163</v>
          </cell>
          <cell r="BH10">
            <v>-6.25</v>
          </cell>
          <cell r="BI10">
            <v>-46.759624872090065</v>
          </cell>
          <cell r="BJ10">
            <v>-6.25</v>
          </cell>
          <cell r="BK10">
            <v>-1073.7908846042064</v>
          </cell>
          <cell r="BL10">
            <v>-21.019269395646717</v>
          </cell>
          <cell r="BM10">
            <v>-333.2034919422107</v>
          </cell>
          <cell r="BN10">
            <v>18.980738573417213</v>
          </cell>
          <cell r="BO10">
            <v>18.980732935072893</v>
          </cell>
          <cell r="BP10">
            <v>-50</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ndex"/>
      <sheetName val="DebtM"/>
      <sheetName val="finreq-m02"/>
      <sheetName val="BoP-m02"/>
      <sheetName val="Input"/>
      <sheetName val="Trade"/>
      <sheetName val="SER"/>
      <sheetName val="Input2"/>
      <sheetName val="DebtSer"/>
      <sheetName val="CAP"/>
      <sheetName val="RES"/>
      <sheetName val="BoP"/>
      <sheetName val="BoP M-T"/>
      <sheetName val="FinReqM-T"/>
      <sheetName val="DEBT"/>
      <sheetName val="Vulnerability Indicators"/>
      <sheetName val="BOP Main"/>
      <sheetName val="BOP Alt"/>
      <sheetName val="month-01"/>
      <sheetName val="FINREQ"/>
      <sheetName val="monthCAP"/>
      <sheetName val="OUTPUT"/>
      <sheetName val="finproj"/>
      <sheetName val="PC+Bond"/>
      <sheetName val="arr"/>
      <sheetName val="PC"/>
      <sheetName val="M-Ttab"/>
      <sheetName val="BondFin"/>
      <sheetName val="PCscen"/>
      <sheetName val="BoP med-t"/>
      <sheetName val="gaps"/>
      <sheetName val="month2000"/>
      <sheetName val="WEO"/>
      <sheetName val="SR_99"/>
      <sheetName val="BoPmonth99"/>
      <sheetName val="Chart1"/>
      <sheetName val="WEOQ5"/>
      <sheetName val="WEOQ6"/>
      <sheetName val="WEOQ7"/>
      <sheetName val="xxweolinksxx"/>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ADIT"/>
      <sheetName val="INP"/>
      <sheetName val="IMF"/>
      <sheetName val="BNB"/>
      <sheetName val="BNB2"/>
      <sheetName val="DIS"/>
      <sheetName val="DIS2"/>
      <sheetName val="DBS"/>
      <sheetName val="INT"/>
      <sheetName val="AMT"/>
      <sheetName val="DBT"/>
      <sheetName val="PRT"/>
      <sheetName val="OIN"/>
      <sheetName val="FDI"/>
      <sheetName val="IMP"/>
      <sheetName val="EXP"/>
      <sheetName val="SRV"/>
      <sheetName val="INC"/>
      <sheetName val="CTR"/>
      <sheetName val="BCL"/>
      <sheetName val="FCL"/>
      <sheetName val="VLN"/>
      <sheetName val="FRA"/>
      <sheetName val="BOT"/>
      <sheetName val="BOT_L"/>
      <sheetName val="BOT_E"/>
      <sheetName val="FOT"/>
      <sheetName val="IOT"/>
      <sheetName val="ControlSheet"/>
      <sheetName val="EU1"/>
      <sheetName val="WEO"/>
      <sheetName val="MONA"/>
      <sheetName val="Graphs"/>
      <sheetName val="BNB3"/>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anel1"/>
      <sheetName val="Panel2"/>
      <sheetName val="Annual"/>
      <sheetName val="Monthly"/>
      <sheetName val="FDI"/>
      <sheetName val="EBRD"/>
      <sheetName val="EMBI"/>
      <sheetName val="Velocity"/>
      <sheetName val="Fiscal"/>
      <sheetName val="Chart6"/>
      <sheetName val="Chart7"/>
      <sheetName val="Chart5"/>
      <sheetName val="Chart1"/>
      <sheetName val="Chart2"/>
      <sheetName val="Chart3"/>
      <sheetName val="Chart4"/>
      <sheetName val="NIR-$"/>
      <sheetName val="A-MonSur"/>
      <sheetName val="M-MonSur"/>
      <sheetName val="M-EDSS2"/>
      <sheetName val="A-EDSS2"/>
      <sheetName val="NIR__"/>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odes"/>
      <sheetName val="Compare"/>
      <sheetName val="Table1"/>
      <sheetName val="Table2"/>
      <sheetName val="Table3"/>
      <sheetName val="Table4"/>
      <sheetName val="Weights"/>
      <sheetName val="Current"/>
      <sheetName val="ControlSheet"/>
      <sheetName val="Previous"/>
    </sheetNames>
    <sheetDataSet>
      <sheetData sheetId="0">
        <row r="2">
          <cell r="A2">
            <v>968</v>
          </cell>
          <cell r="H2">
            <v>36754</v>
          </cell>
        </row>
      </sheetData>
      <sheetData sheetId="7">
        <row r="61">
          <cell r="D61" t="str">
            <v>S2000REV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exa nr_1"/>
      <sheetName val="Anexa nr_1cumulat"/>
      <sheetName val="Anexa nr_1lunar"/>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ndex and Links"/>
      <sheetName val="CPI"/>
      <sheetName val="CPIComp"/>
      <sheetName val="Chart1"/>
      <sheetName val="FoodNonFcpi "/>
      <sheetName val="CPIPartnerCnty"/>
      <sheetName val="PPI"/>
      <sheetName val="PPICom"/>
      <sheetName val="X Rates"/>
      <sheetName val="laborQCPIER"/>
      <sheetName val="GDPchart"/>
      <sheetName val="industry"/>
      <sheetName val="monGDP"/>
      <sheetName val="real GDP"/>
      <sheetName val="2000proj"/>
      <sheetName val="deflator"/>
      <sheetName val="real-ann"/>
      <sheetName val="Q-GDP"/>
      <sheetName val=" GDP prog"/>
      <sheetName val="consumption"/>
      <sheetName val="realvar"/>
      <sheetName val="OutToTeam"/>
      <sheetName val="BOPinput"/>
      <sheetName val="fiscal-input"/>
      <sheetName val="Monetary Prog"/>
      <sheetName val="mon-ind"/>
      <sheetName val="Basic Ind"/>
      <sheetName val="MacroFramework"/>
      <sheetName val="pp"/>
      <sheetName val="PC"/>
      <sheetName val="x-11"/>
      <sheetName val="weo-real"/>
      <sheetName val="pop"/>
      <sheetName val="gdpexp"/>
      <sheetName val="EDSSBATCH"/>
      <sheetName val="ControlSheet"/>
      <sheetName val="Real_Annual"/>
      <sheetName val="weo_real"/>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untry name lookup"/>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REER Forecast"/>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oc"/>
      <sheetName val="Assumptions"/>
      <sheetName val="Table 9"/>
      <sheetName val="Table2"/>
      <sheetName val="Table 6"/>
      <sheetName val="Table 8"/>
      <sheetName val="Trade"/>
      <sheetName val="Services"/>
      <sheetName val="Capital"/>
      <sheetName val="BOP"/>
      <sheetName val="DM-BOP"/>
      <sheetName val="ControlSheet"/>
      <sheetName val="OLDWEO"/>
      <sheetName val="Finneeds"/>
      <sheetName val="NFA"/>
      <sheetName val="Debt"/>
      <sheetName val="Debt(old)"/>
      <sheetName val="NewWEO"/>
      <sheetName val="WEO"/>
      <sheetName val="Module1"/>
      <sheetName val="Module2"/>
      <sheetName val="Module3"/>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ondo promedio"/>
      <sheetName val="GRÁFICO DE FONDO POR AFILIADO"/>
    </sheetNames>
    <sheetDataSet>
      <sheetData sheetId="0">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276.5165459276973</v>
          </cell>
          <cell r="J46">
            <v>312.84813208291183</v>
          </cell>
          <cell r="K46">
            <v>343.6669949434343</v>
          </cell>
          <cell r="L46">
            <v>368.0138321308361</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270.2960299289933</v>
          </cell>
          <cell r="L48">
            <v>295.9978421398097</v>
          </cell>
        </row>
        <row r="49">
          <cell r="A49" t="str">
            <v>ARAUCA BIT</v>
          </cell>
          <cell r="B49">
            <v>15390802</v>
          </cell>
          <cell r="C49">
            <v>18438452</v>
          </cell>
          <cell r="D49">
            <v>21621892</v>
          </cell>
          <cell r="E49">
            <v>24648855</v>
          </cell>
          <cell r="F49">
            <v>68795</v>
          </cell>
          <cell r="G49">
            <v>67520</v>
          </cell>
          <cell r="H49">
            <v>69565</v>
          </cell>
          <cell r="I49">
            <v>231.1486543313709</v>
          </cell>
          <cell r="J49">
            <v>268.0202340286358</v>
          </cell>
          <cell r="K49">
            <v>320.2294431279621</v>
          </cell>
          <cell r="L49">
            <v>354.3283979012434</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252.7202502221305</v>
          </cell>
        </row>
        <row r="51">
          <cell r="A51" t="str">
            <v>CONSOLIDAR</v>
          </cell>
          <cell r="B51">
            <v>147897887</v>
          </cell>
          <cell r="C51">
            <v>164224088</v>
          </cell>
          <cell r="D51">
            <v>194537665</v>
          </cell>
          <cell r="E51">
            <v>214813454</v>
          </cell>
          <cell r="F51">
            <v>509386</v>
          </cell>
          <cell r="G51">
            <v>524094</v>
          </cell>
          <cell r="H51">
            <v>534033</v>
          </cell>
          <cell r="I51">
            <v>295.3350513199409</v>
          </cell>
          <cell r="J51">
            <v>322.39615537136865</v>
          </cell>
          <cell r="K51">
            <v>371.1884986281087</v>
          </cell>
          <cell r="L51">
            <v>402.24752777450084</v>
          </cell>
        </row>
        <row r="52">
          <cell r="A52" t="str">
            <v>DIGNITAS</v>
          </cell>
          <cell r="B52">
            <v>15938569</v>
          </cell>
          <cell r="C52">
            <v>17642205</v>
          </cell>
          <cell r="D52">
            <v>19536177</v>
          </cell>
          <cell r="F52">
            <v>65389</v>
          </cell>
          <cell r="G52">
            <v>0</v>
          </cell>
          <cell r="H52">
            <v>0</v>
          </cell>
          <cell r="I52">
            <v>237.4213340880653</v>
          </cell>
          <cell r="J52">
            <v>269.8038660936855</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300.3661417997396</v>
          </cell>
        </row>
        <row r="55">
          <cell r="A55" t="str">
            <v>FUTURA</v>
          </cell>
          <cell r="B55">
            <v>21372027</v>
          </cell>
          <cell r="C55">
            <v>24996231</v>
          </cell>
          <cell r="D55">
            <v>28384365</v>
          </cell>
          <cell r="E55">
            <v>31406941</v>
          </cell>
          <cell r="F55">
            <v>34952</v>
          </cell>
          <cell r="G55">
            <v>35767</v>
          </cell>
          <cell r="H55">
            <v>36067</v>
          </cell>
          <cell r="I55">
            <v>625.7913738580464</v>
          </cell>
          <cell r="J55">
            <v>715.1588178072785</v>
          </cell>
          <cell r="K55">
            <v>793.5908798613247</v>
          </cell>
          <cell r="L55">
            <v>870.794382676685</v>
          </cell>
        </row>
        <row r="56">
          <cell r="A56" t="str">
            <v>GENERAR</v>
          </cell>
          <cell r="B56">
            <v>23822153</v>
          </cell>
          <cell r="C56">
            <v>27373552</v>
          </cell>
          <cell r="D56">
            <v>31012520</v>
          </cell>
          <cell r="E56">
            <v>34275931</v>
          </cell>
          <cell r="F56">
            <v>29897</v>
          </cell>
          <cell r="G56">
            <v>30458</v>
          </cell>
          <cell r="H56">
            <v>30801</v>
          </cell>
          <cell r="I56">
            <v>802.7143242241466</v>
          </cell>
          <cell r="J56">
            <v>915.5952771181055</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280.5478749677086</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200.190995</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v>
          </cell>
          <cell r="J65">
            <v>481.1695473251029</v>
          </cell>
          <cell r="K65">
            <v>514.0429377350606</v>
          </cell>
          <cell r="L65">
            <v>524.5400402800421</v>
          </cell>
        </row>
        <row r="66">
          <cell r="A66" t="str">
            <v>PRORENTA</v>
          </cell>
          <cell r="B66">
            <v>23563913</v>
          </cell>
          <cell r="C66">
            <v>26643232</v>
          </cell>
          <cell r="D66">
            <v>29781493</v>
          </cell>
          <cell r="E66">
            <v>32704930</v>
          </cell>
          <cell r="F66">
            <v>83792</v>
          </cell>
          <cell r="G66">
            <v>85400</v>
          </cell>
          <cell r="H66">
            <v>85973</v>
          </cell>
          <cell r="I66">
            <v>284.3342061442672</v>
          </cell>
          <cell r="J66">
            <v>317.96868436127556</v>
          </cell>
          <cell r="K66">
            <v>348.7294262295082</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292.8947814451383</v>
          </cell>
          <cell r="J67">
            <v>329.84601847778265</v>
          </cell>
          <cell r="K67">
            <v>361.44480351602897</v>
          </cell>
          <cell r="L67">
            <v>396.1318068776263</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332.3439921084695</v>
          </cell>
          <cell r="J69">
            <v>356.1144495758425</v>
          </cell>
          <cell r="K69">
            <v>348.03528063311546</v>
          </cell>
          <cell r="L69">
            <v>418.0587845069124</v>
          </cell>
        </row>
        <row r="70">
          <cell r="A70" t="str">
            <v>UNIDOS</v>
          </cell>
          <cell r="B70">
            <v>5888660</v>
          </cell>
          <cell r="C70">
            <v>6715538</v>
          </cell>
          <cell r="D70">
            <v>7645222</v>
          </cell>
          <cell r="E70">
            <v>8394786</v>
          </cell>
          <cell r="F70">
            <v>15084</v>
          </cell>
          <cell r="G70">
            <v>15418</v>
          </cell>
          <cell r="H70">
            <v>15642</v>
          </cell>
          <cell r="I70">
            <v>395.5040634025119</v>
          </cell>
          <cell r="J70">
            <v>445.2093609122249</v>
          </cell>
          <cell r="K70">
            <v>495.8634064080944</v>
          </cell>
          <cell r="L70">
            <v>536.6823935558112</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v>
          </cell>
          <cell r="K72">
            <v>329.8494771895444</v>
          </cell>
          <cell r="L72">
            <v>355.0038968551161</v>
          </cell>
        </row>
        <row r="74">
          <cell r="I74" t="str">
            <v>PROMEDIO SISTEMA</v>
          </cell>
        </row>
      </sheetData>
      <sheetData sheetId="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sheetDataSet>
      <sheetData sheetId="6">
        <row r="66">
          <cell r="D66" t="str">
            <v>S2002PUB</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ontents"/>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A20"/>
      <sheetName val="A21"/>
      <sheetName val="A2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Input&amp;Deposits"/>
      <sheetName val="ControlSheet"/>
      <sheetName val="ams"/>
      <sheetName val="pms"/>
      <sheetName val="scenario 1"/>
      <sheetName val="99-00calc"/>
      <sheetName val="1999 calc old."/>
      <sheetName val="Bancorex"/>
      <sheetName val="Prog"/>
      <sheetName val="Chart1"/>
      <sheetName val="M3 Velocity"/>
      <sheetName val="rmoney chart"/>
      <sheetName val="Chart2"/>
      <sheetName val="TO LINKS"/>
      <sheetName val="SR 8-97 Chart"/>
      <sheetName val="Lei Cht"/>
      <sheetName val="SR M3 chart"/>
      <sheetName val="pc table"/>
      <sheetName val="NBR Table"/>
      <sheetName val="Manos"/>
      <sheetName val="Table 5 (2)"/>
      <sheetName val="Table 5"/>
      <sheetName val="res"/>
      <sheetName val="Actual-progT4"/>
      <sheetName val="Chart Analysis"/>
      <sheetName val="MSCurrent"/>
      <sheetName val="SR Table"/>
      <sheetName val="PCT4"/>
      <sheetName val="RED"/>
      <sheetName val="velocity chart"/>
      <sheetName val="Module1"/>
      <sheetName val="MonSurv"/>
      <sheetName val="pMonsurv"/>
      <sheetName val="reserv"/>
      <sheetName val="SRTable 5"/>
      <sheetName val="ER"/>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tents"/>
      <sheetName val="Input-Fiscal-A"/>
      <sheetName val="Input-Fiscal-Q"/>
      <sheetName val="Input-Fiscal_M"/>
      <sheetName val="Macro asspnts-A"/>
      <sheetName val="Macro assptns-Q"/>
      <sheetName val="Table to print lev"/>
      <sheetName val="Table to print lev %"/>
      <sheetName val="small table leva"/>
      <sheetName val="small table leva %"/>
      <sheetName val="small table leva (2)"/>
      <sheetName val="MoF interest proj"/>
      <sheetName val="GG work sheet (lev)"/>
      <sheetName val="E&amp;R projections 04-5"/>
      <sheetName val="04-05 fisc programs"/>
      <sheetName val="2005 fisc program"/>
      <sheetName val="small tab"/>
      <sheetName val="financing_simple"/>
      <sheetName val="Financing"/>
      <sheetName val="Financing MoF"/>
      <sheetName val="Arrears"/>
      <sheetName val="ControlSheet"/>
      <sheetName val="PubDebt"/>
      <sheetName val="MT Proj"/>
      <sheetName val="WEO"/>
      <sheetName val="OUT_Q"/>
      <sheetName val="OUT_A"/>
      <sheetName val="OUT_SINAW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GCiun 2009 "/>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Contents"/>
      <sheetName val="Annual"/>
      <sheetName val="AnnTab"/>
      <sheetName val="Quarterly"/>
      <sheetName val="Monthly"/>
      <sheetName val="Interest"/>
      <sheetName val="INFlevel"/>
      <sheetName val="INFrate"/>
      <sheetName val="GDPQ"/>
      <sheetName val="ControlSheet"/>
      <sheetName val="GDPM"/>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2"/>
      <sheetName val="EU2DBase"/>
    </sheetNames>
    <sheetDataSet>
      <sheetData sheetId="1">
        <row r="1">
          <cell r="C1" t="str">
            <v>Ukraine: Dapartmental Database</v>
          </cell>
        </row>
        <row r="2">
          <cell r="C2" t="str">
            <v>Managed by: Peter Lohmus (x35956)</v>
          </cell>
        </row>
        <row r="3">
          <cell r="L3" t="str">
            <v>These series added by the request of IA on September 26, 2001</v>
          </cell>
        </row>
        <row r="4">
          <cell r="C4" t="str">
            <v>  EXCHANGE RATES</v>
          </cell>
          <cell r="G4" t="str">
            <v>GDP</v>
          </cell>
          <cell r="I4" t="str">
            <v> </v>
          </cell>
          <cell r="J4" t="str">
            <v>INDUSTRIAL </v>
          </cell>
          <cell r="L4" t="str">
            <v>Industrial</v>
          </cell>
          <cell r="M4" t="str">
            <v>CPI</v>
          </cell>
          <cell r="O4" t="str">
            <v>WPI</v>
          </cell>
          <cell r="Q4" t="str">
            <v>  WAGES</v>
          </cell>
          <cell r="T4" t="str">
            <v>EMPLOY.</v>
          </cell>
          <cell r="U4" t="str">
            <v>UNEMPLOY.</v>
          </cell>
        </row>
        <row r="5">
          <cell r="J5" t="str">
            <v>PRODUCT.</v>
          </cell>
          <cell r="L5" t="str">
            <v>Production</v>
          </cell>
          <cell r="U5" t="str">
            <v>Rate</v>
          </cell>
        </row>
        <row r="6">
          <cell r="N6" t="str">
            <v>CPI</v>
          </cell>
        </row>
        <row r="7">
          <cell r="C7" t="str">
            <v>Hryvnia/Ruble</v>
          </cell>
          <cell r="D7" t="str">
            <v>Hryvnia/Ruble</v>
          </cell>
          <cell r="E7" t="str">
            <v>Hryvnia/US$</v>
          </cell>
          <cell r="F7" t="str">
            <v>Hryvnia/US$</v>
          </cell>
          <cell r="G7" t="str">
            <v>NOMINAL </v>
          </cell>
          <cell r="H7" t="str">
            <v>REAL</v>
          </cell>
          <cell r="N7" t="str">
            <v>%CH</v>
          </cell>
          <cell r="P7" t="str">
            <v>PPI</v>
          </cell>
          <cell r="Q7" t="str">
            <v>Minimum</v>
          </cell>
          <cell r="R7" t="str">
            <v>Average</v>
          </cell>
        </row>
        <row r="8">
          <cell r="C8" t="str">
            <v>EOP</v>
          </cell>
          <cell r="D8" t="str">
            <v>Average</v>
          </cell>
          <cell r="E8" t="str">
            <v>EOP</v>
          </cell>
          <cell r="F8" t="str">
            <v>Average</v>
          </cell>
          <cell r="G8" t="str">
            <v>Hryvnia bln.</v>
          </cell>
          <cell r="H8" t="str">
            <v>(1991=100)</v>
          </cell>
          <cell r="I8" t="str">
            <v>%ch</v>
          </cell>
          <cell r="J8" t="str">
            <v>(1995=100)</v>
          </cell>
          <cell r="K8" t="str">
            <v>%CH</v>
          </cell>
          <cell r="L8" t="str">
            <v>Index (1995=100)</v>
          </cell>
          <cell r="M8" t="str">
            <v>(1995=100)</v>
          </cell>
          <cell r="N8" t="str">
            <v>(1995=100)</v>
          </cell>
          <cell r="O8" t="str">
            <v>(1991=100)</v>
          </cell>
          <cell r="P8" t="str">
            <v>%CH</v>
          </cell>
          <cell r="Q8" t="str">
            <v>(in hryvnia)</v>
          </cell>
          <cell r="T8" t="str">
            <v>(in millions)</v>
          </cell>
          <cell r="U8" t="str">
            <v>(in percent)</v>
          </cell>
        </row>
        <row r="10">
          <cell r="C10" t="str">
            <v>q:\data\db\fsu\dbfsu.bnk, Type = LAREMOS</v>
          </cell>
          <cell r="D10" t="str">
            <v>q:\data\db\fsu\dbfsu.bnk, Type = LAREMOS</v>
          </cell>
          <cell r="E10" t="str">
            <v>q:\data\db\fsu\dbfsu.bnk, Type = LAREMOS</v>
          </cell>
          <cell r="F10" t="str">
            <v>q:\data\db\fsu\dbfsu.bnk, Type = LAREMOS</v>
          </cell>
          <cell r="G10" t="str">
            <v>q:\data\db\fsu\dbfsu.bnk, Type = LAREMOS</v>
          </cell>
          <cell r="H10" t="str">
            <v>q:\data\db\fsu\dbfsu.bnk, Type = LAREMOS</v>
          </cell>
          <cell r="I10" t="str">
            <v>q:\data\db\fsu\dbfsu.bnk, Type = LAREMOS</v>
          </cell>
          <cell r="J10" t="str">
            <v>q:\data\db\fsu\dbfsu.bnk, Type = LAREMOS</v>
          </cell>
          <cell r="K10" t="str">
            <v>q:\data\db\fsu\dbfsu.bnk, Type = LAREMOS</v>
          </cell>
          <cell r="L10" t="str">
            <v>q:\data\db\fsu\dbfsu.bnk, Type = LAREMOS</v>
          </cell>
          <cell r="M10" t="str">
            <v>q:\data\db\fsu\dbfsu.bnk, Type = LAREMOS</v>
          </cell>
          <cell r="N10" t="str">
            <v>q:\data\db\fsu\dbfsu.bnk, Type = LAREMOS</v>
          </cell>
          <cell r="O10" t="str">
            <v>q:\data\db\fsu\dbfsu.bnk, Type = LAREMOS</v>
          </cell>
          <cell r="P10" t="str">
            <v>q:\data\db\fsu\dbfsu.bnk, Type = LAREMOS</v>
          </cell>
          <cell r="Q10" t="str">
            <v>q:\data\db\fsu\dbfsu.bnk, Type = LAREMOS</v>
          </cell>
          <cell r="R10" t="str">
            <v>q:\data\db\fsu\dbfsu.bnk, Type = LAREMOS</v>
          </cell>
          <cell r="S10" t="str">
            <v>q:\data\db\fsu\dbfsu.bnk, Type = LAREMOS</v>
          </cell>
          <cell r="T10" t="str">
            <v>q:\data\db\fsu\dbfsu.bnk, Type = LAREMOS</v>
          </cell>
          <cell r="U10" t="str">
            <v>q:\data\db\fsu\dbfsu.bnk, Type = LAREMOS</v>
          </cell>
        </row>
        <row r="11">
          <cell r="C11" t="str">
            <v>EXRE_UKR</v>
          </cell>
          <cell r="D11" t="str">
            <v>EXRA_UKR</v>
          </cell>
          <cell r="E11" t="str">
            <v>EXR$E_UKR</v>
          </cell>
          <cell r="F11" t="str">
            <v>EXR$A_UKR</v>
          </cell>
          <cell r="G11" t="str">
            <v>NGDP_UKR</v>
          </cell>
          <cell r="H11" t="str">
            <v>NGDP_R_UKR</v>
          </cell>
          <cell r="L11" t="str">
            <v>IP_UKR</v>
          </cell>
          <cell r="M11" t="str">
            <v>CPI_UKR</v>
          </cell>
          <cell r="O11" t="str">
            <v>WPI_UKR</v>
          </cell>
          <cell r="Q11" t="str">
            <v>WAGEMIN_UKR</v>
          </cell>
          <cell r="R11" t="str">
            <v>WAGEAV_UKR</v>
          </cell>
          <cell r="T11" t="str">
            <v>LE_UKR</v>
          </cell>
          <cell r="U11" t="str">
            <v>LUR_UKR</v>
          </cell>
        </row>
        <row r="12">
          <cell r="C12" t="str">
            <v>Domestic currency/Ruble, EOP</v>
          </cell>
          <cell r="D12" t="str">
            <v>Domestic currency/Ruble, period average</v>
          </cell>
          <cell r="E12" t="str">
            <v>Domestic currency/US$, end of period</v>
          </cell>
          <cell r="F12" t="str">
            <v>Domestic currency/US$, period average</v>
          </cell>
          <cell r="G12" t="str">
            <v>Nominal GDP (billions of domestic currency)</v>
          </cell>
          <cell r="H12" t="str">
            <v>Real GDP Index (1991=100)</v>
          </cell>
          <cell r="J12" t="str">
            <v>Industrial Production Index (1991=100)</v>
          </cell>
          <cell r="L12" t="str">
            <v>Industrial production index (1995=100)</v>
          </cell>
          <cell r="O12" t="str">
            <v>Wholesale Price Index (1991=100)</v>
          </cell>
          <cell r="Q12" t="str">
            <v>Minimum wage (domestic currency, EOP)</v>
          </cell>
          <cell r="R12" t="str">
            <v>Average wage (domestic currency, period average)</v>
          </cell>
          <cell r="T12" t="str">
            <v>Employment (millions, period average)</v>
          </cell>
          <cell r="U12" t="str">
            <v>Unemployment (% of labor force, EOP)</v>
          </cell>
        </row>
        <row r="14">
          <cell r="B14" t="str">
            <v>1987A1</v>
          </cell>
          <cell r="C14">
            <v>1E-05</v>
          </cell>
          <cell r="D14">
            <v>1E-05</v>
          </cell>
          <cell r="E14" t="e">
            <v>#N/A</v>
          </cell>
          <cell r="F14" t="e">
            <v>#N/A</v>
          </cell>
          <cell r="G14">
            <v>0.0013630000305175803</v>
          </cell>
          <cell r="H14">
            <v>110.349998474121</v>
          </cell>
          <cell r="J14" t="e">
            <v>#N/A</v>
          </cell>
          <cell r="O14" t="e">
            <v>#N/A</v>
          </cell>
          <cell r="Q14" t="e">
            <v>#N/A</v>
          </cell>
          <cell r="R14">
            <v>0.00185</v>
          </cell>
          <cell r="T14" t="e">
            <v>#N/A</v>
          </cell>
          <cell r="U14" t="e">
            <v>#N/A</v>
          </cell>
        </row>
        <row r="15">
          <cell r="B15" t="str">
            <v>1988A1</v>
          </cell>
          <cell r="C15">
            <v>1E-05</v>
          </cell>
          <cell r="D15">
            <v>1E-05</v>
          </cell>
          <cell r="E15" t="e">
            <v>#N/A</v>
          </cell>
          <cell r="F15" t="e">
            <v>#N/A</v>
          </cell>
          <cell r="G15">
            <v>0.00142199996948242</v>
          </cell>
          <cell r="H15">
            <v>113.110000610352</v>
          </cell>
          <cell r="J15" t="e">
            <v>#N/A</v>
          </cell>
          <cell r="O15">
            <v>42</v>
          </cell>
          <cell r="Q15" t="e">
            <v>#N/A</v>
          </cell>
          <cell r="R15">
            <v>0.002</v>
          </cell>
          <cell r="T15" t="e">
            <v>#N/A</v>
          </cell>
          <cell r="U15" t="e">
            <v>#N/A</v>
          </cell>
        </row>
        <row r="16">
          <cell r="B16" t="str">
            <v>1989A1</v>
          </cell>
          <cell r="C16">
            <v>1E-05</v>
          </cell>
          <cell r="D16">
            <v>1E-05</v>
          </cell>
          <cell r="E16" t="e">
            <v>#N/A</v>
          </cell>
          <cell r="F16" t="e">
            <v>#N/A</v>
          </cell>
          <cell r="G16">
            <v>0.00154100006103516</v>
          </cell>
          <cell r="H16">
            <v>117.75</v>
          </cell>
          <cell r="J16">
            <v>104.819999694824</v>
          </cell>
          <cell r="O16">
            <v>42</v>
          </cell>
          <cell r="Q16" t="e">
            <v>#N/A</v>
          </cell>
          <cell r="R16">
            <v>0.00218</v>
          </cell>
          <cell r="T16" t="e">
            <v>#N/A</v>
          </cell>
          <cell r="U16" t="e">
            <v>#N/A</v>
          </cell>
        </row>
        <row r="17">
          <cell r="B17" t="str">
            <v>1990A1</v>
          </cell>
          <cell r="C17">
            <v>1E-05</v>
          </cell>
          <cell r="D17">
            <v>1E-05</v>
          </cell>
          <cell r="E17">
            <v>1.69000005722046E-05</v>
          </cell>
          <cell r="F17" t="e">
            <v>#N/A</v>
          </cell>
          <cell r="G17">
            <v>0.0016480000305175802</v>
          </cell>
          <cell r="H17">
            <v>113.51000213623</v>
          </cell>
          <cell r="I17">
            <v>-3.6008474426921446</v>
          </cell>
          <cell r="J17">
            <v>104.709999084473</v>
          </cell>
          <cell r="O17">
            <v>44</v>
          </cell>
          <cell r="P17">
            <v>4.761904761904762</v>
          </cell>
          <cell r="Q17" t="e">
            <v>#N/A</v>
          </cell>
          <cell r="R17">
            <v>0.00248</v>
          </cell>
          <cell r="T17">
            <v>25.4</v>
          </cell>
          <cell r="U17" t="e">
            <v>#N/A</v>
          </cell>
        </row>
        <row r="18">
          <cell r="B18" t="str">
            <v>1991A1</v>
          </cell>
          <cell r="C18">
            <v>1E-05</v>
          </cell>
          <cell r="D18">
            <v>1E-05</v>
          </cell>
          <cell r="E18">
            <v>1.72000002861023E-05</v>
          </cell>
          <cell r="G18">
            <v>0.00295399993896484</v>
          </cell>
          <cell r="H18">
            <v>99.999755859375</v>
          </cell>
          <cell r="I18">
            <v>-11.902251803889989</v>
          </cell>
          <cell r="J18">
            <v>99.9981689453125</v>
          </cell>
          <cell r="L18">
            <v>144.94589182508355</v>
          </cell>
          <cell r="M18">
            <v>0.003344021643955736</v>
          </cell>
          <cell r="O18">
            <v>99.99999999999997</v>
          </cell>
          <cell r="P18">
            <v>127.27272727272721</v>
          </cell>
          <cell r="Q18">
            <v>0.0014999999999999998</v>
          </cell>
          <cell r="R18">
            <v>0.01237</v>
          </cell>
          <cell r="T18">
            <v>25</v>
          </cell>
        </row>
        <row r="19">
          <cell r="B19" t="str">
            <v>1992A1</v>
          </cell>
          <cell r="C19">
            <v>1.54999995231628E-05</v>
          </cell>
          <cell r="D19">
            <v>1.06291663646698E-05</v>
          </cell>
          <cell r="E19">
            <v>0.007490000000000001</v>
          </cell>
          <cell r="F19">
            <v>0.0024213917541503903</v>
          </cell>
          <cell r="G19">
            <v>0.050327</v>
          </cell>
          <cell r="H19">
            <v>82.985237121582</v>
          </cell>
          <cell r="I19">
            <v>-17.014560277246797</v>
          </cell>
          <cell r="J19">
            <v>91.9166641235352</v>
          </cell>
          <cell r="L19">
            <v>200.79245153086072</v>
          </cell>
          <cell r="M19">
            <v>0.04380529022430101</v>
          </cell>
          <cell r="N19">
            <v>1209.9583342553524</v>
          </cell>
          <cell r="O19">
            <v>2591.7295919658504</v>
          </cell>
          <cell r="Q19">
            <v>0.009666666666666667</v>
          </cell>
          <cell r="R19">
            <v>0.06379583333333333</v>
          </cell>
          <cell r="S19">
            <v>100</v>
          </cell>
          <cell r="T19">
            <v>24</v>
          </cell>
        </row>
        <row r="20">
          <cell r="B20" t="str">
            <v>1993A1</v>
          </cell>
          <cell r="C20">
            <v>0.000201800003051758</v>
          </cell>
          <cell r="D20">
            <v>0.00010215000152587901</v>
          </cell>
          <cell r="E20">
            <v>0.25</v>
          </cell>
          <cell r="F20">
            <v>0.10667974609375001</v>
          </cell>
          <cell r="G20">
            <v>1.48495</v>
          </cell>
          <cell r="H20">
            <v>71.2</v>
          </cell>
          <cell r="I20">
            <v>-14.201606852451842</v>
          </cell>
          <cell r="J20">
            <v>83.9400024414063</v>
          </cell>
          <cell r="L20">
            <v>158.294886854761</v>
          </cell>
          <cell r="M20">
            <v>2.1179482659984488</v>
          </cell>
          <cell r="N20">
            <v>4734.914356584985</v>
          </cell>
          <cell r="O20">
            <v>124358.43333205595</v>
          </cell>
          <cell r="P20">
            <v>4698.279639880523</v>
          </cell>
          <cell r="Q20">
            <v>0.13641666666666669</v>
          </cell>
          <cell r="R20">
            <v>1.5514225000000001</v>
          </cell>
          <cell r="S20">
            <v>2431.8555287048534</v>
          </cell>
          <cell r="T20">
            <v>23.4</v>
          </cell>
          <cell r="U20">
            <v>0.4</v>
          </cell>
        </row>
        <row r="21">
          <cell r="B21" t="str">
            <v>1994A1</v>
          </cell>
          <cell r="C21">
            <v>0.000293999996185303</v>
          </cell>
          <cell r="D21">
            <v>0.00021696666717529304</v>
          </cell>
          <cell r="E21">
            <v>1.042</v>
          </cell>
          <cell r="F21">
            <v>0.49861167968750003</v>
          </cell>
          <cell r="G21">
            <v>12.038</v>
          </cell>
          <cell r="H21">
            <v>54.8952</v>
          </cell>
          <cell r="I21">
            <v>-22.9</v>
          </cell>
          <cell r="J21">
            <v>59.6991653442383</v>
          </cell>
          <cell r="L21">
            <v>107.70430007027521</v>
          </cell>
          <cell r="M21">
            <v>20.992843244285446</v>
          </cell>
          <cell r="N21">
            <v>891.1877254654728</v>
          </cell>
          <cell r="O21">
            <v>1534908.9768647328</v>
          </cell>
          <cell r="P21">
            <v>1134.2620727347794</v>
          </cell>
          <cell r="Q21">
            <v>0.6000000000000001</v>
          </cell>
          <cell r="R21">
            <v>13.756080833333336</v>
          </cell>
          <cell r="S21">
            <v>21562.66344458233</v>
          </cell>
          <cell r="T21">
            <v>23</v>
          </cell>
          <cell r="U21">
            <v>0.4</v>
          </cell>
        </row>
        <row r="22">
          <cell r="B22" t="str">
            <v>1995A1</v>
          </cell>
          <cell r="C22">
            <v>0.0003870000000000001</v>
          </cell>
          <cell r="D22">
            <v>0.0003235666655222573</v>
          </cell>
          <cell r="E22">
            <v>1.794</v>
          </cell>
          <cell r="F22">
            <v>1.4727951591145836</v>
          </cell>
          <cell r="G22">
            <v>54.51642</v>
          </cell>
          <cell r="H22">
            <v>48.1979856</v>
          </cell>
          <cell r="I22">
            <v>-12.2</v>
          </cell>
          <cell r="J22">
            <v>99.99999999999999</v>
          </cell>
          <cell r="L22">
            <v>99.99999999999999</v>
          </cell>
          <cell r="M22">
            <v>100</v>
          </cell>
          <cell r="N22">
            <v>376.35281622569846</v>
          </cell>
          <cell r="O22">
            <v>9033269.19871083</v>
          </cell>
          <cell r="P22">
            <v>488.52149116767515</v>
          </cell>
          <cell r="Q22">
            <v>0.6000000000000001</v>
          </cell>
          <cell r="R22">
            <v>74.46859833333333</v>
          </cell>
          <cell r="S22">
            <v>116729.56436548887</v>
          </cell>
          <cell r="T22">
            <v>23.8</v>
          </cell>
          <cell r="U22">
            <v>0.6</v>
          </cell>
        </row>
        <row r="23">
          <cell r="B23" t="str">
            <v>1996A1</v>
          </cell>
          <cell r="C23">
            <v>0</v>
          </cell>
          <cell r="D23">
            <v>0.00035863333333333334</v>
          </cell>
          <cell r="E23">
            <v>1.889</v>
          </cell>
          <cell r="F23">
            <v>1.829476225</v>
          </cell>
          <cell r="G23">
            <v>81.52000000000001</v>
          </cell>
          <cell r="H23">
            <v>43.37818704</v>
          </cell>
          <cell r="I23">
            <v>-10.000000000000005</v>
          </cell>
          <cell r="J23">
            <v>94.21110862896873</v>
          </cell>
          <cell r="L23">
            <v>94.21110862896876</v>
          </cell>
          <cell r="M23">
            <v>180.23043731610963</v>
          </cell>
          <cell r="N23">
            <v>80.23043731610963</v>
          </cell>
          <cell r="O23">
            <v>13736161.040750422</v>
          </cell>
          <cell r="P23">
            <v>52.061902934441015</v>
          </cell>
          <cell r="Q23">
            <v>15</v>
          </cell>
          <cell r="R23">
            <v>137.81166666666667</v>
          </cell>
          <cell r="S23">
            <v>216019.8550062047</v>
          </cell>
          <cell r="T23">
            <v>23.2</v>
          </cell>
          <cell r="U23">
            <v>1.6</v>
          </cell>
        </row>
        <row r="24">
          <cell r="B24" t="str">
            <v>1997A1</v>
          </cell>
          <cell r="C24">
            <v>0.000319</v>
          </cell>
          <cell r="D24">
            <v>0.0003218316471656288</v>
          </cell>
          <cell r="E24">
            <v>1.899</v>
          </cell>
          <cell r="F24">
            <v>1.8616583333333332</v>
          </cell>
          <cell r="G24">
            <v>93.36500000000001</v>
          </cell>
          <cell r="H24">
            <v>42.0768414288</v>
          </cell>
          <cell r="I24">
            <v>-2.999999999999997</v>
          </cell>
          <cell r="J24">
            <v>92.72397870430574</v>
          </cell>
          <cell r="L24">
            <v>92.72397870430575</v>
          </cell>
          <cell r="M24">
            <v>208.8618111270232</v>
          </cell>
          <cell r="N24">
            <v>15.885981434254889</v>
          </cell>
          <cell r="O24">
            <v>14796633.53771653</v>
          </cell>
          <cell r="P24">
            <v>7.720297496659037</v>
          </cell>
          <cell r="Q24">
            <v>15</v>
          </cell>
          <cell r="R24">
            <v>156.20166666666665</v>
          </cell>
          <cell r="S24">
            <v>244846.18901443406</v>
          </cell>
          <cell r="T24">
            <v>23</v>
          </cell>
          <cell r="U24">
            <v>2.6</v>
          </cell>
        </row>
        <row r="25">
          <cell r="B25" t="str">
            <v>1998A1</v>
          </cell>
          <cell r="C25">
            <v>0.00016595641646489106</v>
          </cell>
          <cell r="D25">
            <v>0.00028704921631127065</v>
          </cell>
          <cell r="E25">
            <v>3.427</v>
          </cell>
          <cell r="F25">
            <v>2.45268726348877</v>
          </cell>
          <cell r="G25">
            <v>102.593</v>
          </cell>
          <cell r="H25">
            <v>41.2773814416528</v>
          </cell>
          <cell r="I25">
            <v>-1.9000000000000044</v>
          </cell>
          <cell r="J25">
            <v>92.97300832958011</v>
          </cell>
          <cell r="L25">
            <v>90.85026210667941</v>
          </cell>
          <cell r="M25">
            <v>230.79230129536063</v>
          </cell>
          <cell r="N25">
            <v>10.499999999999996</v>
          </cell>
          <cell r="O25">
            <v>16746967.073078543</v>
          </cell>
          <cell r="P25">
            <v>13.180927475095089</v>
          </cell>
          <cell r="Q25">
            <v>50.833333333333336</v>
          </cell>
          <cell r="R25">
            <v>158.02916666666667</v>
          </cell>
          <cell r="T25">
            <v>22.5</v>
          </cell>
          <cell r="U25">
            <v>4.6</v>
          </cell>
        </row>
        <row r="26">
          <cell r="B26" t="str">
            <v>1999A1</v>
          </cell>
          <cell r="C26">
            <v>0</v>
          </cell>
          <cell r="E26">
            <v>5.1987</v>
          </cell>
          <cell r="F26">
            <v>4.13228321075439</v>
          </cell>
          <cell r="G26">
            <v>130.451</v>
          </cell>
          <cell r="H26">
            <v>41.18657120248116</v>
          </cell>
          <cell r="I26">
            <v>-0.22000000000000525</v>
          </cell>
          <cell r="J26">
            <v>82.73950057308524</v>
          </cell>
          <cell r="L26">
            <v>93.83421586798018</v>
          </cell>
          <cell r="M26">
            <v>283.1821536894075</v>
          </cell>
          <cell r="N26">
            <v>22.700000000000014</v>
          </cell>
          <cell r="O26">
            <v>21945127.715410948</v>
          </cell>
          <cell r="P26">
            <v>31.03941519469915</v>
          </cell>
          <cell r="Q26">
            <v>74</v>
          </cell>
          <cell r="R26">
            <v>168.3385</v>
          </cell>
          <cell r="T26">
            <v>21.8237</v>
          </cell>
          <cell r="U26">
            <v>4.30000019073486</v>
          </cell>
        </row>
        <row r="27">
          <cell r="B27" t="str">
            <v>2000A1</v>
          </cell>
          <cell r="C27">
            <v>0</v>
          </cell>
          <cell r="E27">
            <v>5.4345</v>
          </cell>
          <cell r="F27">
            <v>5.44</v>
          </cell>
          <cell r="G27">
            <v>172.952</v>
          </cell>
          <cell r="H27">
            <v>43.57127367510482</v>
          </cell>
          <cell r="I27">
            <v>5.789999999999998</v>
          </cell>
          <cell r="J27">
            <v>90.36891413138028</v>
          </cell>
          <cell r="L27">
            <v>102.48667368820581</v>
          </cell>
          <cell r="M27">
            <v>363.03952102982043</v>
          </cell>
          <cell r="N27">
            <v>28.199999999999992</v>
          </cell>
          <cell r="O27">
            <v>26468037.257058244</v>
          </cell>
          <cell r="P27">
            <v>20.610085301399668</v>
          </cell>
          <cell r="Q27">
            <v>138.025</v>
          </cell>
          <cell r="R27">
            <v>231.04333333333335</v>
          </cell>
          <cell r="T27">
            <v>23</v>
          </cell>
          <cell r="U27">
            <v>4.5</v>
          </cell>
        </row>
        <row r="28">
          <cell r="B28" t="str">
            <v>2001A1</v>
          </cell>
          <cell r="C28">
            <v>0</v>
          </cell>
          <cell r="E28">
            <v>5.2985</v>
          </cell>
          <cell r="F28">
            <v>5.370841666666667</v>
          </cell>
          <cell r="G28">
            <v>211.00000000000003</v>
          </cell>
          <cell r="H28">
            <v>47.16154662593346</v>
          </cell>
          <cell r="I28">
            <v>8.240000000000009</v>
          </cell>
          <cell r="J28">
            <v>91.31818713600694</v>
          </cell>
          <cell r="L28">
            <v>114.08629549732076</v>
          </cell>
          <cell r="M28">
            <v>406.60426355339894</v>
          </cell>
          <cell r="N28">
            <v>12.000000000000014</v>
          </cell>
          <cell r="O28">
            <v>28643876.95026991</v>
          </cell>
          <cell r="P28">
            <v>8.220631065612675</v>
          </cell>
          <cell r="Q28">
            <v>270.1</v>
          </cell>
          <cell r="R28">
            <v>311.63916666666665</v>
          </cell>
          <cell r="T28">
            <v>24</v>
          </cell>
          <cell r="U28">
            <v>4.69999980926514</v>
          </cell>
        </row>
        <row r="29">
          <cell r="B29" t="str">
            <v>2002A1</v>
          </cell>
          <cell r="F29">
            <v>6.46266222000122</v>
          </cell>
          <cell r="G29">
            <v>244.427</v>
          </cell>
          <cell r="H29">
            <v>49.51962395723014</v>
          </cell>
          <cell r="I29">
            <v>5.000000000000009</v>
          </cell>
          <cell r="M29">
            <v>452.95714959848647</v>
          </cell>
          <cell r="N29">
            <v>11.400000000000013</v>
          </cell>
          <cell r="T29">
            <v>24.5</v>
          </cell>
          <cell r="U29">
            <v>4.80000019073486</v>
          </cell>
        </row>
        <row r="30">
          <cell r="B30" t="str">
            <v>2003A1</v>
          </cell>
          <cell r="F30">
            <v>6.79872035980225</v>
          </cell>
          <cell r="G30">
            <v>253.5540625</v>
          </cell>
          <cell r="H30">
            <v>51.500408915519344</v>
          </cell>
          <cell r="I30">
            <v>4.000000000000002</v>
          </cell>
          <cell r="J30" t="str">
            <v> </v>
          </cell>
          <cell r="M30">
            <v>498.25286455833515</v>
          </cell>
          <cell r="N30">
            <v>10.000000000000007</v>
          </cell>
          <cell r="T30">
            <v>25</v>
          </cell>
          <cell r="U30">
            <v>4.69999980926514</v>
          </cell>
        </row>
        <row r="31">
          <cell r="B31" t="str">
            <v>2004A1</v>
          </cell>
          <cell r="F31">
            <v>7.15225410461426</v>
          </cell>
          <cell r="G31">
            <v>284.57315625</v>
          </cell>
          <cell r="H31">
            <v>54.07542936129531</v>
          </cell>
          <cell r="I31">
            <v>5.000000000000004</v>
          </cell>
          <cell r="M31">
            <v>543.0956223685854</v>
          </cell>
          <cell r="N31">
            <v>9.000000000000016</v>
          </cell>
          <cell r="U31">
            <v>4.5</v>
          </cell>
        </row>
        <row r="32">
          <cell r="F32">
            <v>7.52417135238647</v>
          </cell>
          <cell r="G32">
            <v>319.52525</v>
          </cell>
          <cell r="M32">
            <v>586.5432721580722</v>
          </cell>
          <cell r="N32">
            <v>8</v>
          </cell>
          <cell r="U32">
            <v>4.30000019073486</v>
          </cell>
        </row>
        <row r="33">
          <cell r="F33">
            <v>7.82999992370605</v>
          </cell>
          <cell r="G33">
            <v>358.50740625</v>
          </cell>
          <cell r="M33">
            <v>633.4667339307181</v>
          </cell>
          <cell r="N33">
            <v>8.000000000000012</v>
          </cell>
          <cell r="U33">
            <v>4.09999990463257</v>
          </cell>
        </row>
        <row r="37">
          <cell r="C37">
            <v>1E-05</v>
          </cell>
          <cell r="D37">
            <v>1E-05</v>
          </cell>
          <cell r="E37">
            <v>1.6699999570846603E-05</v>
          </cell>
          <cell r="G37">
            <v>0.00042900001525878904</v>
          </cell>
          <cell r="H37">
            <v>96.4629974365234</v>
          </cell>
          <cell r="J37">
            <v>101.710426330566</v>
          </cell>
          <cell r="M37">
            <v>0.001961937473562567</v>
          </cell>
          <cell r="O37">
            <v>81.14164548317747</v>
          </cell>
        </row>
        <row r="38">
          <cell r="C38">
            <v>1E-05</v>
          </cell>
          <cell r="D38">
            <v>1E-05</v>
          </cell>
          <cell r="E38">
            <v>1.76999998092651E-05</v>
          </cell>
          <cell r="G38">
            <v>0.0007990000152587891</v>
          </cell>
          <cell r="H38">
            <v>103.563003540039</v>
          </cell>
          <cell r="I38">
            <v>7.360341573656474</v>
          </cell>
          <cell r="J38">
            <v>97.9013290405273</v>
          </cell>
          <cell r="M38">
            <v>0.0035330703978337613</v>
          </cell>
          <cell r="N38">
            <v>80.08068276601425</v>
          </cell>
          <cell r="O38">
            <v>94.44884032399351</v>
          </cell>
          <cell r="P38">
            <v>16.399956842845793</v>
          </cell>
          <cell r="Q38">
            <v>0.0013499999999999999</v>
          </cell>
        </row>
        <row r="39">
          <cell r="C39">
            <v>1E-05</v>
          </cell>
          <cell r="D39">
            <v>1E-05</v>
          </cell>
          <cell r="E39">
            <v>1.78999996185303E-05</v>
          </cell>
          <cell r="G39">
            <v>0.0007400000000000001</v>
          </cell>
          <cell r="H39">
            <v>93.4029998779297</v>
          </cell>
          <cell r="I39">
            <v>-9.810456741128887</v>
          </cell>
          <cell r="J39">
            <v>94.53173828125</v>
          </cell>
          <cell r="M39">
            <v>0.003621463954700183</v>
          </cell>
          <cell r="N39">
            <v>2.5018906195760717</v>
          </cell>
          <cell r="O39">
            <v>104.40622178453147</v>
          </cell>
          <cell r="P39">
            <v>10.542619079684364</v>
          </cell>
          <cell r="Q39">
            <v>0.0013499999999999999</v>
          </cell>
        </row>
        <row r="40">
          <cell r="C40">
            <v>1E-05</v>
          </cell>
          <cell r="D40">
            <v>1E-05</v>
          </cell>
          <cell r="E40">
            <v>1.72000002861023E-05</v>
          </cell>
          <cell r="G40">
            <v>0.000985999984741211</v>
          </cell>
          <cell r="H40">
            <v>106.569999694824</v>
          </cell>
          <cell r="I40">
            <v>14.096977435524046</v>
          </cell>
          <cell r="J40">
            <v>105.849174499512</v>
          </cell>
          <cell r="M40">
            <v>0.004259614749726432</v>
          </cell>
          <cell r="N40">
            <v>17.62134879730097</v>
          </cell>
          <cell r="O40">
            <v>120.00329240829744</v>
          </cell>
          <cell r="P40">
            <v>14.938832530454416</v>
          </cell>
          <cell r="Q40">
            <v>0.0018000000000000002</v>
          </cell>
          <cell r="R40">
            <v>0.01237</v>
          </cell>
        </row>
        <row r="41">
          <cell r="C41">
            <v>1E-05</v>
          </cell>
          <cell r="D41">
            <v>1E-05</v>
          </cell>
          <cell r="E41">
            <v>0.001</v>
          </cell>
          <cell r="F41">
            <v>0.00101666664123535</v>
          </cell>
          <cell r="G41">
            <v>0.006520000000000001</v>
          </cell>
          <cell r="H41">
            <v>76.3022308349609</v>
          </cell>
          <cell r="I41">
            <v>-28.401772493702264</v>
          </cell>
          <cell r="J41">
            <v>86.2000045776367</v>
          </cell>
          <cell r="M41">
            <v>0.020604906511264804</v>
          </cell>
          <cell r="N41">
            <v>383.7269969681677</v>
          </cell>
          <cell r="O41">
            <v>1339.7148151099518</v>
          </cell>
          <cell r="P41">
            <v>1016.3983822641515</v>
          </cell>
          <cell r="Q41">
            <v>0.004</v>
          </cell>
          <cell r="R41">
            <v>0.018573333333333334</v>
          </cell>
        </row>
        <row r="42">
          <cell r="C42">
            <v>1E-05</v>
          </cell>
          <cell r="D42">
            <v>1E-05</v>
          </cell>
          <cell r="E42">
            <v>0.001</v>
          </cell>
          <cell r="F42">
            <v>0.0009416666412353521</v>
          </cell>
          <cell r="G42">
            <v>0.0114</v>
          </cell>
          <cell r="H42">
            <v>90.8247528076172</v>
          </cell>
          <cell r="I42">
            <v>19.032893027817263</v>
          </cell>
          <cell r="J42">
            <v>88.9333267211914</v>
          </cell>
          <cell r="M42">
            <v>0.02986748653415927</v>
          </cell>
          <cell r="N42">
            <v>44.95327371580438</v>
          </cell>
          <cell r="O42">
            <v>2109.717841255526</v>
          </cell>
          <cell r="P42">
            <v>57.475144520394</v>
          </cell>
          <cell r="Q42">
            <v>0.007333333333333334</v>
          </cell>
          <cell r="R42">
            <v>0.04034666666666667</v>
          </cell>
        </row>
        <row r="43">
          <cell r="C43">
            <v>1E-05</v>
          </cell>
          <cell r="D43">
            <v>1E-05</v>
          </cell>
          <cell r="E43">
            <v>0.0035</v>
          </cell>
          <cell r="F43">
            <v>0.0017534001159668002</v>
          </cell>
          <cell r="G43">
            <v>0.01676</v>
          </cell>
          <cell r="H43">
            <v>82.7550582885742</v>
          </cell>
          <cell r="I43">
            <v>-8.884906668709608</v>
          </cell>
          <cell r="J43">
            <v>90.2666625976563</v>
          </cell>
          <cell r="M43">
            <v>0.04821427562784414</v>
          </cell>
          <cell r="N43">
            <v>61.42729510466758</v>
          </cell>
          <cell r="O43">
            <v>2597.621985056002</v>
          </cell>
          <cell r="P43">
            <v>23.126511719221977</v>
          </cell>
          <cell r="Q43">
            <v>0.009000000000000001</v>
          </cell>
          <cell r="R43">
            <v>0.06258666666666668</v>
          </cell>
        </row>
        <row r="44">
          <cell r="C44">
            <v>1.54999995231628E-05</v>
          </cell>
          <cell r="D44">
            <v>1.25166666507721E-05</v>
          </cell>
          <cell r="E44">
            <v>0.007490000000000001</v>
          </cell>
          <cell r="F44">
            <v>0.00597383361816406</v>
          </cell>
          <cell r="G44">
            <v>0.01659</v>
          </cell>
          <cell r="H44">
            <v>82.0588989257813</v>
          </cell>
          <cell r="I44">
            <v>-0.8412287746391628</v>
          </cell>
          <cell r="J44">
            <v>102.266662597656</v>
          </cell>
          <cell r="M44">
            <v>0.07653449222393584</v>
          </cell>
          <cell r="N44">
            <v>58.73823930217162</v>
          </cell>
          <cell r="O44">
            <v>4319.863726441922</v>
          </cell>
          <cell r="P44">
            <v>66.30070700409438</v>
          </cell>
          <cell r="Q44">
            <v>0.018333333333333337</v>
          </cell>
          <cell r="R44">
            <v>0.13367666666666667</v>
          </cell>
        </row>
        <row r="45">
          <cell r="C45">
            <v>2.7999999523162805E-05</v>
          </cell>
          <cell r="D45">
            <v>1.8000000715255702E-05</v>
          </cell>
          <cell r="E45">
            <v>0.021800000000000003</v>
          </cell>
          <cell r="F45">
            <v>0.0135356665039063</v>
          </cell>
          <cell r="G45">
            <v>0.05074000000000001</v>
          </cell>
          <cell r="H45">
            <v>69.5876388549805</v>
          </cell>
          <cell r="I45">
            <v>-15.197937376762171</v>
          </cell>
          <cell r="J45">
            <v>81.7133331298828</v>
          </cell>
          <cell r="M45">
            <v>0.21805664045546344</v>
          </cell>
          <cell r="N45">
            <v>184.9128989024208</v>
          </cell>
          <cell r="O45">
            <v>13661.863191198498</v>
          </cell>
          <cell r="P45">
            <v>216.25680938901195</v>
          </cell>
          <cell r="Q45">
            <v>0.046000000000000006</v>
          </cell>
          <cell r="R45">
            <v>0.19161666666666669</v>
          </cell>
        </row>
        <row r="46">
          <cell r="C46">
            <v>4.40000009536743E-05</v>
          </cell>
          <cell r="D46">
            <v>3.83666682243347E-05</v>
          </cell>
          <cell r="E46">
            <v>0.0398</v>
          </cell>
          <cell r="F46">
            <v>0.0318633325195313</v>
          </cell>
          <cell r="G46">
            <v>0.12193000000000001</v>
          </cell>
          <cell r="H46">
            <v>68.8000030517578</v>
          </cell>
          <cell r="I46">
            <v>-1.1318616584536214</v>
          </cell>
          <cell r="J46">
            <v>84.2433395385742</v>
          </cell>
          <cell r="M46">
            <v>0.49041592512519266</v>
          </cell>
          <cell r="N46">
            <v>124.9029995605003</v>
          </cell>
          <cell r="O46">
            <v>33123.62499163151</v>
          </cell>
          <cell r="P46">
            <v>142.45320369604514</v>
          </cell>
          <cell r="Q46">
            <v>0.053666666666666675</v>
          </cell>
          <cell r="R46">
            <v>0.38113</v>
          </cell>
        </row>
        <row r="47">
          <cell r="C47">
            <v>0.00016100000381469702</v>
          </cell>
          <cell r="D47">
            <v>9.95333385467529E-05</v>
          </cell>
          <cell r="E47">
            <v>0.17</v>
          </cell>
          <cell r="F47">
            <v>0.11698666992187501</v>
          </cell>
          <cell r="G47">
            <v>0.44266000000000005</v>
          </cell>
          <cell r="H47">
            <v>84.4899978637695</v>
          </cell>
          <cell r="I47">
            <v>22.80522400588881</v>
          </cell>
          <cell r="J47">
            <v>78.6433334350586</v>
          </cell>
          <cell r="M47">
            <v>1.460024947043084</v>
          </cell>
          <cell r="N47">
            <v>197.71156935215163</v>
          </cell>
          <cell r="O47">
            <v>108440.32052624488</v>
          </cell>
          <cell r="P47">
            <v>227.3805948281376</v>
          </cell>
          <cell r="Q47">
            <v>0.11266666666666668</v>
          </cell>
          <cell r="R47">
            <v>1.1657700000000002</v>
          </cell>
        </row>
        <row r="48">
          <cell r="C48">
            <v>0.000201800003051758</v>
          </cell>
          <cell r="D48">
            <v>0.00025269998550415</v>
          </cell>
          <cell r="E48">
            <v>0.25</v>
          </cell>
          <cell r="F48">
            <v>0.26433333984375</v>
          </cell>
          <cell r="G48">
            <v>0.79944</v>
          </cell>
          <cell r="H48">
            <v>65.7799987792969</v>
          </cell>
          <cell r="I48">
            <v>-22.1446319771961</v>
          </cell>
          <cell r="J48">
            <v>143.3230587715917</v>
          </cell>
          <cell r="M48">
            <v>6.303295551370055</v>
          </cell>
          <cell r="N48">
            <v>331.7251951164127</v>
          </cell>
          <cell r="O48">
            <v>342207.92461914895</v>
          </cell>
          <cell r="P48">
            <v>215.57258680024586</v>
          </cell>
          <cell r="Q48">
            <v>0.3333333333333333</v>
          </cell>
          <cell r="R48">
            <v>4.467173333333334</v>
          </cell>
        </row>
        <row r="49">
          <cell r="B49" t="str">
            <v>1994Q1</v>
          </cell>
          <cell r="C49">
            <v>0.00017</v>
          </cell>
          <cell r="D49">
            <v>0.00017333333969116201</v>
          </cell>
          <cell r="E49">
            <v>0.30210000000000004</v>
          </cell>
          <cell r="F49">
            <v>0.28450666015625004</v>
          </cell>
          <cell r="G49">
            <v>1.48205</v>
          </cell>
          <cell r="H49">
            <v>45.8899993896484</v>
          </cell>
          <cell r="I49">
            <v>-30.237153783451465</v>
          </cell>
          <cell r="J49">
            <v>107.82519604894564</v>
          </cell>
          <cell r="M49">
            <v>13.219439323244252</v>
          </cell>
          <cell r="N49">
            <v>109.7226635735165</v>
          </cell>
          <cell r="O49">
            <v>813263.1669550636</v>
          </cell>
          <cell r="P49">
            <v>137.65176328402177</v>
          </cell>
          <cell r="Q49">
            <v>0.6000000000000001</v>
          </cell>
          <cell r="R49">
            <v>7.898766666666667</v>
          </cell>
        </row>
        <row r="50">
          <cell r="B50" t="str">
            <v>1994Q2</v>
          </cell>
          <cell r="C50">
            <v>0.000208999996185303</v>
          </cell>
          <cell r="D50">
            <v>0.00020746665954589802</v>
          </cell>
          <cell r="E50">
            <v>0.39970000000000006</v>
          </cell>
          <cell r="F50">
            <v>0.3751933203125</v>
          </cell>
          <cell r="G50">
            <v>2.03288</v>
          </cell>
          <cell r="H50">
            <v>55.8699989318848</v>
          </cell>
          <cell r="I50">
            <v>21.74765673343554</v>
          </cell>
          <cell r="J50">
            <v>105.33719185022117</v>
          </cell>
          <cell r="M50">
            <v>15.81679352452168</v>
          </cell>
          <cell r="N50">
            <v>19.647990642919318</v>
          </cell>
          <cell r="O50">
            <v>983026.5167665044</v>
          </cell>
          <cell r="P50">
            <v>20.87434384211095</v>
          </cell>
          <cell r="Q50">
            <v>0.6000000000000001</v>
          </cell>
          <cell r="R50">
            <v>9.563416666666667</v>
          </cell>
        </row>
        <row r="51">
          <cell r="B51" t="str">
            <v>1994Q3</v>
          </cell>
          <cell r="C51">
            <v>0.00028000000000000003</v>
          </cell>
          <cell r="D51">
            <v>0.00021133333206176802</v>
          </cell>
          <cell r="E51">
            <v>0.47200000000000003</v>
          </cell>
          <cell r="F51">
            <v>0.43044667968750006</v>
          </cell>
          <cell r="G51">
            <v>2.7207000000000003</v>
          </cell>
          <cell r="H51">
            <v>67.0400009155273</v>
          </cell>
          <cell r="I51">
            <v>19.99284445532327</v>
          </cell>
          <cell r="J51">
            <v>107.818187586414</v>
          </cell>
          <cell r="M51">
            <v>17.549496592151293</v>
          </cell>
          <cell r="N51">
            <v>10.95483142612505</v>
          </cell>
          <cell r="O51">
            <v>1188796.9726286444</v>
          </cell>
          <cell r="P51">
            <v>20.93234031356411</v>
          </cell>
          <cell r="Q51">
            <v>0.6000000000000001</v>
          </cell>
          <cell r="R51">
            <v>11.600386666666667</v>
          </cell>
        </row>
        <row r="52">
          <cell r="B52" t="str">
            <v>1994Q4</v>
          </cell>
          <cell r="C52">
            <v>0.000293999996185303</v>
          </cell>
          <cell r="D52">
            <v>0.00027573333740234403</v>
          </cell>
          <cell r="E52">
            <v>1.042</v>
          </cell>
          <cell r="F52">
            <v>0.9043000000000001</v>
          </cell>
          <cell r="G52">
            <v>5.14231</v>
          </cell>
          <cell r="H52">
            <v>56.9900016784668</v>
          </cell>
          <cell r="I52">
            <v>-14.991048776571242</v>
          </cell>
          <cell r="J52">
            <v>109.83662479552004</v>
          </cell>
          <cell r="M52">
            <v>37.38564353722456</v>
          </cell>
          <cell r="N52">
            <v>113.02972048750755</v>
          </cell>
          <cell r="O52">
            <v>3154549.2511087195</v>
          </cell>
          <cell r="P52">
            <v>165.3564337511259</v>
          </cell>
          <cell r="Q52">
            <v>0.6000000000000001</v>
          </cell>
          <cell r="R52">
            <v>25.961753333333338</v>
          </cell>
        </row>
        <row r="53">
          <cell r="B53" t="str">
            <v>1995Q1</v>
          </cell>
          <cell r="C53">
            <v>0.00026600000381469705</v>
          </cell>
          <cell r="D53">
            <v>0.000281399993896484</v>
          </cell>
          <cell r="E53">
            <v>1.3010000000000002</v>
          </cell>
          <cell r="F53">
            <v>1.2064133593750002</v>
          </cell>
          <cell r="G53">
            <v>7.797280000000001</v>
          </cell>
          <cell r="H53">
            <v>38.297281127929686</v>
          </cell>
          <cell r="I53">
            <v>-32.800000000000004</v>
          </cell>
          <cell r="J53">
            <v>100.37112694189422</v>
          </cell>
          <cell r="M53">
            <v>70.96318769222023</v>
          </cell>
          <cell r="N53">
            <v>89.8140060677645</v>
          </cell>
          <cell r="O53">
            <v>6464862.04549649</v>
          </cell>
          <cell r="P53">
            <v>104.93774326789493</v>
          </cell>
          <cell r="Q53">
            <v>0.6000000000000001</v>
          </cell>
          <cell r="R53">
            <v>42.531843333333335</v>
          </cell>
        </row>
        <row r="54">
          <cell r="B54" t="str">
            <v>1995Q2</v>
          </cell>
          <cell r="C54">
            <v>0.000312000007629395</v>
          </cell>
          <cell r="D54">
            <v>0.000272600002288818</v>
          </cell>
          <cell r="E54">
            <v>1.415</v>
          </cell>
          <cell r="F54">
            <v>1.34677984375</v>
          </cell>
          <cell r="G54">
            <v>10.003850000000002</v>
          </cell>
          <cell r="H54">
            <v>43.0844412689209</v>
          </cell>
          <cell r="I54">
            <v>12.500000000000004</v>
          </cell>
          <cell r="J54">
            <v>96.01449725515259</v>
          </cell>
          <cell r="M54">
            <v>88.76436231920734</v>
          </cell>
          <cell r="N54">
            <v>25.085083133798776</v>
          </cell>
          <cell r="O54">
            <v>8030978.562780958</v>
          </cell>
          <cell r="P54">
            <v>24.225057027712534</v>
          </cell>
          <cell r="Q54">
            <v>0.6000000000000001</v>
          </cell>
          <cell r="R54">
            <v>63.17588333333333</v>
          </cell>
        </row>
        <row r="55">
          <cell r="B55" t="str">
            <v>1995Q3</v>
          </cell>
          <cell r="C55">
            <v>0.00037700000000000006</v>
          </cell>
          <cell r="D55">
            <v>0.0003508666659037273</v>
          </cell>
          <cell r="E55">
            <v>1.701</v>
          </cell>
          <cell r="F55">
            <v>1.5663700000000003</v>
          </cell>
          <cell r="G55">
            <v>15.321140000000002</v>
          </cell>
          <cell r="H55">
            <v>48.55616531007385</v>
          </cell>
          <cell r="I55">
            <v>12.699999999999998</v>
          </cell>
          <cell r="J55">
            <v>94.97525001754882</v>
          </cell>
          <cell r="M55">
            <v>105.56712986849875</v>
          </cell>
          <cell r="N55">
            <v>18.929632467663815</v>
          </cell>
          <cell r="O55">
            <v>9746540.691759236</v>
          </cell>
          <cell r="P55">
            <v>21.361806852890115</v>
          </cell>
          <cell r="Q55">
            <v>0.6000000000000001</v>
          </cell>
          <cell r="R55">
            <v>80.87666666666667</v>
          </cell>
        </row>
        <row r="56">
          <cell r="B56" t="str">
            <v>1995Q4</v>
          </cell>
          <cell r="C56">
            <v>0.0003870000000000001</v>
          </cell>
          <cell r="D56">
            <v>0.00038940000000000003</v>
          </cell>
          <cell r="E56">
            <v>1.794</v>
          </cell>
          <cell r="F56">
            <v>1.7716174333333334</v>
          </cell>
          <cell r="G56">
            <v>21.39415</v>
          </cell>
          <cell r="H56">
            <v>51.76087222053873</v>
          </cell>
          <cell r="I56">
            <v>6.6000000000000085</v>
          </cell>
          <cell r="J56">
            <v>108.6391257854043</v>
          </cell>
          <cell r="M56">
            <v>134.7053201200737</v>
          </cell>
          <cell r="N56">
            <v>27.601574740045855</v>
          </cell>
          <cell r="O56">
            <v>11890695.494806638</v>
          </cell>
          <cell r="P56">
            <v>21.999136625575254</v>
          </cell>
          <cell r="Q56">
            <v>0.6000000000000001</v>
          </cell>
          <cell r="R56">
            <v>111.29</v>
          </cell>
        </row>
        <row r="57">
          <cell r="B57" t="str">
            <v>1996Q1</v>
          </cell>
          <cell r="C57">
            <v>0.00038500000000000003</v>
          </cell>
          <cell r="D57">
            <v>0.00039243333333333335</v>
          </cell>
          <cell r="E57">
            <v>1.8690000000000002</v>
          </cell>
          <cell r="F57">
            <v>1.8668486666666668</v>
          </cell>
          <cell r="G57">
            <v>17.335</v>
          </cell>
          <cell r="H57">
            <v>38.45832805986028</v>
          </cell>
          <cell r="I57">
            <v>-25.699999999999996</v>
          </cell>
          <cell r="J57">
            <v>94.8438739944258</v>
          </cell>
          <cell r="L57">
            <v>94.8438739944258</v>
          </cell>
          <cell r="M57">
            <v>164.08376834248782</v>
          </cell>
          <cell r="N57">
            <v>21.809419402460666</v>
          </cell>
          <cell r="O57">
            <v>13046227.617075488</v>
          </cell>
          <cell r="P57">
            <v>9.71795234999953</v>
          </cell>
          <cell r="Q57">
            <v>15</v>
          </cell>
          <cell r="R57">
            <v>121.59333333333332</v>
          </cell>
        </row>
        <row r="58">
          <cell r="B58" t="str">
            <v>1996Q2</v>
          </cell>
          <cell r="C58">
            <v>0.00035000000000000005</v>
          </cell>
          <cell r="D58">
            <v>0.00037096666666666667</v>
          </cell>
          <cell r="E58">
            <v>1.7860000000000003</v>
          </cell>
          <cell r="F58">
            <v>1.844776666666667</v>
          </cell>
          <cell r="G58">
            <v>19.036</v>
          </cell>
          <cell r="H58">
            <v>39.65053622971595</v>
          </cell>
          <cell r="I58">
            <v>3.0999999999999988</v>
          </cell>
          <cell r="J58">
            <v>92.56167646286268</v>
          </cell>
          <cell r="L58">
            <v>92.56167646286268</v>
          </cell>
          <cell r="M58">
            <v>176.21312149482108</v>
          </cell>
          <cell r="N58">
            <v>7.392171251830333</v>
          </cell>
          <cell r="O58">
            <v>13713185.741490042</v>
          </cell>
          <cell r="P58">
            <v>5.112268036329591</v>
          </cell>
          <cell r="Q58">
            <v>15</v>
          </cell>
          <cell r="R58">
            <v>133.14333333333335</v>
          </cell>
        </row>
        <row r="59">
          <cell r="B59" t="str">
            <v>1996Q3</v>
          </cell>
          <cell r="C59">
            <v>0.000326</v>
          </cell>
          <cell r="D59">
            <v>0.00033580000000000003</v>
          </cell>
          <cell r="E59">
            <v>1.76</v>
          </cell>
          <cell r="F59">
            <v>1.7669795666666666</v>
          </cell>
          <cell r="G59">
            <v>21.061</v>
          </cell>
          <cell r="H59">
            <v>42.30712215710691</v>
          </cell>
          <cell r="I59">
            <v>6.699999999999988</v>
          </cell>
          <cell r="J59">
            <v>88.58963428185314</v>
          </cell>
          <cell r="L59">
            <v>88.58963428185314</v>
          </cell>
          <cell r="M59">
            <v>184.88619483604455</v>
          </cell>
          <cell r="N59">
            <v>4.921922537691595</v>
          </cell>
          <cell r="O59">
            <v>13952242.976013506</v>
          </cell>
          <cell r="P59">
            <v>1.7432654893616908</v>
          </cell>
          <cell r="Q59">
            <v>15</v>
          </cell>
          <cell r="R59">
            <v>144.29</v>
          </cell>
        </row>
        <row r="60">
          <cell r="B60" t="str">
            <v>1996Q4</v>
          </cell>
          <cell r="D60">
            <v>0.0003353333333333333</v>
          </cell>
          <cell r="E60">
            <v>1.889</v>
          </cell>
          <cell r="F60">
            <v>1.8393</v>
          </cell>
          <cell r="G60">
            <v>24.088</v>
          </cell>
          <cell r="H60">
            <v>46.28399163987496</v>
          </cell>
          <cell r="I60">
            <v>9.400000000000006</v>
          </cell>
          <cell r="J60">
            <v>100.84924977673332</v>
          </cell>
          <cell r="L60">
            <v>100.84924977673332</v>
          </cell>
          <cell r="M60">
            <v>195.73866459108515</v>
          </cell>
          <cell r="N60">
            <v>5.869810758269148</v>
          </cell>
          <cell r="O60">
            <v>14232987.82842265</v>
          </cell>
          <cell r="P60">
            <v>2.012184369866532</v>
          </cell>
          <cell r="Q60">
            <v>15</v>
          </cell>
          <cell r="R60">
            <v>152.22</v>
          </cell>
        </row>
        <row r="61">
          <cell r="B61" t="str">
            <v>1997Q1</v>
          </cell>
          <cell r="C61">
            <v>0.000323</v>
          </cell>
          <cell r="D61">
            <v>0.00032863333333333337</v>
          </cell>
          <cell r="E61">
            <v>1.85</v>
          </cell>
          <cell r="F61">
            <v>1.8573666666666666</v>
          </cell>
          <cell r="G61">
            <v>18.728</v>
          </cell>
          <cell r="H61">
            <v>36.531954601353306</v>
          </cell>
          <cell r="I61">
            <v>-21.070000000000004</v>
          </cell>
          <cell r="J61">
            <v>89.64226624520317</v>
          </cell>
          <cell r="L61">
            <v>89.64226624520317</v>
          </cell>
          <cell r="M61">
            <v>203.72223067519403</v>
          </cell>
          <cell r="N61">
            <v>4.078686293680008</v>
          </cell>
          <cell r="O61">
            <v>14499742.882965282</v>
          </cell>
          <cell r="P61">
            <v>1.8742027869224533</v>
          </cell>
          <cell r="Q61">
            <v>15</v>
          </cell>
          <cell r="R61">
            <v>142.04333333333332</v>
          </cell>
        </row>
        <row r="62">
          <cell r="B62" t="str">
            <v>1997Q2</v>
          </cell>
          <cell r="C62">
            <v>0.000321</v>
          </cell>
          <cell r="D62">
            <v>0.00032062000000000003</v>
          </cell>
          <cell r="E62">
            <v>1.857</v>
          </cell>
          <cell r="F62">
            <v>1.8495</v>
          </cell>
          <cell r="G62">
            <v>20.485</v>
          </cell>
          <cell r="H62">
            <v>40.258213970691344</v>
          </cell>
          <cell r="I62">
            <v>10.200000000000003</v>
          </cell>
          <cell r="J62">
            <v>90.13302814949562</v>
          </cell>
          <cell r="L62">
            <v>90.13302814949562</v>
          </cell>
          <cell r="M62">
            <v>207.47362972091693</v>
          </cell>
          <cell r="N62">
            <v>1.841428416177111</v>
          </cell>
          <cell r="O62">
            <v>14757224.416546509</v>
          </cell>
          <cell r="P62">
            <v>1.7757662026112466</v>
          </cell>
          <cell r="Q62">
            <v>15</v>
          </cell>
          <cell r="R62">
            <v>152.82333333333335</v>
          </cell>
        </row>
        <row r="63">
          <cell r="B63" t="str">
            <v>1997Q3</v>
          </cell>
          <cell r="C63">
            <v>0.000318</v>
          </cell>
          <cell r="D63">
            <v>0.00031946815631948004</v>
          </cell>
          <cell r="E63">
            <v>1.868</v>
          </cell>
          <cell r="F63">
            <v>1.8578666666666666</v>
          </cell>
          <cell r="G63">
            <v>26.076</v>
          </cell>
          <cell r="H63">
            <v>49.396828542038286</v>
          </cell>
          <cell r="I63">
            <v>22.700000000000017</v>
          </cell>
          <cell r="J63">
            <v>90.6569495743496</v>
          </cell>
          <cell r="L63">
            <v>90.6569495743496</v>
          </cell>
          <cell r="M63">
            <v>209.2040547872649</v>
          </cell>
          <cell r="N63">
            <v>0.8340457862889162</v>
          </cell>
          <cell r="O63">
            <v>14875473.84935286</v>
          </cell>
          <cell r="P63">
            <v>0.8012986010686753</v>
          </cell>
          <cell r="Q63">
            <v>15</v>
          </cell>
          <cell r="R63">
            <v>162.78</v>
          </cell>
          <cell r="U63">
            <v>1.38</v>
          </cell>
        </row>
        <row r="64">
          <cell r="B64" t="str">
            <v>1997Q4</v>
          </cell>
          <cell r="C64">
            <v>0.000319</v>
          </cell>
          <cell r="D64">
            <v>0.00031860509900970177</v>
          </cell>
          <cell r="E64">
            <v>1.899</v>
          </cell>
          <cell r="F64">
            <v>1.8819</v>
          </cell>
          <cell r="G64">
            <v>28.076</v>
          </cell>
          <cell r="H64">
            <v>56.80635282334402</v>
          </cell>
          <cell r="I64">
            <v>14.999999999999986</v>
          </cell>
          <cell r="J64">
            <v>100.46367084817454</v>
          </cell>
          <cell r="L64">
            <v>100.46367084817454</v>
          </cell>
          <cell r="M64">
            <v>215.04732932471688</v>
          </cell>
          <cell r="N64">
            <v>2.793098127755638</v>
          </cell>
          <cell r="O64">
            <v>15054093.00200147</v>
          </cell>
          <cell r="P64">
            <v>1.2007627754081913</v>
          </cell>
          <cell r="Q64">
            <v>15</v>
          </cell>
          <cell r="R64">
            <v>167.16</v>
          </cell>
          <cell r="U64">
            <v>1.47</v>
          </cell>
        </row>
        <row r="65">
          <cell r="B65" t="str">
            <v>1998Q1</v>
          </cell>
          <cell r="C65">
            <v>0.0003337426326129666</v>
          </cell>
          <cell r="D65">
            <v>0.0003255372107248515</v>
          </cell>
          <cell r="E65">
            <v>2.0385</v>
          </cell>
          <cell r="F65">
            <v>1.9668366666666666</v>
          </cell>
          <cell r="G65">
            <v>20.871</v>
          </cell>
          <cell r="H65">
            <v>44.6497933191484</v>
          </cell>
          <cell r="I65">
            <v>-21.4</v>
          </cell>
          <cell r="J65">
            <v>90.6383847463007</v>
          </cell>
          <cell r="L65">
            <v>90.6383847463007</v>
          </cell>
          <cell r="M65">
            <v>220.96064538052335</v>
          </cell>
          <cell r="N65">
            <v>2.7497742354556194</v>
          </cell>
          <cell r="O65">
            <v>15341986.820013255</v>
          </cell>
          <cell r="Q65">
            <v>45</v>
          </cell>
          <cell r="R65">
            <v>157.23999999999998</v>
          </cell>
          <cell r="U65">
            <v>1.5466666666666666</v>
          </cell>
        </row>
        <row r="66">
          <cell r="B66" t="str">
            <v>1998Q2</v>
          </cell>
          <cell r="C66">
            <v>0.0003330161290322581</v>
          </cell>
          <cell r="D66">
            <v>0.0003332414244368944</v>
          </cell>
          <cell r="E66">
            <v>2.0647</v>
          </cell>
          <cell r="F66">
            <v>2.0501</v>
          </cell>
          <cell r="G66">
            <v>23.367</v>
          </cell>
          <cell r="H66">
            <v>40.4080629538293</v>
          </cell>
          <cell r="I66">
            <v>-9.500000000000004</v>
          </cell>
          <cell r="J66">
            <v>86.79896385620901</v>
          </cell>
          <cell r="K66" t="e">
            <v>#DIV/0!</v>
          </cell>
          <cell r="L66">
            <v>89.3491948499613</v>
          </cell>
          <cell r="M66">
            <v>224.28050159422983</v>
          </cell>
          <cell r="N66">
            <v>1.5024649335130502</v>
          </cell>
          <cell r="O66">
            <v>15546927.311855681</v>
          </cell>
          <cell r="P66">
            <v>0.23333333333333364</v>
          </cell>
          <cell r="Q66">
            <v>48.333333333333336</v>
          </cell>
          <cell r="R66">
            <v>156.0666666666667</v>
          </cell>
          <cell r="U66">
            <v>1.6866666666666665</v>
          </cell>
        </row>
        <row r="67">
          <cell r="B67" t="str">
            <v>1998Q3</v>
          </cell>
          <cell r="C67">
            <v>0.00021195804413458246</v>
          </cell>
          <cell r="D67">
            <v>0.00029135880929213415</v>
          </cell>
          <cell r="E67">
            <v>3.405</v>
          </cell>
          <cell r="F67">
            <v>2.3753730237154165</v>
          </cell>
          <cell r="G67">
            <v>28.908</v>
          </cell>
          <cell r="H67">
            <v>49.311534452130694</v>
          </cell>
          <cell r="I67">
            <v>22.033898305084797</v>
          </cell>
          <cell r="J67">
            <v>77.35380515100061</v>
          </cell>
          <cell r="L67">
            <v>87.72634111245533</v>
          </cell>
          <cell r="M67">
            <v>225.37927539575276</v>
          </cell>
          <cell r="N67">
            <v>0.4899105333333144</v>
          </cell>
          <cell r="O67">
            <v>16282938.393400496</v>
          </cell>
          <cell r="P67">
            <v>3.733333333333338</v>
          </cell>
          <cell r="Q67">
            <v>55</v>
          </cell>
          <cell r="R67">
            <v>156.27333333333334</v>
          </cell>
          <cell r="U67">
            <v>1.7866666666666668</v>
          </cell>
        </row>
        <row r="68">
          <cell r="B68" t="str">
            <v>1998Q4</v>
          </cell>
          <cell r="C68">
            <v>0.00016595641646489106</v>
          </cell>
          <cell r="D68">
            <v>0.00019805942079120236</v>
          </cell>
          <cell r="E68">
            <v>3.427</v>
          </cell>
          <cell r="F68">
            <v>3.418439757575762</v>
          </cell>
          <cell r="G68">
            <v>29.447</v>
          </cell>
          <cell r="H68">
            <v>52.99033146681346</v>
          </cell>
          <cell r="I68">
            <v>7.460317460317458</v>
          </cell>
          <cell r="J68">
            <v>84.3733289123375</v>
          </cell>
          <cell r="L68">
            <v>95.68712771800035</v>
          </cell>
          <cell r="M68">
            <v>253.25996790838204</v>
          </cell>
          <cell r="N68">
            <v>12.370566221615729</v>
          </cell>
          <cell r="O68">
            <v>19816015.76704474</v>
          </cell>
          <cell r="P68">
            <v>5.666666666666668</v>
          </cell>
          <cell r="Q68">
            <v>55</v>
          </cell>
          <cell r="R68">
            <v>162.53666666666666</v>
          </cell>
          <cell r="U68">
            <v>1.8533333333333335</v>
          </cell>
        </row>
        <row r="69">
          <cell r="B69" t="str">
            <v>1999Q1</v>
          </cell>
          <cell r="C69">
            <v>0</v>
          </cell>
          <cell r="E69">
            <v>3.9264</v>
          </cell>
          <cell r="F69">
            <v>3.5611530303030303</v>
          </cell>
          <cell r="G69">
            <v>25.284</v>
          </cell>
          <cell r="H69">
            <v>43.04975229947917</v>
          </cell>
          <cell r="I69">
            <v>-18.759231905465306</v>
          </cell>
          <cell r="J69">
            <v>77.76631942820492</v>
          </cell>
          <cell r="L69">
            <v>88.19417030489312</v>
          </cell>
          <cell r="M69">
            <v>267.893814085977</v>
          </cell>
          <cell r="N69">
            <v>5.778191594373424</v>
          </cell>
          <cell r="O69">
            <v>20765578.722674936</v>
          </cell>
          <cell r="P69">
            <v>0.76666666666666</v>
          </cell>
          <cell r="Q69">
            <v>74</v>
          </cell>
          <cell r="R69">
            <v>155.6</v>
          </cell>
          <cell r="U69">
            <v>3.8</v>
          </cell>
        </row>
        <row r="70">
          <cell r="B70" t="str">
            <v>1999Q2</v>
          </cell>
          <cell r="C70">
            <v>0</v>
          </cell>
          <cell r="E70">
            <v>3.9474</v>
          </cell>
          <cell r="F70">
            <v>3.9356773737373736</v>
          </cell>
          <cell r="G70">
            <v>29.731</v>
          </cell>
          <cell r="H70">
            <v>39.65329456935792</v>
          </cell>
          <cell r="I70">
            <v>-7.889610389610397</v>
          </cell>
          <cell r="J70">
            <v>79.0962708837453</v>
          </cell>
          <cell r="L70">
            <v>89.70245777470784</v>
          </cell>
          <cell r="M70">
            <v>281.30985585875766</v>
          </cell>
          <cell r="N70">
            <v>5.0079699744298525</v>
          </cell>
          <cell r="O70">
            <v>21379601.85966451</v>
          </cell>
          <cell r="P70">
            <v>1.06666666666666</v>
          </cell>
          <cell r="Q70">
            <v>74</v>
          </cell>
          <cell r="R70">
            <v>171.72</v>
          </cell>
          <cell r="U70">
            <v>4</v>
          </cell>
        </row>
        <row r="71">
          <cell r="B71" t="str">
            <v>1999Q3</v>
          </cell>
          <cell r="C71">
            <v>0</v>
          </cell>
          <cell r="E71">
            <v>4.4555</v>
          </cell>
          <cell r="F71">
            <v>4.3225784992784995</v>
          </cell>
          <cell r="G71">
            <v>38.138</v>
          </cell>
          <cell r="H71">
            <v>49.84266775972166</v>
          </cell>
          <cell r="I71">
            <v>25.69615791328869</v>
          </cell>
          <cell r="J71">
            <v>83.85098445741228</v>
          </cell>
          <cell r="L71">
            <v>95.09474098613221</v>
          </cell>
          <cell r="M71">
            <v>284.0723408311103</v>
          </cell>
          <cell r="N71">
            <v>0.9820078873239512</v>
          </cell>
          <cell r="O71">
            <v>22377871.813466053</v>
          </cell>
          <cell r="P71">
            <v>0.8666666666666627</v>
          </cell>
          <cell r="Q71">
            <v>74</v>
          </cell>
          <cell r="R71">
            <v>171.73533333333333</v>
          </cell>
        </row>
        <row r="72">
          <cell r="B72" t="str">
            <v>1999Q4</v>
          </cell>
          <cell r="C72">
            <v>0</v>
          </cell>
          <cell r="E72">
            <v>5.1987</v>
          </cell>
          <cell r="F72">
            <v>5.106781818181819</v>
          </cell>
          <cell r="G72">
            <v>37.289</v>
          </cell>
          <cell r="H72">
            <v>54.37127806654999</v>
          </cell>
          <cell r="I72">
            <v>9.085810431856434</v>
          </cell>
          <cell r="J72">
            <v>90.24442752297841</v>
          </cell>
          <cell r="L72">
            <v>102.3454944061876</v>
          </cell>
          <cell r="M72">
            <v>300.53287735631534</v>
          </cell>
          <cell r="N72">
            <v>5.794487586171346</v>
          </cell>
          <cell r="O72">
            <v>23257458.465838283</v>
          </cell>
          <cell r="P72">
            <v>1.0000000000000009</v>
          </cell>
          <cell r="Q72">
            <v>74</v>
          </cell>
          <cell r="R72">
            <v>174.29866666666666</v>
          </cell>
          <cell r="U72">
            <v>4.3</v>
          </cell>
        </row>
        <row r="73">
          <cell r="C73">
            <v>0</v>
          </cell>
          <cell r="E73">
            <v>5.4321</v>
          </cell>
          <cell r="F73">
            <v>5.482056782106781</v>
          </cell>
          <cell r="G73">
            <v>33.298</v>
          </cell>
          <cell r="H73">
            <v>45.495760952858646</v>
          </cell>
          <cell r="I73">
            <v>-16.323907455012897</v>
          </cell>
          <cell r="J73">
            <v>82.88610332783055</v>
          </cell>
          <cell r="L73">
            <v>94.00047689735952</v>
          </cell>
          <cell r="M73">
            <v>335.2666856674956</v>
          </cell>
          <cell r="N73">
            <v>11.557407168467448</v>
          </cell>
          <cell r="O73">
            <v>24923908.19810407</v>
          </cell>
          <cell r="P73">
            <v>0.866666666666667</v>
          </cell>
          <cell r="Q73">
            <v>74</v>
          </cell>
          <cell r="R73">
            <v>194.08666666666667</v>
          </cell>
          <cell r="U73">
            <v>4.3</v>
          </cell>
        </row>
        <row r="74">
          <cell r="C74">
            <v>0</v>
          </cell>
          <cell r="E74">
            <v>5.4382</v>
          </cell>
          <cell r="F74">
            <v>5.421981754385965</v>
          </cell>
          <cell r="G74">
            <v>38.932</v>
          </cell>
          <cell r="H74">
            <v>41.29980782288993</v>
          </cell>
          <cell r="I74">
            <v>-9.22273425499232</v>
          </cell>
          <cell r="J74">
            <v>85.14748800823594</v>
          </cell>
          <cell r="L74">
            <v>96.56509545067392</v>
          </cell>
          <cell r="M74">
            <v>358.461340659625</v>
          </cell>
          <cell r="N74">
            <v>6.918270136488588</v>
          </cell>
          <cell r="O74">
            <v>26210609.76496433</v>
          </cell>
          <cell r="P74">
            <v>1.8666666666666665</v>
          </cell>
          <cell r="Q74">
            <v>90</v>
          </cell>
          <cell r="R74">
            <v>215.78</v>
          </cell>
          <cell r="U74">
            <v>4.3</v>
          </cell>
        </row>
        <row r="75">
          <cell r="C75">
            <v>0</v>
          </cell>
          <cell r="E75">
            <v>5.44</v>
          </cell>
          <cell r="F75">
            <v>5.438749855699856</v>
          </cell>
          <cell r="G75">
            <v>51.058</v>
          </cell>
          <cell r="H75">
            <v>53.00151322065744</v>
          </cell>
          <cell r="I75">
            <v>28.3335589549208</v>
          </cell>
          <cell r="J75">
            <v>91.75267873403429</v>
          </cell>
          <cell r="L75">
            <v>104.05599022428054</v>
          </cell>
          <cell r="M75">
            <v>372.15770671185913</v>
          </cell>
          <cell r="N75">
            <v>3.8208767581549106</v>
          </cell>
          <cell r="O75">
            <v>26896805.7093365</v>
          </cell>
          <cell r="P75">
            <v>1.8666666666666645</v>
          </cell>
          <cell r="Q75">
            <v>118</v>
          </cell>
          <cell r="R75">
            <v>244.99</v>
          </cell>
          <cell r="U75">
            <v>4.2</v>
          </cell>
        </row>
        <row r="76">
          <cell r="C76">
            <v>0</v>
          </cell>
          <cell r="E76">
            <v>5.4345</v>
          </cell>
          <cell r="F76">
            <v>5.436289538239538</v>
          </cell>
          <cell r="G76">
            <v>49.664</v>
          </cell>
          <cell r="H76">
            <v>57.93546210433151</v>
          </cell>
          <cell r="I76">
            <v>9.309071729957804</v>
          </cell>
          <cell r="J76">
            <v>101.68938645542039</v>
          </cell>
          <cell r="K76" t="e">
            <v>#DIV/0!</v>
          </cell>
          <cell r="L76">
            <v>115.3251321805093</v>
          </cell>
          <cell r="M76">
            <v>386.9317674067179</v>
          </cell>
          <cell r="N76">
            <v>3.9698387077329755</v>
          </cell>
          <cell r="O76">
            <v>27840825.355828077</v>
          </cell>
          <cell r="P76">
            <v>1.6666666666666607</v>
          </cell>
          <cell r="Q76">
            <v>270.1</v>
          </cell>
          <cell r="R76">
            <v>269.31666666666666</v>
          </cell>
          <cell r="U76">
            <v>4.2</v>
          </cell>
        </row>
        <row r="77">
          <cell r="C77">
            <v>0</v>
          </cell>
          <cell r="E77">
            <v>5.42</v>
          </cell>
          <cell r="F77">
            <v>5.428883333333334</v>
          </cell>
          <cell r="G77">
            <v>42.405</v>
          </cell>
          <cell r="H77">
            <v>49.059944990640176</v>
          </cell>
          <cell r="I77">
            <v>-15.319662243667103</v>
          </cell>
          <cell r="J77">
            <v>92.42584761750572</v>
          </cell>
          <cell r="L77">
            <v>104.81942575253187</v>
          </cell>
          <cell r="M77">
            <v>399.8170291708922</v>
          </cell>
          <cell r="N77">
            <v>3.3301121410975245</v>
          </cell>
          <cell r="O77">
            <v>28613595.894844312</v>
          </cell>
          <cell r="Q77">
            <v>270.1</v>
          </cell>
          <cell r="R77">
            <v>266.1166666666666</v>
          </cell>
          <cell r="U77">
            <v>4.2</v>
          </cell>
        </row>
        <row r="78">
          <cell r="C78">
            <v>0</v>
          </cell>
          <cell r="E78">
            <v>5.383</v>
          </cell>
          <cell r="F78">
            <v>5.409833333333334</v>
          </cell>
          <cell r="G78">
            <v>47.924</v>
          </cell>
          <cell r="H78">
            <v>45.70541883743401</v>
          </cell>
          <cell r="I78">
            <v>-6.837606837606838</v>
          </cell>
          <cell r="J78">
            <v>97.97341373197172</v>
          </cell>
          <cell r="L78">
            <v>111.11087678524484</v>
          </cell>
          <cell r="M78">
            <v>410.15270662666353</v>
          </cell>
          <cell r="N78">
            <v>2.5851018595192365</v>
          </cell>
          <cell r="O78">
            <v>28651199.919737864</v>
          </cell>
          <cell r="Q78">
            <v>270.1</v>
          </cell>
          <cell r="R78">
            <v>303.23333333333335</v>
          </cell>
        </row>
        <row r="79">
          <cell r="C79">
            <v>0</v>
          </cell>
          <cell r="E79">
            <v>5.3314</v>
          </cell>
          <cell r="F79">
            <v>5.3495333333333335</v>
          </cell>
          <cell r="G79">
            <v>62.771</v>
          </cell>
          <cell r="H79">
            <v>57.66564638407527</v>
          </cell>
          <cell r="I79">
            <v>26.168073394495412</v>
          </cell>
          <cell r="L79">
            <v>116.28421278483965</v>
          </cell>
          <cell r="M79">
            <v>405.32573939547615</v>
          </cell>
          <cell r="N79">
            <v>-1.1768707491624746</v>
          </cell>
          <cell r="O79">
            <v>28708483.1837635</v>
          </cell>
          <cell r="Q79">
            <v>270.1</v>
          </cell>
          <cell r="R79">
            <v>327.66</v>
          </cell>
        </row>
        <row r="80">
          <cell r="C80">
            <v>0</v>
          </cell>
          <cell r="E80">
            <v>5.2985</v>
          </cell>
          <cell r="F80">
            <v>5.295116666666666</v>
          </cell>
          <cell r="G80">
            <v>57.9</v>
          </cell>
          <cell r="H80">
            <v>61.58539621690436</v>
          </cell>
          <cell r="I80">
            <v>6.797374309692203</v>
          </cell>
          <cell r="L80">
            <v>124.13066666666668</v>
          </cell>
          <cell r="M80">
            <v>410.48422132676296</v>
          </cell>
          <cell r="N80">
            <v>1.272675635892367</v>
          </cell>
          <cell r="O80">
            <v>28602228.802733958</v>
          </cell>
          <cell r="Q80">
            <v>270.1</v>
          </cell>
          <cell r="R80">
            <v>349.5466666666667</v>
          </cell>
        </row>
        <row r="88">
          <cell r="B88" t="str">
            <v>1991M1</v>
          </cell>
          <cell r="C88">
            <v>1E-05</v>
          </cell>
          <cell r="D88">
            <v>1E-05</v>
          </cell>
          <cell r="E88">
            <v>1.67999994754791E-05</v>
          </cell>
          <cell r="J88">
            <v>145.72894891401984</v>
          </cell>
          <cell r="L88">
            <v>145.72894891401984</v>
          </cell>
          <cell r="M88">
            <v>0.001849243937716072</v>
          </cell>
          <cell r="O88">
            <v>76.74882419841556</v>
          </cell>
        </row>
        <row r="89">
          <cell r="B89" t="str">
            <v>1991M2</v>
          </cell>
          <cell r="C89">
            <v>1E-05</v>
          </cell>
          <cell r="D89">
            <v>1E-05</v>
          </cell>
          <cell r="E89">
            <v>1.6499999761581402E-05</v>
          </cell>
          <cell r="J89">
            <v>141.26948528513256</v>
          </cell>
          <cell r="K89">
            <v>-3.0601082778126423</v>
          </cell>
          <cell r="L89">
            <v>141.26948528513256</v>
          </cell>
          <cell r="M89">
            <v>0.0019368572687911937</v>
          </cell>
          <cell r="N89">
            <v>4.737791985590032</v>
          </cell>
          <cell r="O89">
            <v>81.58400012291574</v>
          </cell>
          <cell r="P89">
            <v>6.299999999999996</v>
          </cell>
        </row>
        <row r="90">
          <cell r="B90" t="str">
            <v>1991M3</v>
          </cell>
          <cell r="C90">
            <v>1E-05</v>
          </cell>
          <cell r="D90">
            <v>1E-05</v>
          </cell>
          <cell r="E90">
            <v>1.6699999570846603E-05</v>
          </cell>
          <cell r="J90">
            <v>155.28495662281583</v>
          </cell>
          <cell r="K90">
            <v>9.921088980677611</v>
          </cell>
          <cell r="L90">
            <v>155.28495662281583</v>
          </cell>
          <cell r="M90">
            <v>0.0020997112141804357</v>
          </cell>
          <cell r="N90">
            <v>8.408154179108942</v>
          </cell>
          <cell r="O90">
            <v>85.09211212820111</v>
          </cell>
          <cell r="P90">
            <v>4.299999999999991</v>
          </cell>
        </row>
        <row r="91">
          <cell r="B91" t="str">
            <v>1991M4</v>
          </cell>
          <cell r="C91">
            <v>1E-05</v>
          </cell>
          <cell r="D91">
            <v>1E-05</v>
          </cell>
          <cell r="E91">
            <v>1.7599999904632602E-05</v>
          </cell>
          <cell r="J91">
            <v>145.72894891401984</v>
          </cell>
          <cell r="K91">
            <v>-6.153852837147224</v>
          </cell>
          <cell r="L91">
            <v>145.72894891401984</v>
          </cell>
          <cell r="M91">
            <v>0.00349450260682502</v>
          </cell>
          <cell r="N91">
            <v>66.42777269678022</v>
          </cell>
          <cell r="O91">
            <v>91.5591126499444</v>
          </cell>
          <cell r="P91">
            <v>7.600000000000004</v>
          </cell>
          <cell r="Q91">
            <v>0.00135</v>
          </cell>
        </row>
        <row r="92">
          <cell r="B92" t="str">
            <v>1991M5</v>
          </cell>
          <cell r="C92">
            <v>1E-05</v>
          </cell>
          <cell r="D92">
            <v>1E-05</v>
          </cell>
          <cell r="E92">
            <v>1.78999996185303E-05</v>
          </cell>
          <cell r="J92">
            <v>139.83609021109632</v>
          </cell>
          <cell r="K92">
            <v>-4.043711799774463</v>
          </cell>
          <cell r="L92">
            <v>139.83609021109632</v>
          </cell>
          <cell r="M92">
            <v>0.0035379749901096975</v>
          </cell>
          <cell r="N92">
            <v>1.2440220590985627</v>
          </cell>
          <cell r="O92">
            <v>95.03835893064229</v>
          </cell>
          <cell r="P92">
            <v>3.800000000000007</v>
          </cell>
          <cell r="Q92">
            <v>0.00135</v>
          </cell>
        </row>
        <row r="93">
          <cell r="B93" t="str">
            <v>1991M6</v>
          </cell>
          <cell r="C93">
            <v>1E-05</v>
          </cell>
          <cell r="D93">
            <v>1E-05</v>
          </cell>
          <cell r="E93">
            <v>1.76999998092651E-05</v>
          </cell>
          <cell r="J93">
            <v>140.15462490725915</v>
          </cell>
          <cell r="K93">
            <v>0.22779147763783222</v>
          </cell>
          <cell r="L93">
            <v>140.15462490725915</v>
          </cell>
          <cell r="M93">
            <v>0.0035667335965665656</v>
          </cell>
          <cell r="N93">
            <v>0.812854995788887</v>
          </cell>
          <cell r="O93">
            <v>96.74904939139385</v>
          </cell>
          <cell r="P93">
            <v>1.8000000000000034</v>
          </cell>
          <cell r="Q93">
            <v>0.00135</v>
          </cell>
        </row>
        <row r="94">
          <cell r="B94" t="str">
            <v>1991M7</v>
          </cell>
          <cell r="C94">
            <v>1E-05</v>
          </cell>
          <cell r="D94">
            <v>1E-05</v>
          </cell>
          <cell r="E94">
            <v>1.8200000524520902E-05</v>
          </cell>
          <cell r="J94">
            <v>131.23568659078865</v>
          </cell>
          <cell r="K94">
            <v>-6.36364181515394</v>
          </cell>
          <cell r="L94">
            <v>131.23568659078865</v>
          </cell>
          <cell r="M94">
            <v>0.003584122396803291</v>
          </cell>
          <cell r="N94">
            <v>0.4875273065940351</v>
          </cell>
          <cell r="O94">
            <v>101.10275661400657</v>
          </cell>
          <cell r="P94">
            <v>4.4999999999999885</v>
          </cell>
          <cell r="Q94">
            <v>0.00135</v>
          </cell>
        </row>
        <row r="95">
          <cell r="B95" t="str">
            <v>1991M8</v>
          </cell>
          <cell r="C95">
            <v>1E-05</v>
          </cell>
          <cell r="D95">
            <v>1E-05</v>
          </cell>
          <cell r="E95">
            <v>1.79999995231628E-05</v>
          </cell>
          <cell r="J95">
            <v>131.39495393887</v>
          </cell>
          <cell r="K95">
            <v>0.12135978575551279</v>
          </cell>
          <cell r="L95">
            <v>131.39495393887</v>
          </cell>
          <cell r="M95">
            <v>0.0035948232558247815</v>
          </cell>
          <cell r="N95">
            <v>0.2985628791872347</v>
          </cell>
          <cell r="O95">
            <v>104.43914758226877</v>
          </cell>
          <cell r="P95">
            <v>3.299999999999991</v>
          </cell>
          <cell r="Q95">
            <v>0.00135</v>
          </cell>
        </row>
        <row r="96">
          <cell r="B96" t="str">
            <v>1991M9</v>
          </cell>
          <cell r="C96">
            <v>1E-05</v>
          </cell>
          <cell r="D96">
            <v>1E-05</v>
          </cell>
          <cell r="E96">
            <v>1.78999996185303E-05</v>
          </cell>
          <cell r="J96">
            <v>148.43648277270685</v>
          </cell>
          <cell r="K96">
            <v>12.969698091880474</v>
          </cell>
          <cell r="L96">
            <v>148.43648277270685</v>
          </cell>
          <cell r="M96">
            <v>0.0036854462114724778</v>
          </cell>
          <cell r="N96">
            <v>2.5209293809051</v>
          </cell>
          <cell r="O96">
            <v>107.67676115731909</v>
          </cell>
          <cell r="P96">
            <v>3.0999999999999868</v>
          </cell>
          <cell r="Q96">
            <v>0.00135</v>
          </cell>
        </row>
        <row r="97">
          <cell r="B97" t="str">
            <v>1991M10</v>
          </cell>
          <cell r="C97">
            <v>1E-05</v>
          </cell>
          <cell r="D97">
            <v>1E-05</v>
          </cell>
          <cell r="E97">
            <v>1.7500000000000002E-05</v>
          </cell>
          <cell r="J97">
            <v>158.47028146705105</v>
          </cell>
          <cell r="K97">
            <v>6.759658075237769</v>
          </cell>
          <cell r="L97">
            <v>158.47028146705105</v>
          </cell>
          <cell r="M97">
            <v>0.003916518228796979</v>
          </cell>
          <cell r="N97">
            <v>6.2698518460313855</v>
          </cell>
          <cell r="O97">
            <v>112.52221540939844</v>
          </cell>
          <cell r="P97">
            <v>4.499999999999991</v>
          </cell>
          <cell r="Q97">
            <v>0.0018000000000000002</v>
          </cell>
        </row>
        <row r="98">
          <cell r="B98" t="str">
            <v>1991M11</v>
          </cell>
          <cell r="C98">
            <v>1E-05</v>
          </cell>
          <cell r="D98">
            <v>1E-05</v>
          </cell>
          <cell r="E98">
            <v>1.76999998092651E-05</v>
          </cell>
          <cell r="J98">
            <v>151.62181867563933</v>
          </cell>
          <cell r="K98">
            <v>-4.321607009220617</v>
          </cell>
          <cell r="L98">
            <v>151.62181867563933</v>
          </cell>
          <cell r="M98">
            <v>0.004205775895976729</v>
          </cell>
          <cell r="N98">
            <v>7.385582047159274</v>
          </cell>
          <cell r="O98">
            <v>122.7617370116537</v>
          </cell>
          <cell r="P98">
            <v>9.099999999999994</v>
          </cell>
          <cell r="Q98">
            <v>0.0018000000000000002</v>
          </cell>
        </row>
        <row r="99">
          <cell r="B99" t="str">
            <v>1991M12</v>
          </cell>
          <cell r="C99">
            <v>1E-05</v>
          </cell>
          <cell r="D99">
            <v>1E-05</v>
          </cell>
          <cell r="E99">
            <v>1.72000002861023E-05</v>
          </cell>
          <cell r="J99">
            <v>150.18842360160306</v>
          </cell>
          <cell r="K99">
            <v>-0.9453752016407974</v>
          </cell>
          <cell r="L99">
            <v>150.18842360160306</v>
          </cell>
          <cell r="M99">
            <v>0.004656550124405589</v>
          </cell>
          <cell r="N99">
            <v>10.717980215257631</v>
          </cell>
          <cell r="O99">
            <v>124.72592480384016</v>
          </cell>
          <cell r="P99">
            <v>1.6000000000000045</v>
          </cell>
          <cell r="Q99">
            <v>0.0018000000000000002</v>
          </cell>
          <cell r="R99">
            <v>0.01237</v>
          </cell>
        </row>
        <row r="100">
          <cell r="B100" t="str">
            <v>1992M1</v>
          </cell>
          <cell r="C100">
            <v>1E-05</v>
          </cell>
          <cell r="D100">
            <v>1E-05</v>
          </cell>
          <cell r="E100">
            <v>0.0011</v>
          </cell>
          <cell r="F100">
            <v>0.0011</v>
          </cell>
          <cell r="J100">
            <v>195.91456160885446</v>
          </cell>
          <cell r="K100">
            <v>30.445847230241068</v>
          </cell>
          <cell r="L100">
            <v>195.91456160885446</v>
          </cell>
          <cell r="M100">
            <v>0.01794064340632939</v>
          </cell>
          <cell r="N100">
            <v>285.2775751795332</v>
          </cell>
          <cell r="O100">
            <v>1063.0390571031296</v>
          </cell>
          <cell r="P100">
            <v>752.3</v>
          </cell>
          <cell r="Q100">
            <v>0.004</v>
          </cell>
          <cell r="R100">
            <v>0.016560000000000002</v>
          </cell>
        </row>
        <row r="101">
          <cell r="B101" t="str">
            <v>1992M2</v>
          </cell>
          <cell r="C101">
            <v>1E-05</v>
          </cell>
          <cell r="D101">
            <v>1E-05</v>
          </cell>
          <cell r="E101">
            <v>0.0009000000000000001</v>
          </cell>
          <cell r="F101">
            <v>0.001025</v>
          </cell>
          <cell r="J101">
            <v>201.33911160832693</v>
          </cell>
          <cell r="K101">
            <v>2.768834513844177</v>
          </cell>
          <cell r="L101">
            <v>201.33911160832693</v>
          </cell>
          <cell r="M101">
            <v>0.020685561847497803</v>
          </cell>
          <cell r="N101">
            <v>15.300000000000095</v>
          </cell>
          <cell r="O101">
            <v>1375.5725398914497</v>
          </cell>
          <cell r="P101">
            <v>29.39999999999999</v>
          </cell>
          <cell r="Q101">
            <v>0.004</v>
          </cell>
          <cell r="R101">
            <v>0.01847</v>
          </cell>
        </row>
        <row r="102">
          <cell r="B102" t="str">
            <v>1992M3</v>
          </cell>
          <cell r="C102">
            <v>1E-05</v>
          </cell>
          <cell r="D102">
            <v>1E-05</v>
          </cell>
          <cell r="E102">
            <v>0.001</v>
          </cell>
          <cell r="F102">
            <v>0.000925</v>
          </cell>
          <cell r="J102">
            <v>221.08195055989532</v>
          </cell>
          <cell r="K102">
            <v>9.805764411027564</v>
          </cell>
          <cell r="L102">
            <v>221.08195055989532</v>
          </cell>
          <cell r="M102">
            <v>0.023188514279967227</v>
          </cell>
          <cell r="N102">
            <v>12.099997335930182</v>
          </cell>
          <cell r="O102">
            <v>1580.5328483352757</v>
          </cell>
          <cell r="P102">
            <v>14.900000000000006</v>
          </cell>
          <cell r="Q102">
            <v>0.004</v>
          </cell>
          <cell r="R102">
            <v>0.02069</v>
          </cell>
        </row>
        <row r="103">
          <cell r="B103" t="str">
            <v>1992M4</v>
          </cell>
          <cell r="C103">
            <v>1E-05</v>
          </cell>
          <cell r="D103">
            <v>1E-05</v>
          </cell>
          <cell r="E103">
            <v>0.001</v>
          </cell>
          <cell r="F103">
            <v>0.001</v>
          </cell>
          <cell r="J103">
            <v>214.31177575435214</v>
          </cell>
          <cell r="K103">
            <v>-3.0622919638611603</v>
          </cell>
          <cell r="L103">
            <v>214.31177575435214</v>
          </cell>
          <cell r="M103">
            <v>0.024950840622310257</v>
          </cell>
          <cell r="N103">
            <v>7.599996796110049</v>
          </cell>
          <cell r="O103">
            <v>1885.575688063984</v>
          </cell>
          <cell r="P103">
            <v>19.300000000000004</v>
          </cell>
          <cell r="Q103">
            <v>0.004</v>
          </cell>
          <cell r="R103">
            <v>0.030680000000000002</v>
          </cell>
        </row>
        <row r="104">
          <cell r="B104" t="str">
            <v>1992M5</v>
          </cell>
          <cell r="C104">
            <v>1E-05</v>
          </cell>
          <cell r="D104">
            <v>1E-05</v>
          </cell>
          <cell r="E104">
            <v>0.0008500000000000001</v>
          </cell>
          <cell r="F104">
            <v>0.0009375000000000001</v>
          </cell>
          <cell r="J104">
            <v>205.01855443742647</v>
          </cell>
          <cell r="K104">
            <v>-4.336309231825748</v>
          </cell>
          <cell r="L104">
            <v>205.01855443742647</v>
          </cell>
          <cell r="M104">
            <v>0.028543761639266477</v>
          </cell>
          <cell r="N104">
            <v>14.399999869116806</v>
          </cell>
          <cell r="O104">
            <v>2043.9640458613587</v>
          </cell>
          <cell r="P104">
            <v>8.400000000000004</v>
          </cell>
          <cell r="Q104">
            <v>0.009000000000000001</v>
          </cell>
          <cell r="R104">
            <v>0.03572</v>
          </cell>
        </row>
        <row r="105">
          <cell r="B105" t="str">
            <v>1992M6</v>
          </cell>
          <cell r="C105">
            <v>1E-05</v>
          </cell>
          <cell r="D105">
            <v>1E-05</v>
          </cell>
          <cell r="E105">
            <v>0.001</v>
          </cell>
          <cell r="F105">
            <v>0.0008875</v>
          </cell>
          <cell r="J105">
            <v>199.65708060073857</v>
          </cell>
          <cell r="K105">
            <v>-2.6151163983181225</v>
          </cell>
          <cell r="L105">
            <v>199.65708060073857</v>
          </cell>
          <cell r="M105">
            <v>0.03610785734090108</v>
          </cell>
          <cell r="N105">
            <v>26.49999603145854</v>
          </cell>
          <cell r="O105">
            <v>2399.613789841235</v>
          </cell>
          <cell r="P105">
            <v>17.399999999999984</v>
          </cell>
          <cell r="Q105">
            <v>0.009000000000000001</v>
          </cell>
          <cell r="R105">
            <v>0.05464</v>
          </cell>
        </row>
        <row r="106">
          <cell r="B106" t="str">
            <v>1992M7</v>
          </cell>
          <cell r="C106">
            <v>1E-05</v>
          </cell>
          <cell r="D106">
            <v>1E-05</v>
          </cell>
          <cell r="E106">
            <v>0.00161</v>
          </cell>
          <cell r="F106">
            <v>0.0014155999755859402</v>
          </cell>
          <cell r="J106">
            <v>199.34169978681572</v>
          </cell>
          <cell r="K106">
            <v>-0.15796124684078772</v>
          </cell>
          <cell r="L106">
            <v>199.34169978681572</v>
          </cell>
          <cell r="M106">
            <v>0.044087696327787654</v>
          </cell>
          <cell r="N106">
            <v>22.100006963989618</v>
          </cell>
          <cell r="O106">
            <v>2380.416879522505</v>
          </cell>
          <cell r="P106">
            <v>-0.7999999999999969</v>
          </cell>
          <cell r="Q106">
            <v>0.009000000000000001</v>
          </cell>
          <cell r="R106">
            <v>0.05380000000000001</v>
          </cell>
        </row>
        <row r="107">
          <cell r="B107" t="str">
            <v>1992M8</v>
          </cell>
          <cell r="C107">
            <v>1E-05</v>
          </cell>
          <cell r="D107">
            <v>1E-05</v>
          </cell>
          <cell r="E107">
            <v>0.00205</v>
          </cell>
          <cell r="F107">
            <v>0.0016816000366210902</v>
          </cell>
          <cell r="J107">
            <v>188.70285366381935</v>
          </cell>
          <cell r="K107">
            <v>-5.336989769011699</v>
          </cell>
          <cell r="L107">
            <v>188.70285366381935</v>
          </cell>
          <cell r="M107">
            <v>0.04774697527403034</v>
          </cell>
          <cell r="N107">
            <v>8.300000342581537</v>
          </cell>
          <cell r="O107">
            <v>2594.6543986795305</v>
          </cell>
          <cell r="P107">
            <v>8.999999999999998</v>
          </cell>
          <cell r="Q107">
            <v>0.009000000000000001</v>
          </cell>
          <cell r="R107">
            <v>0.05706000000000001</v>
          </cell>
        </row>
        <row r="108">
          <cell r="B108" t="str">
            <v>1992M9</v>
          </cell>
          <cell r="C108">
            <v>1E-05</v>
          </cell>
          <cell r="D108">
            <v>1E-05</v>
          </cell>
          <cell r="E108">
            <v>0.0035</v>
          </cell>
          <cell r="F108">
            <v>0.00216300003051758</v>
          </cell>
          <cell r="J108">
            <v>198.6268366085907</v>
          </cell>
          <cell r="K108">
            <v>5.259052924791096</v>
          </cell>
          <cell r="L108">
            <v>198.6268366085907</v>
          </cell>
          <cell r="M108">
            <v>0.05280815528171442</v>
          </cell>
          <cell r="N108">
            <v>10.600001316600395</v>
          </cell>
          <cell r="O108">
            <v>2817.79467696597</v>
          </cell>
          <cell r="P108">
            <v>8.600000000000005</v>
          </cell>
          <cell r="Q108">
            <v>0.009000000000000001</v>
          </cell>
          <cell r="R108">
            <v>0.07690000000000001</v>
          </cell>
        </row>
        <row r="109">
          <cell r="B109" t="str">
            <v>1992M10</v>
          </cell>
          <cell r="C109">
            <v>1E-05</v>
          </cell>
          <cell r="D109">
            <v>1E-05</v>
          </cell>
          <cell r="E109">
            <v>0.0046500000000000005</v>
          </cell>
          <cell r="F109">
            <v>0.0045000000000000005</v>
          </cell>
          <cell r="J109">
            <v>202.62166025161304</v>
          </cell>
          <cell r="K109">
            <v>2.011220493278274</v>
          </cell>
          <cell r="L109">
            <v>202.62166025161304</v>
          </cell>
          <cell r="M109">
            <v>0.059356363581237255</v>
          </cell>
          <cell r="N109">
            <v>12.39999440349746</v>
          </cell>
          <cell r="O109">
            <v>3525.0611408844284</v>
          </cell>
          <cell r="P109">
            <v>25.099999999999987</v>
          </cell>
          <cell r="Q109">
            <v>0.009000000000000001</v>
          </cell>
          <cell r="R109">
            <v>0.08716</v>
          </cell>
        </row>
        <row r="110">
          <cell r="B110" t="str">
            <v>1992M11</v>
          </cell>
          <cell r="C110">
            <v>1.4500000476837201E-05</v>
          </cell>
          <cell r="D110">
            <v>1.22500002384186E-05</v>
          </cell>
          <cell r="E110">
            <v>0.007200000000000001</v>
          </cell>
          <cell r="F110">
            <v>0.006197500000000001</v>
          </cell>
          <cell r="J110">
            <v>190.23770695824373</v>
          </cell>
          <cell r="K110">
            <v>-6.111860537511668</v>
          </cell>
          <cell r="L110">
            <v>190.23770695824373</v>
          </cell>
          <cell r="M110">
            <v>0.07241476397731528</v>
          </cell>
          <cell r="N110">
            <v>22.00000068772041</v>
          </cell>
          <cell r="O110">
            <v>4152.522023961857</v>
          </cell>
          <cell r="P110">
            <v>17.8</v>
          </cell>
          <cell r="Q110">
            <v>0.023000000000000003</v>
          </cell>
          <cell r="R110">
            <v>0.11314</v>
          </cell>
        </row>
        <row r="111">
          <cell r="B111" t="str">
            <v>1992M12</v>
          </cell>
          <cell r="C111">
            <v>1.54999995231628E-05</v>
          </cell>
          <cell r="D111">
            <v>1.52999997138977E-05</v>
          </cell>
          <cell r="E111">
            <v>0.007490000000000001</v>
          </cell>
          <cell r="F111">
            <v>0.00722400024414063</v>
          </cell>
          <cell r="J111">
            <v>192.65562653165202</v>
          </cell>
          <cell r="K111">
            <v>1.2709991158267093</v>
          </cell>
          <cell r="L111">
            <v>192.65562653165202</v>
          </cell>
          <cell r="M111">
            <v>0.09783234911325497</v>
          </cell>
          <cell r="N111">
            <v>35.10000411504764</v>
          </cell>
          <cell r="O111">
            <v>5282.008014479482</v>
          </cell>
          <cell r="P111">
            <v>27.200000000000006</v>
          </cell>
          <cell r="Q111">
            <v>0.023000000000000003</v>
          </cell>
          <cell r="R111">
            <v>0.20073000000000002</v>
          </cell>
        </row>
        <row r="112">
          <cell r="B112" t="str">
            <v>1993M1</v>
          </cell>
          <cell r="C112">
            <v>1.63999998569489E-05</v>
          </cell>
          <cell r="D112">
            <v>1.58000004291534E-05</v>
          </cell>
          <cell r="E112">
            <v>0.010020000000000001</v>
          </cell>
          <cell r="F112">
            <v>0.00878200012207031</v>
          </cell>
          <cell r="J112">
            <v>170.17948719275253</v>
          </cell>
          <cell r="K112">
            <v>-11.666484775728472</v>
          </cell>
          <cell r="L112">
            <v>170.17948719275253</v>
          </cell>
          <cell r="M112">
            <v>0.1694456255617935</v>
          </cell>
          <cell r="N112">
            <v>73.19999682889744</v>
          </cell>
          <cell r="O112">
            <v>11525.341487594229</v>
          </cell>
          <cell r="P112">
            <v>118.19999999999999</v>
          </cell>
          <cell r="Q112">
            <v>0.046000000000000006</v>
          </cell>
          <cell r="R112">
            <v>0.15175000000000002</v>
          </cell>
        </row>
        <row r="113">
          <cell r="B113" t="str">
            <v>1993M2</v>
          </cell>
          <cell r="C113">
            <v>1.79999995231628E-05</v>
          </cell>
          <cell r="D113">
            <v>1.72000002861023E-05</v>
          </cell>
          <cell r="E113">
            <v>0.01502</v>
          </cell>
          <cell r="F113">
            <v>0.012837500000000002</v>
          </cell>
          <cell r="J113">
            <v>175.3517325410867</v>
          </cell>
          <cell r="K113">
            <v>3.03928836174942</v>
          </cell>
          <cell r="L113">
            <v>175.3517325410867</v>
          </cell>
          <cell r="M113">
            <v>0.21824597173237892</v>
          </cell>
          <cell r="N113">
            <v>28.80000354614578</v>
          </cell>
          <cell r="O113">
            <v>13922.612517013828</v>
          </cell>
          <cell r="P113">
            <v>20.79999999999999</v>
          </cell>
          <cell r="Q113">
            <v>0.046000000000000006</v>
          </cell>
          <cell r="R113">
            <v>0.19240000000000002</v>
          </cell>
        </row>
        <row r="114">
          <cell r="B114" t="str">
            <v>1993M3</v>
          </cell>
          <cell r="C114">
            <v>2.7999999523162805E-05</v>
          </cell>
          <cell r="D114">
            <v>2.0999999046325702E-05</v>
          </cell>
          <cell r="E114">
            <v>0.021800000000000003</v>
          </cell>
          <cell r="F114">
            <v>0.0189875</v>
          </cell>
          <cell r="J114">
            <v>193.4966420354462</v>
          </cell>
          <cell r="K114">
            <v>10.347721822541992</v>
          </cell>
          <cell r="L114">
            <v>193.4966420354462</v>
          </cell>
          <cell r="M114">
            <v>0.26647832407221794</v>
          </cell>
          <cell r="N114">
            <v>22.099996603366073</v>
          </cell>
          <cell r="O114">
            <v>15537.635568987433</v>
          </cell>
          <cell r="P114">
            <v>11.600000000000007</v>
          </cell>
          <cell r="Q114">
            <v>0.046000000000000006</v>
          </cell>
          <cell r="R114">
            <v>0.23070000000000002</v>
          </cell>
        </row>
        <row r="115">
          <cell r="B115" t="str">
            <v>1993M4</v>
          </cell>
          <cell r="C115">
            <v>4.25E-05</v>
          </cell>
          <cell r="D115">
            <v>3.1600000858306904E-05</v>
          </cell>
          <cell r="E115">
            <v>0.030000000000000002</v>
          </cell>
          <cell r="F115">
            <v>0.03002</v>
          </cell>
          <cell r="J115">
            <v>180.39782556385182</v>
          </cell>
          <cell r="K115">
            <v>-6.769531674453985</v>
          </cell>
          <cell r="L115">
            <v>180.39782556385182</v>
          </cell>
          <cell r="M115">
            <v>0.32936722279147845</v>
          </cell>
          <cell r="N115">
            <v>23.600005343105156</v>
          </cell>
          <cell r="O115">
            <v>18349.947606974158</v>
          </cell>
          <cell r="P115">
            <v>18.099999999999998</v>
          </cell>
          <cell r="Q115">
            <v>0.046000000000000006</v>
          </cell>
          <cell r="R115">
            <v>0.25653000000000004</v>
          </cell>
        </row>
        <row r="116">
          <cell r="B116" t="str">
            <v>1993M5</v>
          </cell>
          <cell r="C116">
            <v>4.34000015258789E-05</v>
          </cell>
          <cell r="D116">
            <v>4.30000019073486E-05</v>
          </cell>
          <cell r="E116">
            <v>0.029990000000000003</v>
          </cell>
          <cell r="F116">
            <v>0.029990000000000003</v>
          </cell>
          <cell r="J116">
            <v>166.41594281327355</v>
          </cell>
          <cell r="K116">
            <v>-7.750582750582762</v>
          </cell>
          <cell r="L116">
            <v>166.41594281327355</v>
          </cell>
          <cell r="M116">
            <v>0.42027255681867565</v>
          </cell>
          <cell r="N116">
            <v>27.599994090714098</v>
          </cell>
          <cell r="O116">
            <v>27928.62025781467</v>
          </cell>
          <cell r="P116">
            <v>52.20000000000001</v>
          </cell>
          <cell r="Q116">
            <v>0.046000000000000006</v>
          </cell>
          <cell r="R116">
            <v>0.3042</v>
          </cell>
        </row>
        <row r="117">
          <cell r="B117" t="str">
            <v>1993M6</v>
          </cell>
          <cell r="C117">
            <v>4.40000009536743E-05</v>
          </cell>
          <cell r="D117">
            <v>4.05000019073486E-05</v>
          </cell>
          <cell r="E117">
            <v>0.0398</v>
          </cell>
          <cell r="F117">
            <v>0.03558</v>
          </cell>
          <cell r="J117">
            <v>141.73213777691433</v>
          </cell>
          <cell r="K117">
            <v>-14.832596336070756</v>
          </cell>
          <cell r="L117">
            <v>141.73213777691433</v>
          </cell>
          <cell r="M117">
            <v>0.7216079957654239</v>
          </cell>
          <cell r="N117">
            <v>71.7000037375169</v>
          </cell>
          <cell r="O117">
            <v>53092.30711010568</v>
          </cell>
          <cell r="P117">
            <v>90.09999999999997</v>
          </cell>
          <cell r="Q117">
            <v>0.069</v>
          </cell>
          <cell r="R117">
            <v>0.5826600000000001</v>
          </cell>
        </row>
        <row r="118">
          <cell r="B118" t="str">
            <v>1993M7</v>
          </cell>
          <cell r="C118">
            <v>5.6100001335144006E-05</v>
          </cell>
          <cell r="D118">
            <v>4.9400000572204605E-05</v>
          </cell>
          <cell r="E118">
            <v>0.057600000000000005</v>
          </cell>
          <cell r="F118">
            <v>0.04589000000000001</v>
          </cell>
          <cell r="J118">
            <v>149.32230269865684</v>
          </cell>
          <cell r="K118">
            <v>5.355288532858648</v>
          </cell>
          <cell r="L118">
            <v>149.32230269865684</v>
          </cell>
          <cell r="M118">
            <v>0.9929325713455238</v>
          </cell>
          <cell r="N118">
            <v>37.59999572791604</v>
          </cell>
          <cell r="O118">
            <v>69550.92231423844</v>
          </cell>
          <cell r="P118">
            <v>31.00000000000001</v>
          </cell>
          <cell r="Q118">
            <v>0.069</v>
          </cell>
          <cell r="R118">
            <v>0.7202900000000001</v>
          </cell>
        </row>
        <row r="119">
          <cell r="B119" t="str">
            <v>1993M8</v>
          </cell>
          <cell r="C119">
            <v>0.00015000000000000001</v>
          </cell>
          <cell r="D119">
            <v>9.85000038146973E-05</v>
          </cell>
          <cell r="E119">
            <v>0.169</v>
          </cell>
          <cell r="F119">
            <v>0.14007</v>
          </cell>
          <cell r="J119">
            <v>142.61520405589826</v>
          </cell>
          <cell r="K119">
            <v>-4.4916924809912615</v>
          </cell>
          <cell r="L119">
            <v>142.61520405589826</v>
          </cell>
          <cell r="M119">
            <v>1.2083989230645849</v>
          </cell>
          <cell r="N119">
            <v>21.699998362132728</v>
          </cell>
          <cell r="O119">
            <v>92502.72667793713</v>
          </cell>
          <cell r="P119">
            <v>32.99999999999999</v>
          </cell>
          <cell r="Q119">
            <v>0.069</v>
          </cell>
          <cell r="R119">
            <v>0.8073600000000001</v>
          </cell>
        </row>
        <row r="120">
          <cell r="B120" t="str">
            <v>1993M9</v>
          </cell>
          <cell r="C120">
            <v>0.00016100000381469702</v>
          </cell>
          <cell r="D120">
            <v>0.000150699996948242</v>
          </cell>
          <cell r="E120">
            <v>0.17</v>
          </cell>
          <cell r="F120">
            <v>0.165</v>
          </cell>
          <cell r="J120">
            <v>150.05819126447676</v>
          </cell>
          <cell r="K120">
            <v>5.21892967713401</v>
          </cell>
          <cell r="L120">
            <v>150.05819126447676</v>
          </cell>
          <cell r="M120">
            <v>2.1787433467191435</v>
          </cell>
          <cell r="N120">
            <v>80.30000731825353</v>
          </cell>
          <cell r="O120">
            <v>163267.31258655904</v>
          </cell>
          <cell r="P120">
            <v>76.50000000000001</v>
          </cell>
          <cell r="Q120">
            <v>0.2</v>
          </cell>
          <cell r="R120">
            <v>1.9696600000000002</v>
          </cell>
        </row>
        <row r="121">
          <cell r="B121" t="str">
            <v>1993M10</v>
          </cell>
          <cell r="C121">
            <v>0.00025</v>
          </cell>
          <cell r="D121">
            <v>0.00020809999465942403</v>
          </cell>
          <cell r="E121">
            <v>0.31</v>
          </cell>
          <cell r="F121">
            <v>0.22833</v>
          </cell>
          <cell r="J121">
            <v>154.5155734345859</v>
          </cell>
          <cell r="K121">
            <v>2.9704357573209816</v>
          </cell>
          <cell r="L121">
            <v>154.5155734345859</v>
          </cell>
          <cell r="M121">
            <v>3.618892635285711</v>
          </cell>
          <cell r="N121">
            <v>66.09999708020743</v>
          </cell>
          <cell r="O121">
            <v>219104.73349116225</v>
          </cell>
          <cell r="P121">
            <v>34.20000000000001</v>
          </cell>
          <cell r="Q121">
            <v>0.2</v>
          </cell>
          <cell r="R121">
            <v>2.4018800000000002</v>
          </cell>
        </row>
        <row r="122">
          <cell r="B122" t="str">
            <v>1993M11</v>
          </cell>
          <cell r="C122">
            <v>0.00030000000000000003</v>
          </cell>
          <cell r="D122">
            <v>0.00030000000000000003</v>
          </cell>
          <cell r="E122">
            <v>0.3115</v>
          </cell>
          <cell r="F122">
            <v>0.3115</v>
          </cell>
          <cell r="J122">
            <v>142.72033099387252</v>
          </cell>
          <cell r="K122">
            <v>-7.633691658729065</v>
          </cell>
          <cell r="L122">
            <v>142.72033099387252</v>
          </cell>
          <cell r="M122">
            <v>5.258250909460808</v>
          </cell>
          <cell r="N122">
            <v>45.29999752384669</v>
          </cell>
          <cell r="O122">
            <v>291628.40027673694</v>
          </cell>
          <cell r="P122">
            <v>33.099999999999994</v>
          </cell>
          <cell r="Q122">
            <v>0.2</v>
          </cell>
          <cell r="R122">
            <v>3.07167</v>
          </cell>
        </row>
        <row r="123">
          <cell r="B123" t="str">
            <v>1993M12</v>
          </cell>
          <cell r="C123">
            <v>0.000201800003051758</v>
          </cell>
          <cell r="D123">
            <v>0.00025</v>
          </cell>
          <cell r="E123">
            <v>0.25</v>
          </cell>
          <cell r="F123">
            <v>0.25317</v>
          </cell>
          <cell r="J123">
            <v>132.73327188631663</v>
          </cell>
          <cell r="K123">
            <v>-6.997642899233937</v>
          </cell>
          <cell r="L123">
            <v>132.73327188631663</v>
          </cell>
          <cell r="M123">
            <v>10.032743109363643</v>
          </cell>
          <cell r="N123">
            <v>90.8000071147693</v>
          </cell>
          <cell r="O123">
            <v>515890.64008954767</v>
          </cell>
          <cell r="P123">
            <v>76.9</v>
          </cell>
          <cell r="Q123">
            <v>0.6000000000000001</v>
          </cell>
          <cell r="R123">
            <v>7.927970000000001</v>
          </cell>
        </row>
        <row r="124">
          <cell r="B124" t="str">
            <v>1994M1</v>
          </cell>
          <cell r="C124">
            <v>0.00014000000000000001</v>
          </cell>
          <cell r="D124">
            <v>0.00017</v>
          </cell>
          <cell r="E124">
            <v>0.25</v>
          </cell>
          <cell r="F124">
            <v>0.25</v>
          </cell>
          <cell r="J124">
            <v>112.21249359373863</v>
          </cell>
          <cell r="K124">
            <v>-15.46016157136067</v>
          </cell>
          <cell r="L124">
            <v>112.21249359373863</v>
          </cell>
          <cell r="M124">
            <v>11.959029150997353</v>
          </cell>
          <cell r="N124">
            <v>19.199993667094798</v>
          </cell>
          <cell r="O124">
            <v>691809.3483600834</v>
          </cell>
          <cell r="P124">
            <v>34.099999999999994</v>
          </cell>
          <cell r="Q124">
            <v>0.6000000000000001</v>
          </cell>
          <cell r="R124">
            <v>7.633960000000001</v>
          </cell>
        </row>
        <row r="125">
          <cell r="B125" t="str">
            <v>1994M2</v>
          </cell>
          <cell r="C125">
            <v>0.00018</v>
          </cell>
          <cell r="D125">
            <v>0.00017500000000000003</v>
          </cell>
          <cell r="E125">
            <v>0.30200000000000005</v>
          </cell>
          <cell r="F125">
            <v>0.30200000000000005</v>
          </cell>
          <cell r="J125">
            <v>103.78131316820193</v>
          </cell>
          <cell r="K125">
            <v>-7.513584410717657</v>
          </cell>
          <cell r="L125">
            <v>103.78131316820193</v>
          </cell>
          <cell r="M125">
            <v>13.465867244115737</v>
          </cell>
          <cell r="N125">
            <v>12.600003512766067</v>
          </cell>
          <cell r="O125">
            <v>839164.7395607813</v>
          </cell>
          <cell r="P125">
            <v>21.300000000000015</v>
          </cell>
          <cell r="Q125">
            <v>0.6000000000000001</v>
          </cell>
          <cell r="R125">
            <v>7.60099</v>
          </cell>
        </row>
        <row r="126">
          <cell r="B126" t="str">
            <v>1994M3</v>
          </cell>
          <cell r="C126">
            <v>0.00017</v>
          </cell>
          <cell r="D126">
            <v>0.00017500000000000003</v>
          </cell>
          <cell r="E126">
            <v>0.30210000000000004</v>
          </cell>
          <cell r="F126">
            <v>0.30152</v>
          </cell>
          <cell r="J126">
            <v>107.48178138489632</v>
          </cell>
          <cell r="K126">
            <v>3.5656401944894585</v>
          </cell>
          <cell r="L126">
            <v>107.48178138489632</v>
          </cell>
          <cell r="M126">
            <v>14.23342157461967</v>
          </cell>
          <cell r="N126">
            <v>5.6999992394796335</v>
          </cell>
          <cell r="O126">
            <v>908815.4129443261</v>
          </cell>
          <cell r="P126">
            <v>8.299999999999992</v>
          </cell>
          <cell r="Q126">
            <v>0.6000000000000001</v>
          </cell>
          <cell r="R126">
            <v>8.461350000000001</v>
          </cell>
        </row>
        <row r="127">
          <cell r="B127" t="str">
            <v>1994M4</v>
          </cell>
          <cell r="C127">
            <v>0.00020500000000000002</v>
          </cell>
          <cell r="D127">
            <v>0.00019340000152587902</v>
          </cell>
          <cell r="E127">
            <v>0.36800000000000005</v>
          </cell>
          <cell r="F127">
            <v>0.33396000000000003</v>
          </cell>
          <cell r="J127">
            <v>103.36080541630484</v>
          </cell>
          <cell r="K127">
            <v>-3.8341158059467864</v>
          </cell>
          <cell r="L127">
            <v>103.36080541630484</v>
          </cell>
          <cell r="M127">
            <v>15.08742722439915</v>
          </cell>
          <cell r="N127">
            <v>6.000002496253602</v>
          </cell>
          <cell r="O127">
            <v>957891.4452433197</v>
          </cell>
          <cell r="P127">
            <v>5.400000000000007</v>
          </cell>
          <cell r="Q127">
            <v>0.6000000000000001</v>
          </cell>
          <cell r="R127">
            <v>8.832260000000002</v>
          </cell>
        </row>
        <row r="128">
          <cell r="B128" t="str">
            <v>1994M5</v>
          </cell>
          <cell r="C128">
            <v>0.000222000007629395</v>
          </cell>
          <cell r="D128">
            <v>0.000213999996185303</v>
          </cell>
          <cell r="E128">
            <v>0.3995</v>
          </cell>
          <cell r="F128">
            <v>0.39192000000000005</v>
          </cell>
          <cell r="J128">
            <v>105.06386181148807</v>
          </cell>
          <cell r="K128">
            <v>1.6476810414971603</v>
          </cell>
          <cell r="L128">
            <v>105.06386181148807</v>
          </cell>
          <cell r="M128">
            <v>15.871973364827419</v>
          </cell>
          <cell r="N128">
            <v>5.199999501303397</v>
          </cell>
          <cell r="O128">
            <v>980880.8399291594</v>
          </cell>
          <cell r="P128">
            <v>2.3999999999999977</v>
          </cell>
          <cell r="Q128">
            <v>0.6000000000000001</v>
          </cell>
          <cell r="R128">
            <v>9.42549</v>
          </cell>
        </row>
        <row r="129">
          <cell r="B129" t="str">
            <v>1994M6</v>
          </cell>
          <cell r="C129">
            <v>0.000208999996185303</v>
          </cell>
          <cell r="D129">
            <v>0.00021500000000000002</v>
          </cell>
          <cell r="E129">
            <v>0.39970000000000006</v>
          </cell>
          <cell r="F129">
            <v>0.39970000000000006</v>
          </cell>
          <cell r="J129">
            <v>107.58690832287063</v>
          </cell>
          <cell r="K129">
            <v>2.4014408645187277</v>
          </cell>
          <cell r="L129">
            <v>107.58690832287063</v>
          </cell>
          <cell r="M129">
            <v>16.490979984338477</v>
          </cell>
          <cell r="N129">
            <v>3.8999978470401673</v>
          </cell>
          <cell r="O129">
            <v>1010307.2651270342</v>
          </cell>
          <cell r="P129">
            <v>2.9999999999999996</v>
          </cell>
          <cell r="Q129">
            <v>0.6000000000000001</v>
          </cell>
          <cell r="R129">
            <v>10.4325</v>
          </cell>
        </row>
        <row r="130">
          <cell r="B130" t="str">
            <v>1994M7</v>
          </cell>
          <cell r="C130">
            <v>0.00019500000000000002</v>
          </cell>
          <cell r="D130">
            <v>0.00019600000381469703</v>
          </cell>
          <cell r="E130">
            <v>0.39970000000000006</v>
          </cell>
          <cell r="F130">
            <v>0.39970000000000006</v>
          </cell>
          <cell r="J130">
            <v>104.72745560997038</v>
          </cell>
          <cell r="K130">
            <v>-2.6578073089701313</v>
          </cell>
          <cell r="L130">
            <v>104.72745560997038</v>
          </cell>
          <cell r="M130">
            <v>16.837289999705934</v>
          </cell>
          <cell r="N130">
            <v>2.099996578107237</v>
          </cell>
          <cell r="O130">
            <v>1054760.7847926237</v>
          </cell>
          <cell r="P130">
            <v>4.400000000000006</v>
          </cell>
          <cell r="Q130">
            <v>0.6000000000000001</v>
          </cell>
          <cell r="R130">
            <v>11.08267</v>
          </cell>
        </row>
        <row r="131">
          <cell r="B131" t="str">
            <v>1994M8</v>
          </cell>
          <cell r="C131">
            <v>0.00019799999237060502</v>
          </cell>
          <cell r="D131">
            <v>0.00019600000381469703</v>
          </cell>
          <cell r="E131">
            <v>0.404</v>
          </cell>
          <cell r="F131">
            <v>0.4021</v>
          </cell>
          <cell r="J131">
            <v>104.5382271216167</v>
          </cell>
          <cell r="K131">
            <v>-0.18068660911462295</v>
          </cell>
          <cell r="L131">
            <v>104.5382271216167</v>
          </cell>
          <cell r="M131">
            <v>17.275060051751602</v>
          </cell>
          <cell r="N131">
            <v>2.6000030411860426</v>
          </cell>
          <cell r="O131">
            <v>1180277.318182946</v>
          </cell>
          <cell r="P131">
            <v>11.9</v>
          </cell>
          <cell r="Q131">
            <v>0.6000000000000001</v>
          </cell>
          <cell r="R131">
            <v>11.496070000000001</v>
          </cell>
        </row>
        <row r="132">
          <cell r="B132" t="str">
            <v>1994M9</v>
          </cell>
          <cell r="C132">
            <v>0.00028000000000000003</v>
          </cell>
          <cell r="D132">
            <v>0.000242000007629395</v>
          </cell>
          <cell r="E132">
            <v>0.47200000000000003</v>
          </cell>
          <cell r="F132">
            <v>0.48954000000000003</v>
          </cell>
          <cell r="J132">
            <v>114.18888002765493</v>
          </cell>
          <cell r="K132">
            <v>9.231697506033793</v>
          </cell>
          <cell r="L132">
            <v>114.18888002765493</v>
          </cell>
          <cell r="M132">
            <v>18.53613972499634</v>
          </cell>
          <cell r="N132">
            <v>7.3000016756345225</v>
          </cell>
          <cell r="O132">
            <v>1331352.8149103632</v>
          </cell>
          <cell r="P132">
            <v>12.800000000000011</v>
          </cell>
          <cell r="Q132">
            <v>0.6000000000000001</v>
          </cell>
          <cell r="R132">
            <v>12.222420000000001</v>
          </cell>
        </row>
        <row r="133">
          <cell r="B133" t="str">
            <v>1994M10</v>
          </cell>
          <cell r="C133">
            <v>0.00028000000000000003</v>
          </cell>
          <cell r="D133">
            <v>0.000269799995422363</v>
          </cell>
          <cell r="E133">
            <v>0.786</v>
          </cell>
          <cell r="F133">
            <v>0.6884</v>
          </cell>
          <cell r="J133">
            <v>120.05496316661934</v>
          </cell>
          <cell r="K133">
            <v>5.137175474129994</v>
          </cell>
          <cell r="L133">
            <v>120.05496316661934</v>
          </cell>
          <cell r="M133">
            <v>22.725306395779647</v>
          </cell>
          <cell r="N133">
            <v>22.599995106500717</v>
          </cell>
          <cell r="O133">
            <v>1602948.7891520772</v>
          </cell>
          <cell r="P133">
            <v>20.39999999999999</v>
          </cell>
          <cell r="Q133">
            <v>0.6000000000000001</v>
          </cell>
          <cell r="R133">
            <v>18.908360000000002</v>
          </cell>
        </row>
        <row r="134">
          <cell r="B134" t="str">
            <v>1994M11</v>
          </cell>
          <cell r="C134">
            <v>0.000334000015258789</v>
          </cell>
          <cell r="D134">
            <v>0.00027799999237060504</v>
          </cell>
          <cell r="E134">
            <v>1.086</v>
          </cell>
          <cell r="F134">
            <v>0.9408332812500001</v>
          </cell>
          <cell r="J134">
            <v>109.45816781881267</v>
          </cell>
          <cell r="K134">
            <v>-8.826619964973725</v>
          </cell>
          <cell r="L134">
            <v>109.45816781881267</v>
          </cell>
          <cell r="M134">
            <v>39.15570106817635</v>
          </cell>
          <cell r="N134">
            <v>72.29999185158628</v>
          </cell>
          <cell r="O134">
            <v>3354971.8156952974</v>
          </cell>
          <cell r="P134">
            <v>109.3</v>
          </cell>
          <cell r="Q134">
            <v>0.6000000000000001</v>
          </cell>
          <cell r="R134">
            <v>25.855290000000004</v>
          </cell>
        </row>
        <row r="135">
          <cell r="B135" t="str">
            <v>1994M12</v>
          </cell>
          <cell r="C135">
            <v>0.000293999996185303</v>
          </cell>
          <cell r="D135">
            <v>0.00027940000534057603</v>
          </cell>
          <cell r="E135">
            <v>1.042</v>
          </cell>
          <cell r="F135">
            <v>1.08366671875</v>
          </cell>
          <cell r="J135">
            <v>99.99674340112813</v>
          </cell>
          <cell r="K135">
            <v>-8.64387245485978</v>
          </cell>
          <cell r="L135">
            <v>99.99674340112813</v>
          </cell>
          <cell r="M135">
            <v>50.275923147717684</v>
          </cell>
          <cell r="N135">
            <v>28.400007600883576</v>
          </cell>
          <cell r="O135">
            <v>4505727.148478785</v>
          </cell>
          <cell r="P135">
            <v>34.300000000000004</v>
          </cell>
          <cell r="Q135">
            <v>0.6000000000000001</v>
          </cell>
          <cell r="R135">
            <v>33.121610000000004</v>
          </cell>
        </row>
        <row r="136">
          <cell r="B136" t="str">
            <v>1995M1</v>
          </cell>
          <cell r="C136">
            <v>0.00027799999237060504</v>
          </cell>
          <cell r="D136">
            <v>0.00027979999542236304</v>
          </cell>
          <cell r="E136">
            <v>1.1720000000000002</v>
          </cell>
          <cell r="F136">
            <v>1.08155</v>
          </cell>
          <cell r="J136">
            <v>99.19676945391909</v>
          </cell>
          <cell r="K136">
            <v>-0.8000000000000146</v>
          </cell>
          <cell r="L136">
            <v>99.19676945391909</v>
          </cell>
          <cell r="M136">
            <v>60.88414207498057</v>
          </cell>
          <cell r="N136">
            <v>21.099998295594613</v>
          </cell>
          <cell r="O136">
            <v>5821399.475834589</v>
          </cell>
          <cell r="P136">
            <v>29.199999999999992</v>
          </cell>
          <cell r="Q136">
            <v>0.6000000000000001</v>
          </cell>
          <cell r="R136">
            <v>32.911</v>
          </cell>
        </row>
        <row r="137">
          <cell r="B137" t="str">
            <v>1995M2</v>
          </cell>
          <cell r="C137">
            <v>0.00028000000000000003</v>
          </cell>
          <cell r="D137">
            <v>0.00028239999771118203</v>
          </cell>
          <cell r="E137">
            <v>1.262</v>
          </cell>
          <cell r="F137">
            <v>1.2112100000000001</v>
          </cell>
          <cell r="J137">
            <v>96.51845667866327</v>
          </cell>
          <cell r="K137">
            <v>-2.7000000000000033</v>
          </cell>
          <cell r="L137">
            <v>96.51845667866327</v>
          </cell>
          <cell r="M137">
            <v>71.90417308636044</v>
          </cell>
          <cell r="N137">
            <v>18.100002128318383</v>
          </cell>
          <cell r="O137">
            <v>6485039.016079733</v>
          </cell>
          <cell r="P137">
            <v>11.40000000000001</v>
          </cell>
          <cell r="Q137">
            <v>0.6000000000000001</v>
          </cell>
          <cell r="R137">
            <v>43.07152</v>
          </cell>
        </row>
        <row r="138">
          <cell r="B138" t="str">
            <v>1995M3</v>
          </cell>
          <cell r="C138">
            <v>0.00026600000381469705</v>
          </cell>
          <cell r="D138">
            <v>0.000282000007629395</v>
          </cell>
          <cell r="E138">
            <v>1.3010000000000002</v>
          </cell>
          <cell r="F138">
            <v>1.32648</v>
          </cell>
          <cell r="J138">
            <v>105.39815469310032</v>
          </cell>
          <cell r="K138">
            <v>9.200000000000035</v>
          </cell>
          <cell r="L138">
            <v>105.39815469310032</v>
          </cell>
          <cell r="M138">
            <v>80.10124791531969</v>
          </cell>
          <cell r="N138">
            <v>11.39999874432066</v>
          </cell>
          <cell r="O138">
            <v>7088147.644575148</v>
          </cell>
          <cell r="P138">
            <v>9.299999999999994</v>
          </cell>
          <cell r="Q138">
            <v>0.6000000000000001</v>
          </cell>
          <cell r="R138">
            <v>51.61301</v>
          </cell>
        </row>
        <row r="139">
          <cell r="B139" t="str">
            <v>1995M4</v>
          </cell>
          <cell r="C139">
            <v>0.000255</v>
          </cell>
          <cell r="D139">
            <v>0.00026250000000000004</v>
          </cell>
          <cell r="E139">
            <v>1.3</v>
          </cell>
          <cell r="F139">
            <v>1.3140332812500002</v>
          </cell>
          <cell r="J139">
            <v>99.39045987559359</v>
          </cell>
          <cell r="K139">
            <v>-5.700000000000013</v>
          </cell>
          <cell r="L139">
            <v>99.39045987559359</v>
          </cell>
          <cell r="M139">
            <v>84.7471222506609</v>
          </cell>
          <cell r="N139">
            <v>5.800002442224951</v>
          </cell>
          <cell r="O139">
            <v>7449643.17444848</v>
          </cell>
          <cell r="P139">
            <v>5.0999999999999925</v>
          </cell>
          <cell r="Q139">
            <v>0.6000000000000001</v>
          </cell>
          <cell r="R139">
            <v>55.66999</v>
          </cell>
        </row>
        <row r="140">
          <cell r="B140" t="str">
            <v>1995M5</v>
          </cell>
          <cell r="C140">
            <v>0.000272000007629395</v>
          </cell>
          <cell r="D140">
            <v>0.000257000007629395</v>
          </cell>
          <cell r="E140">
            <v>1.358</v>
          </cell>
          <cell r="F140">
            <v>1.304806484375</v>
          </cell>
          <cell r="J140">
            <v>94.4209368818139</v>
          </cell>
          <cell r="K140">
            <v>-5.0000000000000115</v>
          </cell>
          <cell r="L140">
            <v>94.4209368818139</v>
          </cell>
          <cell r="M140">
            <v>88.6454907101967</v>
          </cell>
          <cell r="N140">
            <v>4.6000009864705484</v>
          </cell>
          <cell r="O140">
            <v>7978567.839834321</v>
          </cell>
          <cell r="P140">
            <v>7.099999999999991</v>
          </cell>
          <cell r="Q140">
            <v>0.6000000000000001</v>
          </cell>
          <cell r="R140">
            <v>62.76766</v>
          </cell>
        </row>
        <row r="141">
          <cell r="B141" t="str">
            <v>1995M6</v>
          </cell>
          <cell r="C141">
            <v>0.000312000007629395</v>
          </cell>
          <cell r="D141">
            <v>0.000298299999237061</v>
          </cell>
          <cell r="E141">
            <v>1.415</v>
          </cell>
          <cell r="F141">
            <v>1.4215000000000002</v>
          </cell>
          <cell r="J141">
            <v>94.23209500805028</v>
          </cell>
          <cell r="K141">
            <v>-0.19999999999999332</v>
          </cell>
          <cell r="L141">
            <v>94.23209500805028</v>
          </cell>
          <cell r="M141">
            <v>92.9004739967644</v>
          </cell>
          <cell r="N141">
            <v>4.799999698211684</v>
          </cell>
          <cell r="O141">
            <v>8664724.674060073</v>
          </cell>
          <cell r="P141">
            <v>8.599999999999998</v>
          </cell>
          <cell r="Q141">
            <v>0.6000000000000001</v>
          </cell>
          <cell r="R141">
            <v>71.09</v>
          </cell>
        </row>
        <row r="142">
          <cell r="B142" t="str">
            <v>1995M7</v>
          </cell>
          <cell r="C142">
            <v>0.000334000015258789</v>
          </cell>
          <cell r="D142">
            <v>0.000317399997711182</v>
          </cell>
          <cell r="E142">
            <v>1.473</v>
          </cell>
          <cell r="F142">
            <v>1.4367400000000001</v>
          </cell>
          <cell r="J142">
            <v>94.98595176811469</v>
          </cell>
          <cell r="K142">
            <v>0.8000000000000068</v>
          </cell>
          <cell r="L142">
            <v>94.98595176811469</v>
          </cell>
          <cell r="M142">
            <v>97.73129780859074</v>
          </cell>
          <cell r="N142">
            <v>5.199999100106406</v>
          </cell>
          <cell r="O142">
            <v>9037307.835044656</v>
          </cell>
          <cell r="P142">
            <v>4.300000000000001</v>
          </cell>
          <cell r="Q142">
            <v>0.6000000000000001</v>
          </cell>
          <cell r="R142">
            <v>75.73</v>
          </cell>
        </row>
        <row r="143">
          <cell r="B143" t="str">
            <v>1995M8</v>
          </cell>
          <cell r="C143">
            <v>0.00035000000000000005</v>
          </cell>
          <cell r="D143">
            <v>0.0003705</v>
          </cell>
          <cell r="E143">
            <v>1.6300000000000001</v>
          </cell>
          <cell r="F143">
            <v>1.6089700000000002</v>
          </cell>
          <cell r="J143">
            <v>93.75113439512918</v>
          </cell>
          <cell r="K143">
            <v>-1.3000000000000131</v>
          </cell>
          <cell r="L143">
            <v>93.75113439512918</v>
          </cell>
          <cell r="M143">
            <v>102.22693361200072</v>
          </cell>
          <cell r="N143">
            <v>4.599996013779332</v>
          </cell>
          <cell r="O143">
            <v>9624732.844322558</v>
          </cell>
          <cell r="P143">
            <v>6.499999999999999</v>
          </cell>
          <cell r="Q143">
            <v>0.6000000000000001</v>
          </cell>
          <cell r="R143">
            <v>80.01</v>
          </cell>
        </row>
        <row r="144">
          <cell r="B144" t="str">
            <v>1995M9</v>
          </cell>
          <cell r="C144">
            <v>0.00037700000000000006</v>
          </cell>
          <cell r="D144">
            <v>0.00036470000000000003</v>
          </cell>
          <cell r="E144">
            <v>1.701</v>
          </cell>
          <cell r="F144">
            <v>1.6534000000000002</v>
          </cell>
          <cell r="J144">
            <v>96.18866388940253</v>
          </cell>
          <cell r="K144">
            <v>2.5999999999999894</v>
          </cell>
          <cell r="L144">
            <v>96.18866388940253</v>
          </cell>
          <cell r="M144">
            <v>116.74315818490481</v>
          </cell>
          <cell r="N144">
            <v>14.19999999999999</v>
          </cell>
          <cell r="O144">
            <v>10577581.395910492</v>
          </cell>
          <cell r="P144">
            <v>9.900000000000004</v>
          </cell>
          <cell r="Q144">
            <v>0.6000000000000001</v>
          </cell>
          <cell r="R144">
            <v>86.89</v>
          </cell>
        </row>
        <row r="145">
          <cell r="B145" t="str">
            <v>1995M10</v>
          </cell>
          <cell r="C145">
            <v>0.000393</v>
          </cell>
          <cell r="D145">
            <v>0.00038740000000000004</v>
          </cell>
          <cell r="E145">
            <v>1.7720000000000002</v>
          </cell>
          <cell r="F145">
            <v>1.7440323000000002</v>
          </cell>
          <cell r="J145">
            <v>113.59881205338439</v>
          </cell>
          <cell r="K145">
            <v>18.099999999999998</v>
          </cell>
          <cell r="L145">
            <v>113.59881205338439</v>
          </cell>
          <cell r="M145">
            <v>127.36678557973116</v>
          </cell>
          <cell r="N145">
            <v>9.100000000000003</v>
          </cell>
          <cell r="O145">
            <v>11466098.233166974</v>
          </cell>
          <cell r="P145">
            <v>8.400000000000004</v>
          </cell>
          <cell r="Q145">
            <v>0.6000000000000001</v>
          </cell>
          <cell r="R145">
            <v>96.2</v>
          </cell>
        </row>
        <row r="146">
          <cell r="B146" t="str">
            <v>1995M11</v>
          </cell>
          <cell r="C146">
            <v>0.00039000000000000005</v>
          </cell>
          <cell r="D146">
            <v>0.00039200000000000004</v>
          </cell>
          <cell r="E146">
            <v>1.7860000000000003</v>
          </cell>
          <cell r="F146">
            <v>1.77885</v>
          </cell>
          <cell r="J146">
            <v>108.71406313508886</v>
          </cell>
          <cell r="K146">
            <v>-4.3</v>
          </cell>
          <cell r="L146">
            <v>108.71406313508886</v>
          </cell>
          <cell r="M146">
            <v>135.2635262856745</v>
          </cell>
          <cell r="N146">
            <v>6.199999999999998</v>
          </cell>
          <cell r="O146">
            <v>11947674.358959988</v>
          </cell>
          <cell r="P146">
            <v>4.200000000000007</v>
          </cell>
          <cell r="Q146">
            <v>0.6000000000000001</v>
          </cell>
          <cell r="R146">
            <v>103.29</v>
          </cell>
        </row>
        <row r="147">
          <cell r="B147" t="str">
            <v>1995M12</v>
          </cell>
          <cell r="C147">
            <v>0.0003870000000000001</v>
          </cell>
          <cell r="D147">
            <v>0.00038880000000000007</v>
          </cell>
          <cell r="E147">
            <v>1.794</v>
          </cell>
          <cell r="F147">
            <v>1.79197</v>
          </cell>
          <cell r="J147">
            <v>103.6045021677397</v>
          </cell>
          <cell r="K147">
            <v>-4.699999999999992</v>
          </cell>
          <cell r="L147">
            <v>103.6045021677397</v>
          </cell>
          <cell r="M147">
            <v>141.4856484948155</v>
          </cell>
          <cell r="N147">
            <v>4.599999999999995</v>
          </cell>
          <cell r="O147">
            <v>12258313.892292948</v>
          </cell>
          <cell r="P147">
            <v>2.600000000000008</v>
          </cell>
          <cell r="Q147">
            <v>0.6000000000000001</v>
          </cell>
          <cell r="R147">
            <v>134.38</v>
          </cell>
        </row>
        <row r="148">
          <cell r="B148" t="str">
            <v>1996M1</v>
          </cell>
          <cell r="C148">
            <v>0.00039600000000000003</v>
          </cell>
          <cell r="D148">
            <v>0.0003907</v>
          </cell>
          <cell r="E148">
            <v>1.874</v>
          </cell>
          <cell r="F148">
            <v>1.828</v>
          </cell>
          <cell r="J148">
            <v>93.65846995963669</v>
          </cell>
          <cell r="K148">
            <v>-9.599999999999994</v>
          </cell>
          <cell r="L148">
            <v>93.65846995963669</v>
          </cell>
          <cell r="M148">
            <v>154.7852994533282</v>
          </cell>
          <cell r="N148">
            <v>9.40000000000003</v>
          </cell>
          <cell r="O148">
            <v>12675096.564630909</v>
          </cell>
          <cell r="P148">
            <v>3.4000000000000017</v>
          </cell>
          <cell r="Q148">
            <v>15</v>
          </cell>
          <cell r="R148">
            <v>114.52</v>
          </cell>
        </row>
        <row r="149">
          <cell r="B149" t="str">
            <v>1996M2</v>
          </cell>
          <cell r="C149">
            <v>0.000393</v>
          </cell>
          <cell r="D149">
            <v>0.00039530000000000007</v>
          </cell>
          <cell r="E149">
            <v>1.8930000000000002</v>
          </cell>
          <cell r="F149">
            <v>1.8810300000000002</v>
          </cell>
          <cell r="J149">
            <v>90.84871586084758</v>
          </cell>
          <cell r="K149">
            <v>-3.0000000000000138</v>
          </cell>
          <cell r="L149">
            <v>90.84871586084758</v>
          </cell>
          <cell r="M149">
            <v>166.23941161287448</v>
          </cell>
          <cell r="N149">
            <v>7.399999999999989</v>
          </cell>
          <cell r="O149">
            <v>13042674.365005204</v>
          </cell>
          <cell r="P149">
            <v>2.8999999999999937</v>
          </cell>
          <cell r="Q149">
            <v>15</v>
          </cell>
          <cell r="R149">
            <v>120.93</v>
          </cell>
        </row>
        <row r="150">
          <cell r="B150" t="str">
            <v>1996M3</v>
          </cell>
          <cell r="C150">
            <v>0.00038500000000000003</v>
          </cell>
          <cell r="D150">
            <v>0.0003913000000000001</v>
          </cell>
          <cell r="E150">
            <v>1.8690000000000002</v>
          </cell>
          <cell r="F150">
            <v>1.8915160000000002</v>
          </cell>
          <cell r="J150">
            <v>100.02443616279318</v>
          </cell>
          <cell r="K150">
            <v>10.099999999999998</v>
          </cell>
          <cell r="L150">
            <v>100.02443616279318</v>
          </cell>
          <cell r="M150">
            <v>171.2265939612607</v>
          </cell>
          <cell r="N150">
            <v>2.9999999999999956</v>
          </cell>
          <cell r="O150">
            <v>13420911.921590354</v>
          </cell>
          <cell r="P150">
            <v>2.8999999999999915</v>
          </cell>
          <cell r="Q150">
            <v>15</v>
          </cell>
          <cell r="R150">
            <v>129.33</v>
          </cell>
        </row>
        <row r="151">
          <cell r="B151" t="str">
            <v>1996M4</v>
          </cell>
          <cell r="C151">
            <v>0.00037200000000000004</v>
          </cell>
          <cell r="D151">
            <v>0.0003822</v>
          </cell>
          <cell r="E151">
            <v>1.8330000000000002</v>
          </cell>
          <cell r="F151">
            <v>1.8726600000000002</v>
          </cell>
          <cell r="J151">
            <v>96.72362976942101</v>
          </cell>
          <cell r="K151">
            <v>-3.2999999999999954</v>
          </cell>
          <cell r="L151">
            <v>96.72362976942101</v>
          </cell>
          <cell r="M151">
            <v>175.33603221633095</v>
          </cell>
          <cell r="N151">
            <v>2.3999999999999932</v>
          </cell>
          <cell r="O151">
            <v>13622225.600414209</v>
          </cell>
          <cell r="P151">
            <v>1.499999999999996</v>
          </cell>
          <cell r="Q151">
            <v>15</v>
          </cell>
          <cell r="R151">
            <v>129.59</v>
          </cell>
        </row>
        <row r="152">
          <cell r="B152" t="str">
            <v>1996M5</v>
          </cell>
          <cell r="C152">
            <v>0.0003670000000000001</v>
          </cell>
          <cell r="D152">
            <v>0.0003705</v>
          </cell>
          <cell r="E152">
            <v>1.8410000000000002</v>
          </cell>
          <cell r="F152">
            <v>1.8419</v>
          </cell>
          <cell r="J152">
            <v>91.21038287256401</v>
          </cell>
          <cell r="K152">
            <v>-5.700000000000001</v>
          </cell>
          <cell r="L152">
            <v>91.21038287256401</v>
          </cell>
          <cell r="M152">
            <v>176.56338444184524</v>
          </cell>
          <cell r="N152">
            <v>0.6999999999999877</v>
          </cell>
          <cell r="O152">
            <v>13731203.405217523</v>
          </cell>
          <cell r="P152">
            <v>0.8000000000000002</v>
          </cell>
          <cell r="Q152">
            <v>15</v>
          </cell>
          <cell r="R152">
            <v>132.1</v>
          </cell>
        </row>
        <row r="153">
          <cell r="B153" t="str">
            <v>1996M6</v>
          </cell>
          <cell r="C153">
            <v>0.00035000000000000005</v>
          </cell>
          <cell r="D153">
            <v>0.0003602000000000001</v>
          </cell>
          <cell r="E153">
            <v>1.7860000000000003</v>
          </cell>
          <cell r="F153">
            <v>1.81977</v>
          </cell>
          <cell r="J153">
            <v>89.751016746603</v>
          </cell>
          <cell r="K153">
            <v>-1.599999999999986</v>
          </cell>
          <cell r="L153">
            <v>89.751016746603</v>
          </cell>
          <cell r="M153">
            <v>176.73994782628708</v>
          </cell>
          <cell r="N153">
            <v>0.09999999999999397</v>
          </cell>
          <cell r="O153">
            <v>13786128.218838394</v>
          </cell>
          <cell r="P153">
            <v>0.4000000000000062</v>
          </cell>
          <cell r="Q153">
            <v>15</v>
          </cell>
          <cell r="R153">
            <v>137.74</v>
          </cell>
        </row>
        <row r="154">
          <cell r="B154" t="str">
            <v>1996M7</v>
          </cell>
          <cell r="C154">
            <v>0.000339</v>
          </cell>
          <cell r="D154">
            <v>0.00034600000000000006</v>
          </cell>
          <cell r="E154">
            <v>1.7600000000000002</v>
          </cell>
          <cell r="F154">
            <v>1.7808387</v>
          </cell>
          <cell r="J154">
            <v>89.6612657298564</v>
          </cell>
          <cell r="K154">
            <v>-0.1000000000000009</v>
          </cell>
          <cell r="L154">
            <v>89.6612657298564</v>
          </cell>
          <cell r="M154">
            <v>176.91668777411334</v>
          </cell>
          <cell r="N154">
            <v>0.09999999999998652</v>
          </cell>
          <cell r="O154">
            <v>13868844.988151424</v>
          </cell>
          <cell r="P154">
            <v>0.599999999999997</v>
          </cell>
          <cell r="Q154">
            <v>15</v>
          </cell>
          <cell r="R154">
            <v>143.73</v>
          </cell>
        </row>
        <row r="155">
          <cell r="B155" t="str">
            <v>1996M8</v>
          </cell>
          <cell r="C155">
            <v>0.00032900000000000003</v>
          </cell>
          <cell r="D155">
            <v>0.0003334000000000001</v>
          </cell>
          <cell r="E155">
            <v>1.7610000000000001</v>
          </cell>
          <cell r="F155">
            <v>1.7600000000000002</v>
          </cell>
          <cell r="J155">
            <v>88.5853305410981</v>
          </cell>
          <cell r="K155">
            <v>-1.2000000000000188</v>
          </cell>
          <cell r="L155">
            <v>88.5853305410981</v>
          </cell>
          <cell r="M155">
            <v>187.0009389772378</v>
          </cell>
          <cell r="N155">
            <v>5.700000000000004</v>
          </cell>
          <cell r="O155">
            <v>13924320.36810403</v>
          </cell>
          <cell r="P155">
            <v>0.40000000000000085</v>
          </cell>
          <cell r="Q155">
            <v>15</v>
          </cell>
          <cell r="R155">
            <v>143.05</v>
          </cell>
        </row>
        <row r="156">
          <cell r="B156" t="str">
            <v>1996M9</v>
          </cell>
          <cell r="C156">
            <v>0.000326</v>
          </cell>
          <cell r="D156">
            <v>0.000328</v>
          </cell>
          <cell r="E156">
            <v>1.76</v>
          </cell>
          <cell r="F156">
            <v>1.7601</v>
          </cell>
          <cell r="J156">
            <v>87.52230657460493</v>
          </cell>
          <cell r="K156">
            <v>-1.199999999999999</v>
          </cell>
          <cell r="L156">
            <v>87.52230657460493</v>
          </cell>
          <cell r="M156">
            <v>190.74095775678254</v>
          </cell>
          <cell r="N156">
            <v>1.999999999999984</v>
          </cell>
          <cell r="O156">
            <v>14063563.57178507</v>
          </cell>
          <cell r="P156">
            <v>1.000000000000002</v>
          </cell>
          <cell r="Q156">
            <v>15</v>
          </cell>
          <cell r="R156">
            <v>146.09</v>
          </cell>
        </row>
        <row r="157">
          <cell r="B157" t="str">
            <v>1996M10</v>
          </cell>
          <cell r="C157">
            <v>0.000333</v>
          </cell>
          <cell r="D157">
            <v>0.000327</v>
          </cell>
          <cell r="E157">
            <v>1.81</v>
          </cell>
          <cell r="F157">
            <v>1.7748</v>
          </cell>
          <cell r="J157">
            <v>102.9262325317354</v>
          </cell>
          <cell r="K157">
            <v>17.6</v>
          </cell>
          <cell r="L157">
            <v>102.9262325317354</v>
          </cell>
          <cell r="M157">
            <v>193.60207212313426</v>
          </cell>
          <cell r="N157">
            <v>1.499999999999995</v>
          </cell>
          <cell r="O157">
            <v>14077627.135356853</v>
          </cell>
          <cell r="P157">
            <v>0.09999999999998374</v>
          </cell>
          <cell r="Q157">
            <v>15</v>
          </cell>
          <cell r="R157">
            <v>148.21</v>
          </cell>
        </row>
        <row r="158">
          <cell r="B158" t="str">
            <v>1996M11</v>
          </cell>
          <cell r="C158">
            <v>0.000338</v>
          </cell>
          <cell r="D158">
            <v>0.000339</v>
          </cell>
          <cell r="E158">
            <v>1.874</v>
          </cell>
          <cell r="F158">
            <v>1.8592</v>
          </cell>
          <cell r="J158">
            <v>101.4852652762911</v>
          </cell>
          <cell r="K158">
            <v>-1.3999999999999966</v>
          </cell>
          <cell r="L158">
            <v>101.4852652762911</v>
          </cell>
          <cell r="M158">
            <v>195.92529698861188</v>
          </cell>
          <cell r="N158">
            <v>1.2000000000000008</v>
          </cell>
          <cell r="O158">
            <v>14246558.660981135</v>
          </cell>
          <cell r="P158">
            <v>1.200000000000003</v>
          </cell>
          <cell r="Q158">
            <v>15</v>
          </cell>
          <cell r="R158">
            <v>144.76</v>
          </cell>
        </row>
        <row r="159">
          <cell r="B159" t="str">
            <v>1996M12</v>
          </cell>
          <cell r="C159" t="e">
            <v>#REF!</v>
          </cell>
          <cell r="D159">
            <v>0.00034</v>
          </cell>
          <cell r="E159">
            <v>1.889</v>
          </cell>
          <cell r="F159">
            <v>1.8839</v>
          </cell>
          <cell r="J159">
            <v>98.1362515221735</v>
          </cell>
          <cell r="K159">
            <v>-3.3000000000000003</v>
          </cell>
          <cell r="L159">
            <v>98.1362515221735</v>
          </cell>
          <cell r="M159">
            <v>197.68862466150935</v>
          </cell>
          <cell r="N159">
            <v>0.8999999999999836</v>
          </cell>
          <cell r="O159">
            <v>14374777.688929964</v>
          </cell>
          <cell r="P159">
            <v>0.8999999999999873</v>
          </cell>
          <cell r="Q159">
            <v>15</v>
          </cell>
          <cell r="R159">
            <v>163.69</v>
          </cell>
        </row>
        <row r="160">
          <cell r="B160" t="str">
            <v>1997M1</v>
          </cell>
          <cell r="C160">
            <v>0.000334</v>
          </cell>
          <cell r="D160">
            <v>0.0003379</v>
          </cell>
          <cell r="E160">
            <v>1.879</v>
          </cell>
          <cell r="F160">
            <v>1.8914</v>
          </cell>
          <cell r="J160">
            <v>86.6543100940792</v>
          </cell>
          <cell r="K160">
            <v>-11.700000000000003</v>
          </cell>
          <cell r="L160">
            <v>86.6543100940792</v>
          </cell>
          <cell r="M160">
            <v>202.0377744040626</v>
          </cell>
          <cell r="N160">
            <v>2.2000000000000157</v>
          </cell>
          <cell r="O160">
            <v>14432276.799685683</v>
          </cell>
          <cell r="P160">
            <v>0.39999999999999575</v>
          </cell>
          <cell r="Q160">
            <v>15</v>
          </cell>
          <cell r="R160">
            <v>139.5</v>
          </cell>
          <cell r="U160">
            <v>1.38</v>
          </cell>
        </row>
        <row r="161">
          <cell r="B161" t="str">
            <v>1997M2</v>
          </cell>
          <cell r="C161">
            <v>0.000323</v>
          </cell>
          <cell r="D161">
            <v>0.000326</v>
          </cell>
          <cell r="E161">
            <v>1.836</v>
          </cell>
          <cell r="F161">
            <v>1.8436</v>
          </cell>
          <cell r="J161">
            <v>85.09453251238575</v>
          </cell>
          <cell r="K161">
            <v>-1.8000000000000151</v>
          </cell>
          <cell r="L161">
            <v>85.09453251238575</v>
          </cell>
          <cell r="M161">
            <v>204.4622276969113</v>
          </cell>
          <cell r="N161">
            <v>1.19999999999998</v>
          </cell>
          <cell r="O161">
            <v>14490005.906884426</v>
          </cell>
          <cell r="P161">
            <v>0.40000000000000285</v>
          </cell>
          <cell r="Q161">
            <v>15</v>
          </cell>
          <cell r="R161">
            <v>138.9</v>
          </cell>
          <cell r="U161">
            <v>1.56</v>
          </cell>
        </row>
        <row r="162">
          <cell r="B162" t="str">
            <v>1997M3</v>
          </cell>
          <cell r="C162">
            <v>0.000323</v>
          </cell>
          <cell r="D162">
            <v>0.000322</v>
          </cell>
          <cell r="E162">
            <v>1.85</v>
          </cell>
          <cell r="F162">
            <v>1.8371</v>
          </cell>
          <cell r="J162">
            <v>97.17795612914452</v>
          </cell>
          <cell r="K162">
            <v>14.199999999999985</v>
          </cell>
          <cell r="L162">
            <v>97.17795612914452</v>
          </cell>
          <cell r="M162">
            <v>204.66668992460816</v>
          </cell>
          <cell r="N162">
            <v>0.0999999999999775</v>
          </cell>
          <cell r="O162">
            <v>14576945.942325734</v>
          </cell>
          <cell r="P162">
            <v>0.6000000000000055</v>
          </cell>
          <cell r="Q162">
            <v>15</v>
          </cell>
          <cell r="R162">
            <v>147.73</v>
          </cell>
          <cell r="U162">
            <v>1.7</v>
          </cell>
        </row>
        <row r="163">
          <cell r="B163" t="str">
            <v>1997M4</v>
          </cell>
          <cell r="C163">
            <v>0.00032</v>
          </cell>
          <cell r="D163">
            <v>0.00032157</v>
          </cell>
          <cell r="E163">
            <v>1.841</v>
          </cell>
          <cell r="F163">
            <v>1.8479</v>
          </cell>
          <cell r="J163">
            <v>92.70777014720389</v>
          </cell>
          <cell r="K163">
            <v>-4.599999999999983</v>
          </cell>
          <cell r="L163">
            <v>92.70777014720389</v>
          </cell>
          <cell r="M163">
            <v>206.30402344400505</v>
          </cell>
          <cell r="N163">
            <v>0.800000000000012</v>
          </cell>
          <cell r="O163">
            <v>14708138.455806663</v>
          </cell>
          <cell r="P163">
            <v>0.8999999999999866</v>
          </cell>
          <cell r="Q163">
            <v>15</v>
          </cell>
          <cell r="R163">
            <v>146.75</v>
          </cell>
          <cell r="U163">
            <v>1.8</v>
          </cell>
        </row>
        <row r="164">
          <cell r="B164" t="str">
            <v>1997M5</v>
          </cell>
          <cell r="C164">
            <v>0.000322</v>
          </cell>
          <cell r="D164">
            <v>0.00031929</v>
          </cell>
          <cell r="E164">
            <v>1.846</v>
          </cell>
          <cell r="F164">
            <v>1.8428</v>
          </cell>
          <cell r="J164">
            <v>89.83382927264056</v>
          </cell>
          <cell r="K164">
            <v>-3.1000000000000116</v>
          </cell>
          <cell r="L164">
            <v>89.83382927264056</v>
          </cell>
          <cell r="M164">
            <v>207.95445563155707</v>
          </cell>
          <cell r="N164">
            <v>0.7999999999999868</v>
          </cell>
          <cell r="O164">
            <v>14752262.871174082</v>
          </cell>
          <cell r="P164">
            <v>0.2999999999999926</v>
          </cell>
          <cell r="Q164">
            <v>15</v>
          </cell>
          <cell r="R164">
            <v>153.39</v>
          </cell>
          <cell r="U164">
            <v>1.86</v>
          </cell>
        </row>
        <row r="165">
          <cell r="B165" t="str">
            <v>1997M6</v>
          </cell>
          <cell r="C165">
            <v>0.000321</v>
          </cell>
          <cell r="D165">
            <v>0.000321</v>
          </cell>
          <cell r="E165">
            <v>1.857</v>
          </cell>
          <cell r="F165">
            <v>1.8578</v>
          </cell>
          <cell r="J165">
            <v>87.85748502864246</v>
          </cell>
          <cell r="K165">
            <v>-2.2000000000000077</v>
          </cell>
          <cell r="L165">
            <v>87.85748502864246</v>
          </cell>
          <cell r="M165">
            <v>208.16241008718865</v>
          </cell>
          <cell r="N165">
            <v>0.1000000000000108</v>
          </cell>
          <cell r="O165">
            <v>14811271.922658779</v>
          </cell>
          <cell r="P165">
            <v>0.40000000000000163</v>
          </cell>
          <cell r="Q165">
            <v>15</v>
          </cell>
          <cell r="R165">
            <v>158.33</v>
          </cell>
          <cell r="U165">
            <v>1.9</v>
          </cell>
        </row>
        <row r="166">
          <cell r="B166" t="str">
            <v>1997M7</v>
          </cell>
          <cell r="C166">
            <v>0.00032</v>
          </cell>
          <cell r="D166">
            <v>0.0003208</v>
          </cell>
          <cell r="E166">
            <v>1.857</v>
          </cell>
          <cell r="F166">
            <v>1.857</v>
          </cell>
          <cell r="J166">
            <v>90.75678203458766</v>
          </cell>
          <cell r="K166">
            <v>3.2999999999999994</v>
          </cell>
          <cell r="L166">
            <v>90.75678203458766</v>
          </cell>
          <cell r="M166">
            <v>208.3705724972758</v>
          </cell>
          <cell r="N166">
            <v>0.09999999999997704</v>
          </cell>
          <cell r="O166">
            <v>14870517.010349413</v>
          </cell>
          <cell r="P166">
            <v>0.3999999999999969</v>
          </cell>
          <cell r="Q166">
            <v>15</v>
          </cell>
          <cell r="R166">
            <v>165.06</v>
          </cell>
        </row>
        <row r="167">
          <cell r="B167" t="str">
            <v>1997M8</v>
          </cell>
          <cell r="C167">
            <v>0.000319</v>
          </cell>
          <cell r="D167">
            <v>0.00031939</v>
          </cell>
          <cell r="E167">
            <v>1.857</v>
          </cell>
          <cell r="F167">
            <v>1.856</v>
          </cell>
          <cell r="J167">
            <v>88.39710570168837</v>
          </cell>
          <cell r="K167">
            <v>-2.600000000000005</v>
          </cell>
          <cell r="L167">
            <v>88.39710570168837</v>
          </cell>
          <cell r="M167">
            <v>208.3705724972758</v>
          </cell>
          <cell r="N167">
            <v>0</v>
          </cell>
          <cell r="O167">
            <v>14870517.010349413</v>
          </cell>
          <cell r="P167">
            <v>0</v>
          </cell>
          <cell r="Q167">
            <v>15</v>
          </cell>
          <cell r="R167">
            <v>159.92</v>
          </cell>
        </row>
        <row r="168">
          <cell r="B168" t="str">
            <v>1997M9</v>
          </cell>
          <cell r="C168">
            <v>0.000318</v>
          </cell>
          <cell r="D168">
            <v>0.0003182144689584402</v>
          </cell>
          <cell r="E168">
            <v>1.868</v>
          </cell>
          <cell r="F168">
            <v>1.8606</v>
          </cell>
          <cell r="J168">
            <v>92.81696098677278</v>
          </cell>
          <cell r="K168">
            <v>4.99999999999999</v>
          </cell>
          <cell r="L168">
            <v>92.81696098677278</v>
          </cell>
          <cell r="M168">
            <v>210.87101936724312</v>
          </cell>
          <cell r="N168">
            <v>1.2000000000000117</v>
          </cell>
          <cell r="O168">
            <v>14885387.527359761</v>
          </cell>
          <cell r="P168">
            <v>0.09999999999998994</v>
          </cell>
          <cell r="Q168">
            <v>15</v>
          </cell>
          <cell r="R168">
            <v>163.36</v>
          </cell>
        </row>
        <row r="169">
          <cell r="B169" t="str">
            <v>1997M10</v>
          </cell>
          <cell r="C169">
            <v>0.000318</v>
          </cell>
          <cell r="D169">
            <v>0.0003184649421375085</v>
          </cell>
          <cell r="E169">
            <v>1.875</v>
          </cell>
          <cell r="F169">
            <v>1.8713</v>
          </cell>
          <cell r="J169">
            <v>104.23344718814583</v>
          </cell>
          <cell r="K169">
            <v>12.299999999999994</v>
          </cell>
          <cell r="L169">
            <v>104.23344718814583</v>
          </cell>
          <cell r="M169">
            <v>212.76885854154827</v>
          </cell>
          <cell r="N169">
            <v>0.8999999999999807</v>
          </cell>
          <cell r="O169">
            <v>15049126.790160717</v>
          </cell>
          <cell r="P169">
            <v>1.0999999999999919</v>
          </cell>
          <cell r="Q169">
            <v>15</v>
          </cell>
          <cell r="R169">
            <v>162.92</v>
          </cell>
        </row>
        <row r="170">
          <cell r="B170" t="str">
            <v>1997M11</v>
          </cell>
          <cell r="C170">
            <v>0.000319</v>
          </cell>
          <cell r="D170">
            <v>0.00031838048449940706</v>
          </cell>
          <cell r="E170">
            <v>1.888</v>
          </cell>
          <cell r="F170">
            <v>1.8794</v>
          </cell>
          <cell r="J170">
            <v>101.10644377250145</v>
          </cell>
          <cell r="K170">
            <v>-3.000000000000006</v>
          </cell>
          <cell r="L170">
            <v>101.10644377250145</v>
          </cell>
          <cell r="M170">
            <v>214.6837782684222</v>
          </cell>
          <cell r="N170">
            <v>0.8999999999999992</v>
          </cell>
          <cell r="O170">
            <v>15019028.536580397</v>
          </cell>
          <cell r="P170">
            <v>-0.19999999999999463</v>
          </cell>
          <cell r="Q170">
            <v>15</v>
          </cell>
          <cell r="R170">
            <v>160.24</v>
          </cell>
        </row>
        <row r="171">
          <cell r="B171" t="str">
            <v>1997M12</v>
          </cell>
          <cell r="C171">
            <v>0.000319</v>
          </cell>
          <cell r="D171">
            <v>0.00031896987039218986</v>
          </cell>
          <cell r="E171">
            <v>1.899</v>
          </cell>
          <cell r="F171">
            <v>1.895</v>
          </cell>
          <cell r="J171">
            <v>96.05112158387637</v>
          </cell>
          <cell r="K171">
            <v>-5.0000000000000115</v>
          </cell>
          <cell r="L171">
            <v>96.05112158387637</v>
          </cell>
          <cell r="M171">
            <v>217.68935116418012</v>
          </cell>
          <cell r="N171">
            <v>1.4000000000000052</v>
          </cell>
          <cell r="O171">
            <v>15094123.679263297</v>
          </cell>
          <cell r="P171">
            <v>0.4999999999999912</v>
          </cell>
          <cell r="Q171">
            <v>15</v>
          </cell>
          <cell r="R171">
            <v>178.32</v>
          </cell>
        </row>
        <row r="172">
          <cell r="B172" t="str">
            <v>1998M1</v>
          </cell>
          <cell r="C172">
            <v>0.0003202290076335878</v>
          </cell>
          <cell r="D172">
            <v>0.000318258710396322</v>
          </cell>
          <cell r="E172">
            <v>1.9297</v>
          </cell>
          <cell r="F172">
            <v>1.9091</v>
          </cell>
          <cell r="J172">
            <v>86.54206054707261</v>
          </cell>
          <cell r="K172">
            <v>-9.899999999999999</v>
          </cell>
          <cell r="L172">
            <v>86.54206054707261</v>
          </cell>
          <cell r="M172">
            <v>220.5193127293144</v>
          </cell>
          <cell r="N172">
            <v>1.2999999999999732</v>
          </cell>
          <cell r="O172">
            <v>15214876.668697404</v>
          </cell>
          <cell r="P172">
            <v>0.7999999999999994</v>
          </cell>
          <cell r="Q172">
            <v>45</v>
          </cell>
          <cell r="R172">
            <v>152.17</v>
          </cell>
        </row>
        <row r="173">
          <cell r="B173" t="str">
            <v>1998M2</v>
          </cell>
          <cell r="C173">
            <v>0.0003326581027667984</v>
          </cell>
          <cell r="D173">
            <v>0.00032427287111622556</v>
          </cell>
          <cell r="E173">
            <v>2.0199</v>
          </cell>
          <cell r="F173">
            <v>1.9566</v>
          </cell>
          <cell r="J173">
            <v>87.23439703144919</v>
          </cell>
          <cell r="K173">
            <v>0.8000000000000019</v>
          </cell>
          <cell r="L173">
            <v>87.23439703144919</v>
          </cell>
          <cell r="M173">
            <v>220.96035135477305</v>
          </cell>
          <cell r="N173">
            <v>0.2000000000000076</v>
          </cell>
          <cell r="O173">
            <v>15351810.558715679</v>
          </cell>
          <cell r="P173">
            <v>0.8999999999999894</v>
          </cell>
          <cell r="Q173">
            <v>45</v>
          </cell>
          <cell r="R173">
            <v>153.73</v>
          </cell>
        </row>
        <row r="174">
          <cell r="B174" t="str">
            <v>1998M3</v>
          </cell>
          <cell r="C174">
            <v>0.0003337426326129666</v>
          </cell>
          <cell r="D174">
            <v>0.00033408005066200703</v>
          </cell>
          <cell r="E174">
            <v>2.0385</v>
          </cell>
          <cell r="F174">
            <v>2.03481</v>
          </cell>
          <cell r="J174">
            <v>98.13869666038033</v>
          </cell>
          <cell r="L174">
            <v>98.13869666038033</v>
          </cell>
          <cell r="M174">
            <v>221.40227205748255</v>
          </cell>
          <cell r="N174">
            <v>0.19999999999997714</v>
          </cell>
          <cell r="O174">
            <v>15459273.232626688</v>
          </cell>
          <cell r="P174">
            <v>0.699999999999995</v>
          </cell>
          <cell r="Q174">
            <v>45</v>
          </cell>
          <cell r="R174">
            <v>165.82</v>
          </cell>
        </row>
        <row r="175">
          <cell r="B175" t="str">
            <v>1998M4</v>
          </cell>
          <cell r="C175">
            <v>0.00033298011085751547</v>
          </cell>
          <cell r="D175">
            <v>0.0003332571428571429</v>
          </cell>
          <cell r="E175">
            <v>2.0425</v>
          </cell>
          <cell r="F175">
            <v>2.0412</v>
          </cell>
          <cell r="J175">
            <v>91.17084919749334</v>
          </cell>
          <cell r="L175">
            <v>91.17084919749334</v>
          </cell>
          <cell r="M175">
            <v>224.28050159422983</v>
          </cell>
          <cell r="N175">
            <v>1.300000000000005</v>
          </cell>
          <cell r="O175">
            <v>15536569.59878982</v>
          </cell>
          <cell r="P175">
            <v>0.49999999999999534</v>
          </cell>
          <cell r="Q175">
            <v>45</v>
          </cell>
          <cell r="R175">
            <v>161.58</v>
          </cell>
        </row>
        <row r="176">
          <cell r="B176" t="str">
            <v>1998M5</v>
          </cell>
          <cell r="C176">
            <v>0.0003337118754055808</v>
          </cell>
          <cell r="D176">
            <v>0.00033333333333333327</v>
          </cell>
          <cell r="E176">
            <v>2.057</v>
          </cell>
          <cell r="F176">
            <v>2.05</v>
          </cell>
          <cell r="J176">
            <v>84.69771890447132</v>
          </cell>
          <cell r="L176">
            <v>88.52689457076603</v>
          </cell>
          <cell r="M176">
            <v>224.28050159422983</v>
          </cell>
          <cell r="N176">
            <v>0</v>
          </cell>
          <cell r="O176">
            <v>15536569.59878982</v>
          </cell>
          <cell r="P176">
            <v>0</v>
          </cell>
          <cell r="Q176">
            <v>45</v>
          </cell>
          <cell r="R176">
            <v>148.61</v>
          </cell>
        </row>
        <row r="177">
          <cell r="B177" t="str">
            <v>1998M6</v>
          </cell>
          <cell r="C177">
            <v>0.0003330161290322581</v>
          </cell>
          <cell r="D177">
            <v>0.0003331337971202071</v>
          </cell>
          <cell r="E177">
            <v>2.0647</v>
          </cell>
          <cell r="F177">
            <v>2.0591</v>
          </cell>
          <cell r="J177">
            <v>84.52832346666237</v>
          </cell>
          <cell r="L177">
            <v>88.3498407816245</v>
          </cell>
          <cell r="M177">
            <v>224.28050159422983</v>
          </cell>
          <cell r="N177">
            <v>0</v>
          </cell>
          <cell r="O177">
            <v>15567642.737987401</v>
          </cell>
          <cell r="P177">
            <v>0.20000000000000565</v>
          </cell>
          <cell r="Q177">
            <v>55</v>
          </cell>
          <cell r="R177">
            <v>158.01</v>
          </cell>
        </row>
        <row r="178">
          <cell r="B178" t="str">
            <v>1998M7</v>
          </cell>
          <cell r="C178">
            <v>0.0003420765902900176</v>
          </cell>
          <cell r="D178">
            <v>0.00033867226967140607</v>
          </cell>
          <cell r="E178">
            <v>2.1349</v>
          </cell>
          <cell r="F178">
            <v>2.1059304347826084</v>
          </cell>
          <cell r="J178">
            <v>78.52681250052935</v>
          </cell>
          <cell r="L178">
            <v>89.05663950787749</v>
          </cell>
          <cell r="M178">
            <v>222.26197707988175</v>
          </cell>
          <cell r="N178">
            <v>-0.9000000000000082</v>
          </cell>
          <cell r="O178">
            <v>15661048.594415326</v>
          </cell>
          <cell r="P178">
            <v>0.6000000000000019</v>
          </cell>
          <cell r="Q178">
            <v>55</v>
          </cell>
          <cell r="R178">
            <v>159.21</v>
          </cell>
        </row>
        <row r="179">
          <cell r="B179" t="str">
            <v>1998M8</v>
          </cell>
          <cell r="C179">
            <v>0.0002846299810246679</v>
          </cell>
          <cell r="D179">
            <v>0.00033872379589292234</v>
          </cell>
          <cell r="E179">
            <v>2.25</v>
          </cell>
          <cell r="F179">
            <v>2.186325</v>
          </cell>
          <cell r="J179">
            <v>77.19185668802035</v>
          </cell>
          <cell r="L179">
            <v>87.54267663624358</v>
          </cell>
          <cell r="M179">
            <v>222.70650103404148</v>
          </cell>
          <cell r="N179">
            <v>0.199999999999987</v>
          </cell>
          <cell r="O179">
            <v>15848981.17754831</v>
          </cell>
          <cell r="P179">
            <v>1.2000000000000015</v>
          </cell>
          <cell r="Q179">
            <v>55</v>
          </cell>
          <cell r="R179">
            <v>153.21</v>
          </cell>
        </row>
        <row r="180">
          <cell r="B180" t="str">
            <v>1998M9</v>
          </cell>
          <cell r="C180">
            <v>0.00021195804413458246</v>
          </cell>
          <cell r="D180">
            <v>0.00019668036231207397</v>
          </cell>
          <cell r="E180">
            <v>3.405</v>
          </cell>
          <cell r="F180">
            <v>2.83386363636364</v>
          </cell>
          <cell r="J180">
            <v>76.34274626445213</v>
          </cell>
          <cell r="L180">
            <v>86.57970719324491</v>
          </cell>
          <cell r="M180">
            <v>231.1693480733351</v>
          </cell>
          <cell r="N180">
            <v>3.8000000000000203</v>
          </cell>
          <cell r="O180">
            <v>17338785.408237852</v>
          </cell>
          <cell r="P180">
            <v>9.40000000000001</v>
          </cell>
          <cell r="Q180">
            <v>55</v>
          </cell>
          <cell r="R180">
            <v>156.4</v>
          </cell>
        </row>
        <row r="181">
          <cell r="B181" t="str">
            <v>1998M10</v>
          </cell>
          <cell r="C181">
            <v>0.00021341843088418434</v>
          </cell>
          <cell r="D181">
            <v>0.00021510032586592438</v>
          </cell>
          <cell r="E181">
            <v>3.4275</v>
          </cell>
          <cell r="F181">
            <v>3.400636363636368</v>
          </cell>
          <cell r="J181">
            <v>87.94684369664886</v>
          </cell>
          <cell r="L181">
            <v>99.73982268661814</v>
          </cell>
          <cell r="M181">
            <v>245.50184765388187</v>
          </cell>
          <cell r="N181">
            <v>6.199999999999996</v>
          </cell>
          <cell r="O181">
            <v>19176696.661511067</v>
          </cell>
          <cell r="P181">
            <v>10.600000000000016</v>
          </cell>
          <cell r="Q181">
            <v>55</v>
          </cell>
          <cell r="R181">
            <v>156.07</v>
          </cell>
        </row>
        <row r="182">
          <cell r="B182" t="str">
            <v>1998M11</v>
          </cell>
          <cell r="C182">
            <v>0.00019166666666666667</v>
          </cell>
          <cell r="D182">
            <v>0.00020832139311259123</v>
          </cell>
          <cell r="E182">
            <v>3.427</v>
          </cell>
          <cell r="F182">
            <v>3.427841454545459</v>
          </cell>
          <cell r="J182">
            <v>81.5267241067935</v>
          </cell>
          <cell r="L182">
            <v>92.45881563049502</v>
          </cell>
          <cell r="M182">
            <v>252.96510382255985</v>
          </cell>
          <cell r="N182">
            <v>3.039999999999991</v>
          </cell>
          <cell r="O182">
            <v>19847881.044663955</v>
          </cell>
          <cell r="P182">
            <v>3.4999999999999996</v>
          </cell>
          <cell r="Q182">
            <v>55</v>
          </cell>
          <cell r="R182">
            <v>155.54</v>
          </cell>
        </row>
        <row r="183">
          <cell r="B183" t="str">
            <v>1998M12</v>
          </cell>
          <cell r="C183">
            <v>0.00016595641646489106</v>
          </cell>
          <cell r="D183">
            <v>0.00017075654339509145</v>
          </cell>
          <cell r="E183">
            <v>3.427</v>
          </cell>
          <cell r="F183">
            <v>3.426841454545459</v>
          </cell>
          <cell r="J183">
            <v>83.64641893357013</v>
          </cell>
          <cell r="L183">
            <v>94.8627448368879</v>
          </cell>
          <cell r="M183">
            <v>261.31295224870433</v>
          </cell>
          <cell r="N183">
            <v>3.300000000000002</v>
          </cell>
          <cell r="O183">
            <v>20423469.594959207</v>
          </cell>
          <cell r="P183">
            <v>2.8999999999999884</v>
          </cell>
          <cell r="Q183">
            <v>55</v>
          </cell>
          <cell r="R183">
            <v>176</v>
          </cell>
        </row>
        <row r="184">
          <cell r="B184" t="str">
            <v>1999M1</v>
          </cell>
          <cell r="E184">
            <v>3.427</v>
          </cell>
          <cell r="F184">
            <v>3.427</v>
          </cell>
          <cell r="J184">
            <v>75.53271629701383</v>
          </cell>
          <cell r="L184">
            <v>85.66105858770977</v>
          </cell>
          <cell r="M184">
            <v>265.2326465324349</v>
          </cell>
          <cell r="N184">
            <v>1.4999999999999996</v>
          </cell>
          <cell r="O184">
            <v>20586857.35171888</v>
          </cell>
          <cell r="P184">
            <v>0.7999999999999985</v>
          </cell>
          <cell r="Q184">
            <v>74</v>
          </cell>
          <cell r="R184">
            <v>148.16</v>
          </cell>
          <cell r="U184">
            <v>3.8</v>
          </cell>
        </row>
        <row r="185">
          <cell r="B185" t="str">
            <v>1999M2</v>
          </cell>
          <cell r="E185">
            <v>3.603</v>
          </cell>
          <cell r="F185">
            <v>3.4715</v>
          </cell>
          <cell r="J185">
            <v>74.17312740366758</v>
          </cell>
          <cell r="L185">
            <v>84.11915953313098</v>
          </cell>
          <cell r="M185">
            <v>267.88497299775923</v>
          </cell>
          <cell r="N185">
            <v>0.999999999999995</v>
          </cell>
          <cell r="O185">
            <v>20813312.782587785</v>
          </cell>
          <cell r="P185">
            <v>1.0999999999999872</v>
          </cell>
          <cell r="Q185">
            <v>74</v>
          </cell>
          <cell r="R185">
            <v>152.03</v>
          </cell>
        </row>
        <row r="186">
          <cell r="B186" t="str">
            <v>1999M3</v>
          </cell>
          <cell r="E186">
            <v>3.9264</v>
          </cell>
          <cell r="F186">
            <v>3.7849590909090907</v>
          </cell>
          <cell r="J186">
            <v>83.59311458393336</v>
          </cell>
          <cell r="L186">
            <v>94.80229279383862</v>
          </cell>
          <cell r="M186">
            <v>270.5638227277368</v>
          </cell>
          <cell r="N186">
            <v>0.9999999999999922</v>
          </cell>
          <cell r="O186">
            <v>20896566.033718135</v>
          </cell>
          <cell r="P186">
            <v>0.3999999999999942</v>
          </cell>
          <cell r="Q186">
            <v>74</v>
          </cell>
          <cell r="R186">
            <v>166.61</v>
          </cell>
        </row>
        <row r="187">
          <cell r="B187" t="str">
            <v>1999M4</v>
          </cell>
          <cell r="E187">
            <v>3.9239</v>
          </cell>
          <cell r="F187">
            <v>3.9327454545454543</v>
          </cell>
          <cell r="J187">
            <v>78.49393459431342</v>
          </cell>
          <cell r="L187">
            <v>89.01935293341447</v>
          </cell>
          <cell r="M187">
            <v>276.78679065047476</v>
          </cell>
          <cell r="N187">
            <v>2.300000000000001</v>
          </cell>
          <cell r="O187">
            <v>21251807.656291343</v>
          </cell>
          <cell r="P187">
            <v>1.6999999999999988</v>
          </cell>
          <cell r="Q187">
            <v>74</v>
          </cell>
          <cell r="R187">
            <v>165.53</v>
          </cell>
        </row>
        <row r="188">
          <cell r="B188" t="str">
            <v>1999M5</v>
          </cell>
          <cell r="E188">
            <v>3.9298</v>
          </cell>
          <cell r="F188">
            <v>3.923520000000001</v>
          </cell>
          <cell r="J188">
            <v>78.57242852890772</v>
          </cell>
          <cell r="L188">
            <v>89.10837228634787</v>
          </cell>
          <cell r="M188">
            <v>283.4296736260861</v>
          </cell>
          <cell r="N188">
            <v>2.399999999999992</v>
          </cell>
          <cell r="O188">
            <v>21358066.6945728</v>
          </cell>
          <cell r="P188">
            <v>0.4999999999999949</v>
          </cell>
          <cell r="Q188">
            <v>74</v>
          </cell>
          <cell r="R188">
            <v>168.87</v>
          </cell>
        </row>
        <row r="189">
          <cell r="B189" t="str">
            <v>1999M6</v>
          </cell>
          <cell r="E189">
            <v>3.9474</v>
          </cell>
          <cell r="F189">
            <v>3.9507666666666665</v>
          </cell>
          <cell r="J189">
            <v>80.22244952801478</v>
          </cell>
          <cell r="L189">
            <v>90.97964810436117</v>
          </cell>
          <cell r="M189">
            <v>283.7131032997122</v>
          </cell>
          <cell r="N189">
            <v>0.0999999999999957</v>
          </cell>
          <cell r="O189">
            <v>21528931.228129383</v>
          </cell>
          <cell r="P189">
            <v>0.8000000000000088</v>
          </cell>
          <cell r="Q189">
            <v>74</v>
          </cell>
          <cell r="R189">
            <v>180.76</v>
          </cell>
        </row>
        <row r="190">
          <cell r="B190" t="str">
            <v>1999M7</v>
          </cell>
          <cell r="E190">
            <v>4.2831</v>
          </cell>
          <cell r="F190">
            <v>4.028845454545455</v>
          </cell>
          <cell r="J190">
            <v>79.8213372803747</v>
          </cell>
          <cell r="L190">
            <v>90.52474986383938</v>
          </cell>
          <cell r="M190">
            <v>280.87597226671505</v>
          </cell>
          <cell r="N190">
            <v>-1.0000000000000095</v>
          </cell>
          <cell r="O190">
            <v>21808807.334095065</v>
          </cell>
          <cell r="P190">
            <v>1.2999999999999972</v>
          </cell>
          <cell r="Q190">
            <v>74</v>
          </cell>
          <cell r="R190">
            <v>183.27</v>
          </cell>
        </row>
        <row r="191">
          <cell r="B191" t="str">
            <v>1999M8</v>
          </cell>
          <cell r="E191">
            <v>4.3835</v>
          </cell>
          <cell r="F191">
            <v>4.4771809523809525</v>
          </cell>
          <cell r="J191">
            <v>83.81240414439344</v>
          </cell>
          <cell r="L191">
            <v>95.05098735703135</v>
          </cell>
          <cell r="M191">
            <v>283.6847319893822</v>
          </cell>
          <cell r="N191">
            <v>1.000000000000004</v>
          </cell>
          <cell r="O191">
            <v>22572115.59078839</v>
          </cell>
          <cell r="P191">
            <v>3.4999999999999942</v>
          </cell>
          <cell r="Q191">
            <v>74</v>
          </cell>
          <cell r="R191">
            <v>164.208</v>
          </cell>
        </row>
        <row r="192">
          <cell r="B192" t="str">
            <v>1999M9</v>
          </cell>
          <cell r="E192">
            <v>4.4555</v>
          </cell>
          <cell r="F192">
            <v>4.461709090909091</v>
          </cell>
          <cell r="J192">
            <v>87.91921194746871</v>
          </cell>
          <cell r="L192">
            <v>99.70848573752588</v>
          </cell>
          <cell r="M192">
            <v>287.65631823723356</v>
          </cell>
          <cell r="N192">
            <v>1.3999999999999992</v>
          </cell>
          <cell r="O192">
            <v>22752692.515514698</v>
          </cell>
          <cell r="P192">
            <v>0.8000000000000013</v>
          </cell>
          <cell r="Q192">
            <v>74</v>
          </cell>
          <cell r="R192">
            <v>167.72799999999998</v>
          </cell>
        </row>
        <row r="193">
          <cell r="B193" t="str">
            <v>1999M10</v>
          </cell>
          <cell r="E193">
            <v>4.5329</v>
          </cell>
          <cell r="F193">
            <v>4.471990476190477</v>
          </cell>
          <cell r="J193">
            <v>95.21650653910861</v>
          </cell>
          <cell r="L193">
            <v>107.98429005374052</v>
          </cell>
          <cell r="M193">
            <v>290.8205377378431</v>
          </cell>
          <cell r="N193">
            <v>1.0999999999999877</v>
          </cell>
          <cell r="O193">
            <v>22911961.363123298</v>
          </cell>
          <cell r="P193">
            <v>0.6999999999999865</v>
          </cell>
          <cell r="Q193">
            <v>74</v>
          </cell>
          <cell r="R193">
            <v>168.784</v>
          </cell>
        </row>
        <row r="194">
          <cell r="B194" t="str">
            <v>1999M11</v>
          </cell>
          <cell r="E194">
            <v>4.74</v>
          </cell>
          <cell r="F194">
            <v>4.648</v>
          </cell>
          <cell r="J194">
            <v>87.4087530029017</v>
          </cell>
          <cell r="L194">
            <v>99.1295782693338</v>
          </cell>
          <cell r="M194">
            <v>299.2543333322405</v>
          </cell>
          <cell r="N194">
            <v>2.8999999999999813</v>
          </cell>
          <cell r="O194">
            <v>23232728.822207022</v>
          </cell>
          <cell r="P194">
            <v>1.399999999999994</v>
          </cell>
          <cell r="Q194">
            <v>74</v>
          </cell>
          <cell r="R194">
            <v>168.256</v>
          </cell>
        </row>
        <row r="195">
          <cell r="B195" t="str">
            <v>1999M12</v>
          </cell>
          <cell r="E195">
            <v>5.1987</v>
          </cell>
          <cell r="F195">
            <v>5.106781818181819</v>
          </cell>
          <cell r="J195">
            <v>88.10802302692493</v>
          </cell>
          <cell r="L195">
            <v>99.92261489548848</v>
          </cell>
          <cell r="M195">
            <v>311.5237609988623</v>
          </cell>
          <cell r="N195">
            <v>4.099999999999988</v>
          </cell>
          <cell r="O195">
            <v>23627685.21218454</v>
          </cell>
          <cell r="P195">
            <v>1.699999999999996</v>
          </cell>
          <cell r="Q195">
            <v>74</v>
          </cell>
          <cell r="R195">
            <v>185.856</v>
          </cell>
          <cell r="U195">
            <v>4.3</v>
          </cell>
        </row>
        <row r="196">
          <cell r="B196" t="str">
            <v>2000M1</v>
          </cell>
          <cell r="E196">
            <v>5.47</v>
          </cell>
          <cell r="F196">
            <v>5.441516666666667</v>
          </cell>
          <cell r="J196">
            <v>77.44695224066702</v>
          </cell>
          <cell r="L196">
            <v>87.83197849313437</v>
          </cell>
          <cell r="M196">
            <v>325.85385400481</v>
          </cell>
          <cell r="N196">
            <v>4.600000000000002</v>
          </cell>
          <cell r="O196">
            <v>24407398.82418663</v>
          </cell>
          <cell r="P196">
            <v>3.299999999999999</v>
          </cell>
          <cell r="Q196">
            <v>74</v>
          </cell>
          <cell r="R196">
            <v>180.97</v>
          </cell>
          <cell r="U196">
            <v>4.3</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ver"/>
      <sheetName val="Assum"/>
      <sheetName val="Debt_Total"/>
      <sheetName val="Debt_Multi"/>
      <sheetName val="Debt_Bi"/>
      <sheetName val="Debt_Com"/>
      <sheetName val="Exports"/>
      <sheetName val="Imports"/>
      <sheetName val="Services"/>
      <sheetName val="Grants"/>
      <sheetName val="UFR"/>
      <sheetName val="OtherBoP"/>
      <sheetName val="Projections"/>
      <sheetName val="BoP&amp;FR"/>
      <sheetName val="BoP&amp;Debt"/>
      <sheetName val="BoP_MT"/>
      <sheetName val="Repay"/>
      <sheetName val="Fin_Req"/>
      <sheetName val="NPV"/>
      <sheetName val="BP_indic"/>
      <sheetName val="Out_Fis"/>
      <sheetName val="Bud_Grants"/>
      <sheetName val="Energy Financing"/>
      <sheetName val="RED25"/>
      <sheetName val="REDdsa"/>
      <sheetName val="Monthly"/>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Instructions"/>
      <sheetName val="Output Database"/>
      <sheetName val="Input_external"/>
      <sheetName val="Input debt service"/>
      <sheetName val="Inp_Outp_debt"/>
      <sheetName val="Tab11_macro"/>
      <sheetName val="SR_Table_Baseline"/>
      <sheetName val="SR_Table_Stress"/>
      <sheetName val="Panel Chart"/>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Chart Data"/>
      <sheetName val="Debt Accumulation"/>
      <sheetName val="NPV-GDP"/>
      <sheetName val="NPV-Exports"/>
      <sheetName val="NPV-Revenue"/>
      <sheetName val="DS-Exports"/>
      <sheetName val="DS-Revenues"/>
      <sheetName val="Chart Output"/>
      <sheetName val="ControlSheet"/>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ents"/>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 19"/>
      <sheetName val="A20"/>
      <sheetName val="A21"/>
      <sheetName val="A22"/>
      <sheetName val="A23"/>
      <sheetName val="A24"/>
      <sheetName val="A25"/>
      <sheetName val="A26"/>
      <sheetName val="A27"/>
      <sheetName val="A28"/>
      <sheetName val="A29"/>
      <sheetName val="A30"/>
      <sheetName val="A31"/>
      <sheetName val="A42"/>
      <sheetName val="A43"/>
      <sheetName val="A44"/>
      <sheetName val="A45"/>
      <sheetName val="A46"/>
      <sheetName val="A47"/>
      <sheetName val="A48"/>
      <sheetName val="A49"/>
      <sheetName val="A50"/>
      <sheetName val="A51"/>
      <sheetName val="A52"/>
      <sheetName val="A53"/>
      <sheetName val="A54"/>
      <sheetName val="A55"/>
      <sheetName val="A56"/>
      <sheetName val="A57"/>
      <sheetName val="A58"/>
      <sheetName val="A59"/>
      <sheetName val="A60"/>
      <sheetName val="A61"/>
      <sheetName val="A42-BNB format"/>
      <sheetName val="A43-BNB format"/>
      <sheetName val="EDSS1"/>
      <sheetName val="M1 - StaffReport"/>
      <sheetName val="M2"/>
      <sheetName val="M3"/>
      <sheetName val="M4"/>
      <sheetName val="M5"/>
      <sheetName val="M6"/>
      <sheetName val="M7"/>
      <sheetName val="M8"/>
      <sheetName val="M9"/>
      <sheetName val="M10"/>
      <sheetName val="M1-Mthly MS"/>
    </sheetNames>
    <sheetDataSet>
      <sheetData sheetId="0">
        <row r="72">
          <cell r="B72" t="str">
            <v>RED-01-tables</v>
          </cell>
        </row>
        <row r="73">
          <cell r="B73" t="str">
            <v>RED - 01 Tables</v>
          </cell>
        </row>
        <row r="74">
          <cell r="B74">
            <v>918</v>
          </cell>
        </row>
        <row r="77">
          <cell r="B77" t="str">
            <v>\\IMF1S\VOL1\DATA\EU1\BGR\RED-01-tables.xls</v>
          </cell>
        </row>
        <row r="78">
          <cell r="B78" t="str">
            <v>I:\DATA\EU1\BGR\DOC\BG README.DOC</v>
          </cell>
        </row>
        <row r="79">
          <cell r="B79" t="str">
            <v>YES</v>
          </cell>
        </row>
        <row r="80">
          <cell r="B80" t="str">
            <v>medwards</v>
          </cell>
        </row>
        <row r="81">
          <cell r="B81">
            <v>37259.56486111111</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WEO LINK"/>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Table-NEVEN"/>
      <sheetName val="Table-CHARTS"/>
      <sheetName val="Chart55"/>
      <sheetName val="Chart44"/>
      <sheetName val="Chart33"/>
      <sheetName val="Chart22"/>
      <sheetName val="Chart11"/>
      <sheetName val="Documenttemplate"/>
      <sheetName val="Assumpt"/>
      <sheetName val="Revenues"/>
      <sheetName val="Rev. assessment"/>
      <sheetName val="Expenditures"/>
      <sheetName val="Exp. assessment"/>
      <sheetName val="Financing"/>
      <sheetName val="projection"/>
      <sheetName val="M-T revproj"/>
      <sheetName val="worktable"/>
      <sheetName val="Prj. Monthly 2001"/>
      <sheetName val="RED-Graphs"/>
      <sheetName val="1999 analysis"/>
      <sheetName val="WEO LINK"/>
      <sheetName val="Q4 WEO"/>
      <sheetName val="srtable"/>
      <sheetName val="srtable (2)"/>
      <sheetName val="srtable (3)"/>
      <sheetName val="gap"/>
      <sheetName val="RED tables"/>
      <sheetName val="ControlSheet"/>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1">
        <row r="428">
          <cell r="P428">
            <v>1998</v>
          </cell>
          <cell r="Q428">
            <v>1999</v>
          </cell>
          <cell r="R428">
            <v>1999</v>
          </cell>
          <cell r="S428">
            <v>2000</v>
          </cell>
          <cell r="T428">
            <v>2001</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DA"/>
      <sheetName val="Micro"/>
      <sheetName val="Q1"/>
      <sheetName val="Q2"/>
      <sheetName val="Q3"/>
      <sheetName val="Q4"/>
      <sheetName val="Q5"/>
      <sheetName val="Q6"/>
      <sheetName val="Q7"/>
      <sheetName val="QC"/>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s>
    <sheetDataSet>
      <sheetData sheetId="0">
        <row r="25">
          <cell r="AB25" t="b">
            <v>0</v>
          </cell>
        </row>
        <row r="27">
          <cell r="AB27" t="str">
            <v>I:\data\wrs\master\help\wrsnews.rft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m0025"/>
      <sheetName val="bcosdef"/>
      <sheetName val="ca67"/>
      <sheetName val="bcospreli"/>
      <sheetName val="pm0028"/>
      <sheetName val="bccrdef"/>
      <sheetName val="Bancos"/>
      <sheetName val="Central"/>
      <sheetName val="Programa"/>
      <sheetName val="SEMANAL"/>
      <sheetName val="res2002"/>
      <sheetName val="paradoc "/>
      <sheetName val="PROGvrsOBS"/>
      <sheetName val="deficit"/>
      <sheetName val="Metas"/>
      <sheetName val="RFPROMEDIOPIB"/>
      <sheetName val="encaje"/>
      <sheetName val="emision"/>
      <sheetName val="BalanceBCom"/>
      <sheetName val="balanzaresumen"/>
      <sheetName val="base FMI"/>
      <sheetName val="FMI"/>
      <sheetName val="resctasmonet"/>
      <sheetName val="omas"/>
      <sheetName val="minor"/>
      <sheetName val="origen y aplicacion"/>
      <sheetName val="origen y aplicacion 2002"/>
      <sheetName val="origen y aplicacion 2003"/>
      <sheetName val="origen y aplicacion 2004"/>
      <sheetName val="basemonetaria"/>
      <sheetName val="riqueza"/>
      <sheetName val="Crédito"/>
      <sheetName val="comparativofmi"/>
      <sheetName val="evaluacionmetas"/>
      <sheetName val="depbcosme"/>
      <sheetName val="absorcion"/>
      <sheetName val="Módulo1"/>
      <sheetName val="flujos (2)"/>
      <sheetName val="Hoja1"/>
      <sheetName val="indice"/>
      <sheetName val="DB"/>
      <sheetName val="CB"/>
      <sheetName val="CSPPROMEDIOPIB"/>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EU"/>
      <sheetName val="Q"/>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tents"/>
      <sheetName val="Input-Macro-A"/>
      <sheetName val="Input-Macro-Q"/>
      <sheetName val="Input-Fiscal-A"/>
      <sheetName val="Input-Fiscal-Q"/>
      <sheetName val="ControlSheet"/>
      <sheetName val="Projections"/>
      <sheetName val="2002 Measures"/>
      <sheetName val="GG Table"/>
      <sheetName val="GG Table (2)"/>
      <sheetName val="Out-A"/>
      <sheetName val="Out-Q"/>
      <sheetName val="WEO"/>
      <sheetName val="PCs-EFF"/>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Contents"/>
      <sheetName val="Input-Macro-A"/>
      <sheetName val="Input-Macro-Q"/>
      <sheetName val="Input-Fiscal-A"/>
      <sheetName val="Input-Fiscal-Q"/>
      <sheetName val="ControlSheet"/>
      <sheetName val="Projections"/>
      <sheetName val="2002 Measures"/>
      <sheetName val="GG Table"/>
      <sheetName val="GG Table (2)"/>
      <sheetName val="Out-A"/>
      <sheetName val="Out-Q"/>
      <sheetName val="WEO"/>
      <sheetName val="Comparison"/>
    </sheetNames>
    <sheetDataSet>
      <sheetData sheetId="8">
        <row r="87">
          <cell r="A87" t="str">
            <v>Table 5. Bulgaria: General Government, 2000-2002</v>
          </cell>
        </row>
        <row r="88">
          <cell r="A88" t="str">
            <v>(In percent of GDP)</v>
          </cell>
        </row>
        <row r="90">
          <cell r="B90">
            <v>1998</v>
          </cell>
          <cell r="C90" t="str">
            <v>2000 </v>
          </cell>
          <cell r="D90" t="str">
            <v>2001 1/</v>
          </cell>
          <cell r="G90" t="str">
            <v>2002 </v>
          </cell>
        </row>
        <row r="91">
          <cell r="B91" t="str">
            <v>Actual </v>
          </cell>
          <cell r="C91" t="str">
            <v>Actual</v>
          </cell>
          <cell r="D91" t="str">
            <v>Budget</v>
          </cell>
          <cell r="E91" t="str">
            <v>Actual</v>
          </cell>
          <cell r="G91" t="str">
            <v>Budget</v>
          </cell>
          <cell r="H91" t="str">
            <v>Proj.</v>
          </cell>
        </row>
        <row r="94">
          <cell r="A94" t="str">
            <v>Total revenue and grants</v>
          </cell>
          <cell r="B94" t="e">
            <v>#REF!</v>
          </cell>
          <cell r="C94">
            <v>38.69420408672234</v>
          </cell>
          <cell r="D94">
            <v>38.14923785891528</v>
          </cell>
          <cell r="E94">
            <v>37.68912850220929</v>
          </cell>
          <cell r="G94">
            <v>38.068739239190464</v>
          </cell>
          <cell r="H94" t="e">
            <v>#REF!</v>
          </cell>
        </row>
        <row r="95">
          <cell r="A95" t="str">
            <v>Tax revenue</v>
          </cell>
          <cell r="B95" t="e">
            <v>#REF!</v>
          </cell>
          <cell r="C95">
            <v>29.880609653564544</v>
          </cell>
          <cell r="D95">
            <v>29.972704714640198</v>
          </cell>
          <cell r="E95">
            <v>28.752022834693253</v>
          </cell>
          <cell r="G95">
            <v>29.225221713283307</v>
          </cell>
          <cell r="H95" t="e">
            <v>#REF!</v>
          </cell>
        </row>
        <row r="96">
          <cell r="A96" t="str">
            <v>Profit taxes</v>
          </cell>
          <cell r="B96">
            <v>3.9716676401607356</v>
          </cell>
          <cell r="C96">
            <v>2.7512147965787404</v>
          </cell>
          <cell r="D96">
            <v>2.7897908543069834</v>
          </cell>
          <cell r="E96">
            <v>3.8841127162487528</v>
          </cell>
          <cell r="G96">
            <v>2.6287236461683396</v>
          </cell>
          <cell r="H96">
            <v>2.492440935602944</v>
          </cell>
        </row>
        <row r="97">
          <cell r="A97" t="str">
            <v>Nonfinancial enterprises</v>
          </cell>
          <cell r="B97">
            <v>3.129245070672205</v>
          </cell>
          <cell r="C97">
            <v>2.3129430815794354</v>
          </cell>
          <cell r="D97">
            <v>2.3325062034739457</v>
          </cell>
          <cell r="E97">
            <v>2.7405548433406746</v>
          </cell>
          <cell r="G97">
            <v>2.2564402429912613</v>
          </cell>
          <cell r="H97">
            <v>2.1394580744807277</v>
          </cell>
        </row>
        <row r="98">
          <cell r="A98" t="str">
            <v>Financial enterprises</v>
          </cell>
          <cell r="B98">
            <v>0.8424225694885311</v>
          </cell>
          <cell r="C98">
            <v>0.43827171499930495</v>
          </cell>
          <cell r="D98">
            <v>0.457284650833038</v>
          </cell>
          <cell r="E98">
            <v>1.1435578729080775</v>
          </cell>
          <cell r="G98">
            <v>0.37228340317707825</v>
          </cell>
          <cell r="H98">
            <v>0.3529828611222162</v>
          </cell>
        </row>
        <row r="99">
          <cell r="A99" t="str">
            <v>Income taxes</v>
          </cell>
          <cell r="B99">
            <v>4.740785496101377</v>
          </cell>
          <cell r="C99">
            <v>4.1041776771828244</v>
          </cell>
          <cell r="D99">
            <v>3.8716767103863883</v>
          </cell>
          <cell r="E99">
            <v>3.5883475267986555</v>
          </cell>
          <cell r="G99">
            <v>3.5535847708150605</v>
          </cell>
          <cell r="H99">
            <v>3.3693538549877173</v>
          </cell>
        </row>
        <row r="100">
          <cell r="A100" t="str">
            <v>VAT</v>
          </cell>
          <cell r="B100">
            <v>8.492672007269121</v>
          </cell>
          <cell r="C100">
            <v>8.817690821753347</v>
          </cell>
          <cell r="D100">
            <v>8.960652250974832</v>
          </cell>
          <cell r="E100">
            <v>8.28682740851959</v>
          </cell>
          <cell r="G100">
            <v>9.030308936750805</v>
          </cell>
          <cell r="H100">
            <v>8.562144479472398</v>
          </cell>
        </row>
        <row r="101">
          <cell r="A101" t="str">
            <v>Excise and fuel duties</v>
          </cell>
          <cell r="B101">
            <v>3.1245363655470446</v>
          </cell>
          <cell r="C101">
            <v>3.878841541753728</v>
          </cell>
          <cell r="D101">
            <v>3.987947536334633</v>
          </cell>
          <cell r="E101">
            <v>3.7369053845133156</v>
          </cell>
          <cell r="G101">
            <v>4.482019296364877</v>
          </cell>
          <cell r="H101">
            <v>4.249654917018515</v>
          </cell>
        </row>
        <row r="102">
          <cell r="A102" t="str">
            <v>Excise duties</v>
          </cell>
          <cell r="C102">
            <v>3.046406337601704</v>
          </cell>
          <cell r="D102">
            <v>3.197447713576746</v>
          </cell>
          <cell r="E102">
            <v>2.625422503611813</v>
          </cell>
          <cell r="G102">
            <v>3.3219634213689377</v>
          </cell>
        </row>
        <row r="103">
          <cell r="A103" t="str">
            <v>Customs duties</v>
          </cell>
          <cell r="B103">
            <v>2.0530079478609733</v>
          </cell>
          <cell r="C103">
            <v>0.8250184195445768</v>
          </cell>
          <cell r="D103">
            <v>0.49202410492733073</v>
          </cell>
          <cell r="E103">
            <v>0.6597319408510137</v>
          </cell>
          <cell r="G103">
            <v>0.3248546275541695</v>
          </cell>
          <cell r="H103">
            <v>0.308012967820433</v>
          </cell>
        </row>
        <row r="104">
          <cell r="A104" t="str">
            <v>Social insurance contributions</v>
          </cell>
          <cell r="B104" t="e">
            <v>#REF!</v>
          </cell>
          <cell r="C104">
            <v>8.336313391557447</v>
          </cell>
          <cell r="D104">
            <v>8.543069833392414</v>
          </cell>
          <cell r="E104">
            <v>7.799962793009271</v>
          </cell>
          <cell r="G104">
            <v>8.187960887502843</v>
          </cell>
          <cell r="H104" t="e">
            <v>#REF!</v>
          </cell>
        </row>
        <row r="105">
          <cell r="A105" t="str">
            <v>Pension and unemployment contributions 2/</v>
          </cell>
          <cell r="B105">
            <v>6.887264948338608</v>
          </cell>
          <cell r="C105">
            <v>6.652005789442934</v>
          </cell>
          <cell r="D105">
            <v>6.869904289259128</v>
          </cell>
          <cell r="E105">
            <v>6.150295309386932</v>
          </cell>
          <cell r="G105">
            <v>6.35220738719423</v>
          </cell>
          <cell r="H105">
            <v>5.442281128419232</v>
          </cell>
        </row>
        <row r="106">
          <cell r="A106" t="str">
            <v>Health Insurance Fund</v>
          </cell>
          <cell r="B106">
            <v>0</v>
          </cell>
          <cell r="C106">
            <v>1.6843076021145125</v>
          </cell>
          <cell r="D106">
            <v>1.673165544133286</v>
          </cell>
          <cell r="E106">
            <v>1.6496674836223402</v>
          </cell>
          <cell r="G106">
            <v>1.8357535003086118</v>
          </cell>
          <cell r="H106">
            <v>1.740581281153267</v>
          </cell>
        </row>
        <row r="107">
          <cell r="A107" t="str">
            <v>Other taxes 2/</v>
          </cell>
          <cell r="B107">
            <v>0.941339672803828</v>
          </cell>
          <cell r="C107">
            <v>1.1673530051938796</v>
          </cell>
          <cell r="D107">
            <v>1.3275434243176178</v>
          </cell>
          <cell r="E107">
            <v>0.7961350647526563</v>
          </cell>
          <cell r="G107">
            <v>1.017769548127213</v>
          </cell>
          <cell r="H107">
            <v>0.9650046281814166</v>
          </cell>
        </row>
        <row r="108">
          <cell r="A108" t="str">
            <v>Nontax revenues </v>
          </cell>
          <cell r="B108">
            <v>7.865347815141237</v>
          </cell>
          <cell r="C108">
            <v>8.052187220695469</v>
          </cell>
          <cell r="D108">
            <v>7.203119461183978</v>
          </cell>
          <cell r="E108">
            <v>7.710490446885669</v>
          </cell>
          <cell r="G108">
            <v>7.212747295585226</v>
          </cell>
          <cell r="H108">
            <v>6.838811924517076</v>
          </cell>
        </row>
        <row r="109">
          <cell r="A109" t="str">
            <v>BNB transfers</v>
          </cell>
          <cell r="B109">
            <v>0</v>
          </cell>
          <cell r="C109">
            <v>0.5108576725313541</v>
          </cell>
          <cell r="D109">
            <v>0.4608294930875576</v>
          </cell>
          <cell r="E109">
            <v>0.5895045899313561</v>
          </cell>
          <cell r="G109">
            <v>0.48728194133125424</v>
          </cell>
          <cell r="H109">
            <v>0.46201945173064957</v>
          </cell>
        </row>
        <row r="110">
          <cell r="A110" t="str">
            <v>Other</v>
          </cell>
          <cell r="B110">
            <v>7.865347815141237</v>
          </cell>
          <cell r="C110">
            <v>7.541329548164116</v>
          </cell>
          <cell r="D110">
            <v>6.7422899680964195</v>
          </cell>
          <cell r="E110">
            <v>7.120985856954314</v>
          </cell>
          <cell r="G110">
            <v>6.725465354253972</v>
          </cell>
          <cell r="H110">
            <v>6.376792472786426</v>
          </cell>
        </row>
        <row r="111">
          <cell r="A111" t="str">
            <v>Grants and donations</v>
          </cell>
          <cell r="B111">
            <v>0.651722792650921</v>
          </cell>
          <cell r="C111">
            <v>0.7614072124623213</v>
          </cell>
          <cell r="D111">
            <v>0.9734136830911024</v>
          </cell>
          <cell r="E111">
            <v>1.2266152206303649</v>
          </cell>
          <cell r="G111">
            <v>1.6307702303219311</v>
          </cell>
          <cell r="H111">
            <v>1.5462250984585737</v>
          </cell>
        </row>
        <row r="113">
          <cell r="A113" t="str">
            <v>Total expenditure and net lending</v>
          </cell>
          <cell r="B113" t="e">
            <v>#REF!</v>
          </cell>
          <cell r="C113">
            <v>39.698542954310675</v>
          </cell>
          <cell r="D113">
            <v>39.64551577454804</v>
          </cell>
          <cell r="E113">
            <v>38.55076407695432</v>
          </cell>
          <cell r="G113">
            <v>38.904590195887344</v>
          </cell>
          <cell r="H113">
            <v>38.23241764367907</v>
          </cell>
        </row>
        <row r="114">
          <cell r="A114" t="str">
            <v>Noninterest expenditure, net lending, contingency</v>
          </cell>
          <cell r="B114" t="e">
            <v>#REF!</v>
          </cell>
          <cell r="C114">
            <v>35.65097797306177</v>
          </cell>
          <cell r="D114">
            <v>34.779156327543426</v>
          </cell>
          <cell r="E114">
            <v>34.817572638883874</v>
          </cell>
          <cell r="G114">
            <v>35.64240002598837</v>
          </cell>
          <cell r="H114">
            <v>35.53299199370079</v>
          </cell>
        </row>
        <row r="115">
          <cell r="A115" t="str">
            <v>Current noninterest expenditure</v>
          </cell>
          <cell r="B115" t="e">
            <v>#REF!</v>
          </cell>
          <cell r="C115">
            <v>30.3793867363505</v>
          </cell>
          <cell r="D115">
            <v>30.604750088621056</v>
          </cell>
          <cell r="E115">
            <v>29.95871779713007</v>
          </cell>
          <cell r="G115">
            <v>31.52486762173928</v>
          </cell>
          <cell r="H115">
            <v>31.332619151533546</v>
          </cell>
        </row>
        <row r="116">
          <cell r="A116" t="str">
            <v>Compensation 3/</v>
          </cell>
          <cell r="B116">
            <v>4.98342979844421</v>
          </cell>
          <cell r="C116">
            <v>4.7971928804698925</v>
          </cell>
          <cell r="D116">
            <v>5.037220843672457</v>
          </cell>
          <cell r="E116">
            <v>4.037735046385503</v>
          </cell>
          <cell r="G116">
            <v>4.005782412370464</v>
          </cell>
          <cell r="H116">
            <v>3.7981079061937595</v>
          </cell>
        </row>
        <row r="117">
          <cell r="A117" t="str">
            <v>Wages and salaries 3/</v>
          </cell>
          <cell r="B117">
            <v>4.875798809915994</v>
          </cell>
          <cell r="C117">
            <v>4.693061478760025</v>
          </cell>
          <cell r="D117">
            <v>4.937965260545905</v>
          </cell>
          <cell r="E117">
            <v>3.912136130317654</v>
          </cell>
          <cell r="G117">
            <v>3.8917584380989507</v>
          </cell>
          <cell r="H117">
            <v>3.689995354488788</v>
          </cell>
        </row>
        <row r="118">
          <cell r="A118" t="str">
            <v>Scholarships</v>
          </cell>
          <cell r="B118">
            <v>0.10763098852821615</v>
          </cell>
          <cell r="C118">
            <v>0.10413140170986751</v>
          </cell>
          <cell r="D118">
            <v>0.09925558312655086</v>
          </cell>
          <cell r="E118">
            <v>0.1255989160678491</v>
          </cell>
          <cell r="G118">
            <v>0.11402397427151349</v>
          </cell>
          <cell r="H118">
            <v>0.108112551704972</v>
          </cell>
        </row>
        <row r="119">
          <cell r="A119" t="str">
            <v>Maintenance and operations 3/</v>
          </cell>
          <cell r="B119">
            <v>7.463923287937679</v>
          </cell>
          <cell r="C119">
            <v>8.100076728322566</v>
          </cell>
          <cell r="D119">
            <v>6.370081531371855</v>
          </cell>
          <cell r="E119">
            <v>6.498731012026772</v>
          </cell>
          <cell r="G119">
            <v>6.0114348828899065</v>
          </cell>
          <cell r="H119">
            <v>5.699779969517113</v>
          </cell>
        </row>
        <row r="120">
          <cell r="A120" t="str">
            <v>Defense and security</v>
          </cell>
          <cell r="B120">
            <v>4.363197398228254</v>
          </cell>
          <cell r="C120">
            <v>3.3064221647105563</v>
          </cell>
          <cell r="D120">
            <v>3.537752570010635</v>
          </cell>
          <cell r="E120">
            <v>3.230795773799053</v>
          </cell>
          <cell r="G120">
            <v>3.5146022155085603</v>
          </cell>
          <cell r="H120">
            <v>3.3323922988492654</v>
          </cell>
        </row>
        <row r="121">
          <cell r="A121" t="str">
            <v>Subsidies 3/</v>
          </cell>
          <cell r="B121">
            <v>2.055577807104971</v>
          </cell>
          <cell r="C121">
            <v>0.9337328872796388</v>
          </cell>
          <cell r="D121">
            <v>0.8387096774193548</v>
          </cell>
          <cell r="E121">
            <v>2.4380370239944575</v>
          </cell>
          <cell r="G121">
            <v>2.3824838384822793</v>
          </cell>
          <cell r="H121">
            <v>2.2589671059950556</v>
          </cell>
        </row>
        <row r="122">
          <cell r="A122" t="str">
            <v>Social expenditures </v>
          </cell>
          <cell r="B122" t="e">
            <v>#REF!</v>
          </cell>
          <cell r="C122">
            <v>13.241962075567848</v>
          </cell>
          <cell r="D122">
            <v>14.820985466146757</v>
          </cell>
          <cell r="E122">
            <v>13.75341894092428</v>
          </cell>
          <cell r="G122">
            <v>15.23470746840789</v>
          </cell>
          <cell r="H122">
            <v>16.243371870978358</v>
          </cell>
        </row>
        <row r="123">
          <cell r="A123" t="str">
            <v>Pension fund</v>
          </cell>
          <cell r="B123">
            <v>8.360267482937726</v>
          </cell>
          <cell r="C123">
            <v>8.864855546326627</v>
          </cell>
          <cell r="D123">
            <v>9.181141439205955</v>
          </cell>
          <cell r="E123">
            <v>8.732500981663572</v>
          </cell>
          <cell r="G123">
            <v>9.361660656856058</v>
          </cell>
          <cell r="H123">
            <v>8.876317706649239</v>
          </cell>
        </row>
        <row r="124">
          <cell r="A124" t="str">
            <v>Assistance and unemployment</v>
          </cell>
          <cell r="B124">
            <v>2.0924971140907362</v>
          </cell>
          <cell r="C124">
            <v>3.186578408350248</v>
          </cell>
          <cell r="D124">
            <v>3.229351293867423</v>
          </cell>
          <cell r="E124">
            <v>2.8958653309514557</v>
          </cell>
          <cell r="G124">
            <v>3.406425624533021</v>
          </cell>
          <cell r="H124">
            <v>4.002012490890886</v>
          </cell>
        </row>
        <row r="125">
          <cell r="A125" t="str">
            <v>Health Insurance Fund</v>
          </cell>
          <cell r="B125">
            <v>0</v>
          </cell>
          <cell r="C125">
            <v>0.36631634488953</v>
          </cell>
          <cell r="D125">
            <v>1.4151010280042537</v>
          </cell>
          <cell r="E125">
            <v>1.3650441335008434</v>
          </cell>
          <cell r="G125">
            <v>1.5820420361888057</v>
          </cell>
          <cell r="H125">
            <v>2.051366365684084</v>
          </cell>
        </row>
        <row r="126">
          <cell r="A126" t="str">
            <v>Other social expenditures</v>
          </cell>
          <cell r="C126">
            <v>0.8242117760014427</v>
          </cell>
          <cell r="D126">
            <v>0.9953917050691244</v>
          </cell>
          <cell r="E126">
            <v>0.7600084948084093</v>
          </cell>
          <cell r="G126">
            <v>0.8845791508300036</v>
          </cell>
          <cell r="H126">
            <v>0.7564798489669835</v>
          </cell>
        </row>
        <row r="127">
          <cell r="A127" t="str">
            <v>Extrabudgetary funds</v>
          </cell>
          <cell r="B127">
            <v>0</v>
          </cell>
          <cell r="C127">
            <v>0</v>
          </cell>
          <cell r="D127">
            <v>0</v>
          </cell>
          <cell r="E127">
            <v>0</v>
          </cell>
          <cell r="G127">
            <v>0</v>
          </cell>
          <cell r="H127">
            <v>0</v>
          </cell>
        </row>
        <row r="129">
          <cell r="A129" t="str">
            <v>Capital expenditures</v>
          </cell>
          <cell r="B129">
            <v>3.808784909614192</v>
          </cell>
          <cell r="C129">
            <v>3.874356035489775</v>
          </cell>
          <cell r="D129">
            <v>3.2403403048564337</v>
          </cell>
          <cell r="E129">
            <v>3.864530089550001</v>
          </cell>
          <cell r="G129">
            <v>3.370366760874509</v>
          </cell>
          <cell r="H129">
            <v>3.683219069196738</v>
          </cell>
        </row>
        <row r="130">
          <cell r="A130" t="str">
            <v>State reserve</v>
          </cell>
          <cell r="B130">
            <v>0</v>
          </cell>
          <cell r="C130">
            <v>0</v>
          </cell>
          <cell r="D130">
            <v>0</v>
          </cell>
          <cell r="E130">
            <v>0</v>
          </cell>
          <cell r="G130">
            <v>0</v>
          </cell>
          <cell r="H130">
            <v>0</v>
          </cell>
        </row>
        <row r="131">
          <cell r="A131" t="str">
            <v>Net lending</v>
          </cell>
          <cell r="B131">
            <v>0.31948008127936506</v>
          </cell>
          <cell r="C131">
            <v>0.2336201179142411</v>
          </cell>
          <cell r="D131">
            <v>0.06557958170861397</v>
          </cell>
          <cell r="E131">
            <v>0.1671275899289927</v>
          </cell>
          <cell r="G131">
            <v>0</v>
          </cell>
          <cell r="H131">
            <v>0</v>
          </cell>
        </row>
        <row r="132">
          <cell r="A132" t="str">
            <v>Contingency</v>
          </cell>
          <cell r="B132">
            <v>0.08120245410279751</v>
          </cell>
          <cell r="C132">
            <v>1.163615083307252</v>
          </cell>
          <cell r="D132">
            <v>0.8684863523573202</v>
          </cell>
          <cell r="E132">
            <v>0.8271971622748125</v>
          </cell>
          <cell r="G132">
            <v>0.7471656433745899</v>
          </cell>
          <cell r="H132">
            <v>0.517153772970507</v>
          </cell>
        </row>
        <row r="133">
          <cell r="A133" t="str">
            <v>Enterprise restructuring</v>
          </cell>
          <cell r="B133">
            <v>0.08120245410279751</v>
          </cell>
          <cell r="C133">
            <v>0.41154519971772713</v>
          </cell>
          <cell r="D133">
            <v>0.21269053527118043</v>
          </cell>
          <cell r="E133">
            <v>0.2025788968836275</v>
          </cell>
          <cell r="G133">
            <v>0.5847383295975052</v>
          </cell>
          <cell r="H133">
            <v>0.06160259356408661</v>
          </cell>
        </row>
        <row r="134">
          <cell r="A134" t="str">
            <v>Other contingency</v>
          </cell>
          <cell r="B134">
            <v>0</v>
          </cell>
          <cell r="C134">
            <v>0.6163833191049337</v>
          </cell>
          <cell r="D134">
            <v>0.5140021269053527</v>
          </cell>
          <cell r="E134">
            <v>0.4895656674687666</v>
          </cell>
          <cell r="G134">
            <v>0</v>
          </cell>
          <cell r="H134">
            <v>0.294460397236334</v>
          </cell>
        </row>
        <row r="135">
          <cell r="A135" t="str">
            <v>Natural disaster</v>
          </cell>
          <cell r="B135">
            <v>0</v>
          </cell>
          <cell r="C135">
            <v>0.1356865644845912</v>
          </cell>
          <cell r="D135">
            <v>0.14179369018078697</v>
          </cell>
          <cell r="E135">
            <v>0.13505259792241836</v>
          </cell>
          <cell r="G135">
            <v>0.16242731377708475</v>
          </cell>
          <cell r="H135">
            <v>0.16109078217008646</v>
          </cell>
        </row>
        <row r="136">
          <cell r="A136" t="str">
            <v>EU accession</v>
          </cell>
          <cell r="C136" t="str">
            <v>…</v>
          </cell>
          <cell r="D136" t="str">
            <v>…</v>
          </cell>
          <cell r="E136" t="str">
            <v>…</v>
          </cell>
          <cell r="G136">
            <v>-0.0009745638826624994</v>
          </cell>
        </row>
        <row r="137">
          <cell r="A137" t="str">
            <v>EU accession 4/</v>
          </cell>
          <cell r="G137">
            <v>0.37585680408017413</v>
          </cell>
        </row>
        <row r="139">
          <cell r="A139" t="str">
            <v>Primary balance</v>
          </cell>
          <cell r="B139" t="e">
            <v>#REF!</v>
          </cell>
          <cell r="C139">
            <v>3.0432261136605603</v>
          </cell>
          <cell r="D139">
            <v>3.37008153137185</v>
          </cell>
          <cell r="E139">
            <v>2.871555863325414</v>
          </cell>
          <cell r="G139">
            <v>2.426339213202091</v>
          </cell>
          <cell r="H139" t="e">
            <v>#REF!</v>
          </cell>
        </row>
        <row r="141">
          <cell r="A141" t="str">
            <v>Interest</v>
          </cell>
          <cell r="B141">
            <v>4.427970364468165</v>
          </cell>
          <cell r="C141">
            <v>4.047564981248902</v>
          </cell>
          <cell r="D141">
            <v>4.8663594470046085</v>
          </cell>
          <cell r="E141">
            <v>3.73319143807045</v>
          </cell>
          <cell r="G141">
            <v>3.26219016989897</v>
          </cell>
          <cell r="H141">
            <v>2.6994256499782754</v>
          </cell>
        </row>
        <row r="142">
          <cell r="A142" t="str">
            <v>External </v>
          </cell>
          <cell r="B142">
            <v>3.2081321024516463</v>
          </cell>
          <cell r="C142">
            <v>3.0581867722196003</v>
          </cell>
          <cell r="D142">
            <v>3.767458348103509</v>
          </cell>
          <cell r="E142">
            <v>2.8786461247163473</v>
          </cell>
          <cell r="G142">
            <v>2.5507585355553393</v>
          </cell>
          <cell r="H142">
            <v>1.9762112015358984</v>
          </cell>
        </row>
        <row r="143">
          <cell r="A143" t="str">
            <v>Domestic</v>
          </cell>
          <cell r="B143">
            <v>1.2198382620165193</v>
          </cell>
          <cell r="C143">
            <v>0.9912471699726157</v>
          </cell>
          <cell r="D143">
            <v>1.098901098901099</v>
          </cell>
          <cell r="E143">
            <v>0.8545453133541022</v>
          </cell>
          <cell r="G143">
            <v>0.7114316343436312</v>
          </cell>
          <cell r="H143">
            <v>0.7232144484423768</v>
          </cell>
        </row>
        <row r="145">
          <cell r="A145" t="str">
            <v>Additional Measures</v>
          </cell>
          <cell r="C145" t="str">
            <v>…</v>
          </cell>
          <cell r="D145" t="str">
            <v>…</v>
          </cell>
          <cell r="E145" t="str">
            <v>…</v>
          </cell>
          <cell r="G145" t="str">
            <v>…</v>
          </cell>
        </row>
        <row r="147">
          <cell r="A147" t="str">
            <v>Overall balance</v>
          </cell>
          <cell r="B147" t="e">
            <v>#REF!</v>
          </cell>
          <cell r="C147">
            <v>-1.0043388675883396</v>
          </cell>
          <cell r="D147">
            <v>-1.4962779156327555</v>
          </cell>
          <cell r="E147">
            <v>-0.8616355747450354</v>
          </cell>
          <cell r="G147">
            <v>-0.8358509566968817</v>
          </cell>
          <cell r="H147" t="e">
            <v>#REF!</v>
          </cell>
        </row>
        <row r="149">
          <cell r="A149" t="str">
            <v>Financing</v>
          </cell>
          <cell r="B149">
            <v>-1.0375608570528854</v>
          </cell>
          <cell r="C149">
            <v>1.0043388675883396</v>
          </cell>
          <cell r="D149">
            <v>1.4962779156327555</v>
          </cell>
          <cell r="E149">
            <v>0.8616355747450354</v>
          </cell>
          <cell r="G149">
            <v>0.8358509566968817</v>
          </cell>
          <cell r="H149" t="e">
            <v>#REF!</v>
          </cell>
        </row>
        <row r="150">
          <cell r="A150" t="str">
            <v>External (net) </v>
          </cell>
          <cell r="B150">
            <v>-0.6717565718286137</v>
          </cell>
          <cell r="C150">
            <v>-1.5116156109523058</v>
          </cell>
          <cell r="D150">
            <v>-0.10989010989010989</v>
          </cell>
          <cell r="E150">
            <v>-0.3369562318164338</v>
          </cell>
          <cell r="G150">
            <v>-0.3443459052074197</v>
          </cell>
          <cell r="H150" t="e">
            <v>#REF!</v>
          </cell>
        </row>
        <row r="151">
          <cell r="A151" t="str">
            <v>Domestic (net)</v>
          </cell>
          <cell r="B151">
            <v>-2.030334327699733</v>
          </cell>
          <cell r="C151">
            <v>1.2260383788139373</v>
          </cell>
          <cell r="D151">
            <v>-0.02445941155618446</v>
          </cell>
          <cell r="E151">
            <v>-1.7070648377393682</v>
          </cell>
          <cell r="G151">
            <v>-0.8283793002631323</v>
          </cell>
          <cell r="H151">
            <v>-0.7860490938777439</v>
          </cell>
        </row>
        <row r="152">
          <cell r="A152" t="str">
            <v>Net banking system</v>
          </cell>
          <cell r="B152">
            <v>-2.030334327699733</v>
          </cell>
          <cell r="C152" t="str">
            <v>  . . . </v>
          </cell>
          <cell r="D152">
            <v>-0.02445941155618446</v>
          </cell>
          <cell r="E152">
            <v>-1.7070648377393682</v>
          </cell>
          <cell r="G152" t="str">
            <v>…</v>
          </cell>
          <cell r="H152" t="str">
            <v>  . . . </v>
          </cell>
        </row>
        <row r="153">
          <cell r="A153" t="str">
            <v>Net nonbank</v>
          </cell>
          <cell r="B153">
            <v>0</v>
          </cell>
          <cell r="C153" t="str">
            <v>  . . . </v>
          </cell>
          <cell r="D153">
            <v>0</v>
          </cell>
          <cell r="E153">
            <v>0</v>
          </cell>
          <cell r="G153" t="str">
            <v>…</v>
          </cell>
          <cell r="H153" t="str">
            <v>  . . . </v>
          </cell>
        </row>
        <row r="154">
          <cell r="A154" t="str">
            <v>Privatization</v>
          </cell>
          <cell r="B154">
            <v>1.6645300424754612</v>
          </cell>
          <cell r="C154">
            <v>1.291427341545473</v>
          </cell>
          <cell r="D154">
            <v>1.6306274370790501</v>
          </cell>
          <cell r="E154">
            <v>2.905319012806025</v>
          </cell>
          <cell r="G154">
            <v>2.0108501445603095</v>
          </cell>
          <cell r="H154">
            <v>1.9050602059693784</v>
          </cell>
        </row>
        <row r="156">
          <cell r="A156" t="str">
            <v>Memorandum items:</v>
          </cell>
        </row>
        <row r="157">
          <cell r="A157" t="str">
            <v>Fiscal Reserve Account in US$ million</v>
          </cell>
          <cell r="B157">
            <v>1133.4165721449467</v>
          </cell>
          <cell r="C157">
            <v>1139.294260934103</v>
          </cell>
          <cell r="D157">
            <v>950</v>
          </cell>
          <cell r="E157">
            <v>1.2646107260978883</v>
          </cell>
          <cell r="G157" t="str">
            <v>…</v>
          </cell>
          <cell r="H157">
            <v>0</v>
          </cell>
        </row>
        <row r="158">
          <cell r="A158" t="str">
            <v>Nominal GDP in million leva</v>
          </cell>
          <cell r="B158">
            <v>21577.057237481178</v>
          </cell>
          <cell r="C158">
            <v>26752.833</v>
          </cell>
          <cell r="D158">
            <v>28210</v>
          </cell>
          <cell r="E158">
            <v>29618.09</v>
          </cell>
          <cell r="G158">
            <v>30783</v>
          </cell>
          <cell r="H158">
            <v>32466.165534400003</v>
          </cell>
        </row>
        <row r="160">
          <cell r="A160" t="str">
            <v>Sources:  Ministry of Finance; and staff projections.</v>
          </cell>
        </row>
        <row r="162">
          <cell r="A162" t="str">
            <v>1/ To make 2001 projections comparable with the 2000 figures, the activities of the air traffic control fund, </v>
          </cell>
        </row>
        <row r="163">
          <cell r="A163" t="str">
            <v>which exited the general government sphere as it became a commercial enterprise, should be added back.</v>
          </cell>
        </row>
        <row r="164">
          <cell r="A164" t="str">
            <v>This would increase non-tax revenues by 152 million leva, wages by 30 million leva, maintenance and operations</v>
          </cell>
        </row>
        <row r="165">
          <cell r="A165" t="str">
            <v>by 52 million leva, and capital expenditure by 123 million leva.</v>
          </cell>
        </row>
        <row r="166">
          <cell r="A166" t="str">
            <v>2/ Pension and unemployment contributions were combined in January 2002.</v>
          </cell>
        </row>
        <row r="167">
          <cell r="A167" t="str">
            <v>3/ To make the 2001 projections comparable with the 2001 budget figures, the impact of the health care reform</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DOC"/>
      <sheetName val="DATA"/>
      <sheetName val="EDSS_M"/>
      <sheetName val="EDSS_Q"/>
      <sheetName val="EDSS_A"/>
      <sheetName val="REAL"/>
      <sheetName val="WAGES"/>
      <sheetName val="MON"/>
      <sheetName val="ControlSheet"/>
      <sheetName val="X_Rates"/>
      <sheetName val="Int_Rates"/>
      <sheetName val="Bank_Ind."/>
      <sheetName val="BoP"/>
      <sheetName val="SEI"/>
      <sheetName val="DEBT"/>
      <sheetName val="X_Rates_RED"/>
      <sheetName val="X_Rates_RED (2)"/>
    </sheetNames>
    <sheetDataSet>
      <sheetData sheetId="0">
        <row r="8">
          <cell r="C8">
            <v>36972.76687997685</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file path with hyperlinks"/>
      <sheetName val="dmb detailed account 95"/>
      <sheetName val="dmb detailed account 96-I"/>
      <sheetName val="dmb detailed account 96-II"/>
      <sheetName val="dmb detailed account 97"/>
      <sheetName val="dmb detailed account 98-99"/>
      <sheetName val="DMB analytical"/>
      <sheetName val="DMB accounts"/>
      <sheetName val="asset breakdown"/>
      <sheetName val="dmb nfa"/>
      <sheetName val="dmb assets"/>
      <sheetName val="dmb deposits"/>
      <sheetName val="dmb other liabilities"/>
      <sheetName val="dmb other assets"/>
      <sheetName val="forex position"/>
      <sheetName val="dmb capital"/>
      <sheetName val="prudential ratio"/>
      <sheetName val="dmb summary"/>
      <sheetName val="CBA balance sheet 95"/>
      <sheetName val="CBA balance sheet 96 I"/>
      <sheetName val="CBA balance sheet 96 II"/>
      <sheetName val="CBA balance sheet 97"/>
      <sheetName val="CBA bal.sheet 98-99"/>
      <sheetName val="CBA analytical"/>
      <sheetName val="CBA OIN"/>
      <sheetName val="reserves"/>
      <sheetName val="CBA Accounts"/>
      <sheetName val="nfa cba and dmb"/>
      <sheetName val="Monetary survey detailed"/>
      <sheetName val="monetary survey"/>
      <sheetName val="monetary aggregates"/>
      <sheetName val="M2X"/>
      <sheetName val="NDA"/>
      <sheetName val="multiplier"/>
      <sheetName val="multiplier 2"/>
      <sheetName val="Xer season"/>
      <sheetName val="velocity"/>
      <sheetName val="volume lending"/>
      <sheetName val="volume deposit"/>
      <sheetName val="rates lending"/>
      <sheetName val="rates deposits"/>
      <sheetName val="volume lending &amp; deposit"/>
      <sheetName val="lending rate"/>
      <sheetName val="deposit rate"/>
      <sheetName val="term maturity deposit lending"/>
      <sheetName val="interbank volume"/>
      <sheetName val="interbank rate"/>
      <sheetName val="cba operations"/>
      <sheetName val="Ref Rate"/>
      <sheetName val="rates summary"/>
      <sheetName val="libor spread"/>
      <sheetName val="forward forex"/>
      <sheetName val="uip"/>
      <sheetName val="interest parity"/>
      <sheetName val="tbill actual"/>
      <sheetName val="tbill auctions"/>
      <sheetName val="tbill holders"/>
      <sheetName val="internal debt actual"/>
      <sheetName val="public sector debt"/>
      <sheetName val="domestic financing"/>
      <sheetName val="monetary impulse"/>
      <sheetName val="mon-prog"/>
      <sheetName val="prog11-98"/>
      <sheetName val="tbill-prog"/>
      <sheetName val="prog-brief 4-99"/>
      <sheetName val="mon-brief 4-99"/>
      <sheetName val="tbill brief4-99"/>
      <sheetName val="output for brief"/>
      <sheetName val="mon-brief 4-99 monitor"/>
      <sheetName val="mid-term mon"/>
      <sheetName val="tbill mission 5-99"/>
      <sheetName val="cba prog"/>
      <sheetName val="imf mission 5-99 prog A"/>
      <sheetName val="mon impulse mission"/>
      <sheetName val="imf mission 5-99 prog B"/>
      <sheetName val="mon prog B 5-99 monitor"/>
      <sheetName val="revised target 6.99"/>
      <sheetName val="imf mission 5-99 prog A (2)"/>
      <sheetName val="target 6.99 with SPA"/>
      <sheetName val="inter. exp. mission 799"/>
      <sheetName val="Liabilities breakdown"/>
      <sheetName val="foreign position"/>
      <sheetName val="foreign borrowing"/>
      <sheetName val="loan to deposit ratio"/>
      <sheetName val="earnings"/>
      <sheetName val="CBA accounts actual exchrate"/>
      <sheetName val="Sheet2"/>
      <sheetName val="Sheet1"/>
      <sheetName val="CBA bal_sheet 98_99"/>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Table 1-SEI"/>
      <sheetName val="Table 2-BOP"/>
      <sheetName val="Table 3-Vuln"/>
      <sheetName val="Tables 4 GG"/>
      <sheetName val="Tables 5 GG"/>
      <sheetName val="Table 6-MacroFrame"/>
      <sheetName val="Sheet1"/>
      <sheetName val="Sheet2"/>
      <sheetName val="Sheet3"/>
      <sheetName val="Table 6_MacroFrame"/>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Table 1-SEI"/>
      <sheetName val="Table 2-BOP"/>
      <sheetName val="Table 3-Vuln"/>
      <sheetName val="Tables 4 GG"/>
      <sheetName val="Tables 5 GG"/>
      <sheetName val="Table 6-MacroFrame"/>
      <sheetName val="Sheet1"/>
      <sheetName val="Sheet2"/>
      <sheetName val="Sheet3"/>
      <sheetName val="Table 6_MacroFrame"/>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Q2"/>
      <sheetName val="Sheet1"/>
      <sheetName val="DA"/>
      <sheetName val="Micro"/>
      <sheetName val="Q1"/>
      <sheetName val="Q3"/>
      <sheetName val="Q4"/>
      <sheetName val="Q5"/>
      <sheetName val="Q6"/>
      <sheetName val="Q7"/>
      <sheetName val="QC"/>
      <sheetName val="Sheet2"/>
      <sheetName val="Sheet3"/>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IN"/>
      <sheetName val="CAgds"/>
      <sheetName val="CAnfs"/>
      <sheetName val="CAinc"/>
      <sheetName val="CAtrs"/>
      <sheetName val="KA"/>
      <sheetName val="FAfdi"/>
      <sheetName val="FAport"/>
      <sheetName val="FAother"/>
      <sheetName val="FIN"/>
      <sheetName val="AuxMOF"/>
      <sheetName val="AuxIMF"/>
      <sheetName val="AuxDEBT"/>
      <sheetName val="BOP"/>
      <sheetName val="BOPst"/>
      <sheetName val="BOPmt"/>
      <sheetName val="VLN"/>
      <sheetName val="OUTeu1"/>
    </sheetNames>
    <sheetDataSet>
      <sheetData sheetId="1">
        <row r="12">
          <cell r="R12">
            <v>1153.5138000000004</v>
          </cell>
          <cell r="S12">
            <v>1220.0157850000005</v>
          </cell>
          <cell r="T12">
            <v>1232.2490290000014</v>
          </cell>
          <cell r="U12">
            <v>1203.176215</v>
          </cell>
          <cell r="V12">
            <v>4808.954829000002</v>
          </cell>
          <cell r="W12">
            <v>1094.8319999999999</v>
          </cell>
          <cell r="X12">
            <v>1077.112</v>
          </cell>
          <cell r="Y12">
            <v>993.389</v>
          </cell>
          <cell r="Z12">
            <v>1028.1660000000002</v>
          </cell>
          <cell r="AA12">
            <v>4193.499</v>
          </cell>
          <cell r="AB12">
            <v>881.0105520000004</v>
          </cell>
          <cell r="AC12">
            <v>918.5868240000002</v>
          </cell>
          <cell r="AD12">
            <v>1072.8139020000012</v>
          </cell>
          <cell r="AE12">
            <v>1133.955904000001</v>
          </cell>
          <cell r="AF12">
            <v>4006.3671820000027</v>
          </cell>
          <cell r="AG12">
            <v>1111.6440970000003</v>
          </cell>
          <cell r="AH12">
            <v>1172.0677300000007</v>
          </cell>
          <cell r="AI12">
            <v>1256.9973869999997</v>
          </cell>
          <cell r="AJ12">
            <v>1283.9199610000007</v>
          </cell>
          <cell r="AK12">
            <v>4824.629175000001</v>
          </cell>
          <cell r="AL12">
            <v>1282.3934060000006</v>
          </cell>
          <cell r="AM12">
            <v>1233.609453</v>
          </cell>
          <cell r="AN12">
            <v>1326.772074999999</v>
          </cell>
          <cell r="AO12">
            <v>1270.1640509999986</v>
          </cell>
          <cell r="AP12">
            <v>5112.938984999998</v>
          </cell>
          <cell r="AQ12">
            <v>1200.5299519132172</v>
          </cell>
          <cell r="AR12">
            <v>1324.6823514253658</v>
          </cell>
          <cell r="AS12">
            <v>1639.4789055364347</v>
          </cell>
          <cell r="AT12">
            <v>1523.1367100000007</v>
          </cell>
          <cell r="AU12">
            <v>5687.827918875018</v>
          </cell>
          <cell r="AV12">
            <v>1512.5689356977452</v>
          </cell>
          <cell r="AW12">
            <v>1599.9477513297327</v>
          </cell>
          <cell r="AX12">
            <v>1759.96197019291</v>
          </cell>
          <cell r="AY12">
            <v>1647.592464373441</v>
          </cell>
          <cell r="AZ12">
            <v>6520.071121593829</v>
          </cell>
          <cell r="BA12">
            <v>1619.1366005956309</v>
          </cell>
          <cell r="BB12">
            <v>1706.5745310705208</v>
          </cell>
          <cell r="BC12">
            <v>1875.299657536735</v>
          </cell>
          <cell r="BD12">
            <v>1896.2844575704178</v>
          </cell>
          <cell r="BE12">
            <v>7097.295246773304</v>
          </cell>
          <cell r="BF12">
            <v>1728.9411475054128</v>
          </cell>
          <cell r="BG12">
            <v>1823.264837814225</v>
          </cell>
          <cell r="BH12">
            <v>2003.1901207773926</v>
          </cell>
          <cell r="BI12">
            <v>2194.931468267332</v>
          </cell>
          <cell r="BJ12">
            <v>7750.327574364363</v>
          </cell>
          <cell r="BK12">
            <v>8634.493171721631</v>
          </cell>
          <cell r="BL12">
            <v>9587.471296992593</v>
          </cell>
          <cell r="BM12">
            <v>10641.644411765188</v>
          </cell>
          <cell r="BN12">
            <v>11811.727230096212</v>
          </cell>
          <cell r="BO12">
            <v>13110.464394389017</v>
          </cell>
        </row>
        <row r="14">
          <cell r="R14">
            <v>-872.2273751999999</v>
          </cell>
          <cell r="S14">
            <v>-1148.0865634799998</v>
          </cell>
          <cell r="T14">
            <v>-1187.5363030000005</v>
          </cell>
          <cell r="U14">
            <v>-1280.1039500000009</v>
          </cell>
          <cell r="V14">
            <v>-4487.954191680001</v>
          </cell>
          <cell r="W14">
            <v>-1089.219</v>
          </cell>
          <cell r="X14">
            <v>-1116.595</v>
          </cell>
          <cell r="Y14">
            <v>-1117.8509999999999</v>
          </cell>
          <cell r="Z14">
            <v>-1250.489</v>
          </cell>
          <cell r="AA14">
            <v>-4574.154</v>
          </cell>
          <cell r="AB14">
            <v>-1117.4213142000024</v>
          </cell>
          <cell r="AC14">
            <v>-1228.8384372399992</v>
          </cell>
          <cell r="AD14">
            <v>-1292.0528764800001</v>
          </cell>
          <cell r="AE14">
            <v>-1449.0709691600023</v>
          </cell>
          <cell r="AF14">
            <v>-5087.383597080004</v>
          </cell>
          <cell r="AG14">
            <v>-1416.5971885599977</v>
          </cell>
          <cell r="AH14">
            <v>-1407.3409832400005</v>
          </cell>
          <cell r="AI14">
            <v>-1487.163603639997</v>
          </cell>
          <cell r="AJ14">
            <v>-1689.0498949999978</v>
          </cell>
          <cell r="AK14">
            <v>-6000.151670439993</v>
          </cell>
          <cell r="AL14">
            <v>-1505.9183921999959</v>
          </cell>
          <cell r="AM14">
            <v>-1686.0111095199964</v>
          </cell>
          <cell r="AN14">
            <v>-1716.2330328799944</v>
          </cell>
          <cell r="AO14">
            <v>-1785.2394077599915</v>
          </cell>
          <cell r="AP14">
            <v>-6693.401942359978</v>
          </cell>
          <cell r="AQ14">
            <v>-1452.3810339199986</v>
          </cell>
          <cell r="AR14">
            <v>-1736.5459675870309</v>
          </cell>
          <cell r="AS14">
            <v>-1859.8977429318088</v>
          </cell>
          <cell r="AT14">
            <v>-2231.7582951199947</v>
          </cell>
          <cell r="AU14">
            <v>-7280.583039558833</v>
          </cell>
          <cell r="AV14">
            <v>-2101.3256692953714</v>
          </cell>
          <cell r="AW14">
            <v>-2046.0256700956838</v>
          </cell>
          <cell r="AX14">
            <v>-2126.2389361555374</v>
          </cell>
          <cell r="AY14">
            <v>-2176.761255731414</v>
          </cell>
          <cell r="AZ14">
            <v>-8450.351531278007</v>
          </cell>
          <cell r="BA14">
            <v>-2009.3174787629623</v>
          </cell>
          <cell r="BB14">
            <v>-2151.267112451399</v>
          </cell>
          <cell r="BC14">
            <v>-2252.151747711507</v>
          </cell>
          <cell r="BD14">
            <v>-2486.8792318470905</v>
          </cell>
          <cell r="BE14">
            <v>-8899.615570772958</v>
          </cell>
          <cell r="BF14">
            <v>-2190.682803826119</v>
          </cell>
          <cell r="BG14">
            <v>-2333.124008562497</v>
          </cell>
          <cell r="BH14">
            <v>-2440.417059828821</v>
          </cell>
          <cell r="BI14">
            <v>-2686.2847469004323</v>
          </cell>
          <cell r="BJ14">
            <v>-9650.508619117869</v>
          </cell>
          <cell r="BK14">
            <v>-10535.5623399375</v>
          </cell>
          <cell r="BL14">
            <v>-11595.796603534756</v>
          </cell>
          <cell r="BM14">
            <v>-12758.999558966807</v>
          </cell>
          <cell r="BN14">
            <v>-14038.886271607345</v>
          </cell>
          <cell r="BO14">
            <v>-15464.987846600668</v>
          </cell>
        </row>
      </sheetData>
      <sheetData sheetId="2">
        <row r="12">
          <cell r="R12">
            <v>403.2921842307281</v>
          </cell>
          <cell r="S12">
            <v>529.2572767596777</v>
          </cell>
          <cell r="T12">
            <v>840.1487297918567</v>
          </cell>
          <cell r="U12">
            <v>429.22387392786254</v>
          </cell>
          <cell r="V12">
            <v>2201.922064710125</v>
          </cell>
          <cell r="W12">
            <v>359.38100860506097</v>
          </cell>
          <cell r="X12">
            <v>414.1685529065403</v>
          </cell>
          <cell r="Y12">
            <v>694.996452068476</v>
          </cell>
          <cell r="Z12">
            <v>319.2632016444926</v>
          </cell>
          <cell r="AA12">
            <v>1787.8092152245697</v>
          </cell>
          <cell r="AB12">
            <v>313.2163038886281</v>
          </cell>
          <cell r="AC12">
            <v>406.78391285710074</v>
          </cell>
          <cell r="AD12">
            <v>696.2908288549614</v>
          </cell>
          <cell r="AE12">
            <v>372.11653028239004</v>
          </cell>
          <cell r="AF12">
            <v>1788.4075758830804</v>
          </cell>
          <cell r="AG12">
            <v>401.1570780896061</v>
          </cell>
          <cell r="AH12">
            <v>504.40983282262164</v>
          </cell>
          <cell r="AI12">
            <v>827.206689930765</v>
          </cell>
          <cell r="AJ12">
            <v>442.3980987369252</v>
          </cell>
          <cell r="AK12">
            <v>2175.171699579918</v>
          </cell>
          <cell r="AL12">
            <v>434.51459011544085</v>
          </cell>
          <cell r="AM12">
            <v>592.8144881234093</v>
          </cell>
          <cell r="AN12">
            <v>978.8624947251457</v>
          </cell>
          <cell r="AO12">
            <v>419.8372096601058</v>
          </cell>
          <cell r="AP12">
            <v>2426.0287826241015</v>
          </cell>
          <cell r="AQ12">
            <v>391.63262898791123</v>
          </cell>
          <cell r="AR12">
            <v>642.4858217488479</v>
          </cell>
          <cell r="AS12">
            <v>1088.4081001355241</v>
          </cell>
          <cell r="AT12">
            <v>471.2400984987327</v>
          </cell>
          <cell r="AU12">
            <v>2593.7666493710162</v>
          </cell>
          <cell r="AV12">
            <v>479.59971173977476</v>
          </cell>
          <cell r="AW12">
            <v>751.7655832490906</v>
          </cell>
          <cell r="AX12">
            <v>1140.8011254614019</v>
          </cell>
          <cell r="AY12">
            <v>511.34975794702154</v>
          </cell>
          <cell r="AZ12">
            <v>2883.5161783972885</v>
          </cell>
          <cell r="BA12">
            <v>532.4528390416026</v>
          </cell>
          <cell r="BB12">
            <v>788.6127103693645</v>
          </cell>
          <cell r="BC12">
            <v>1228.41647302804</v>
          </cell>
          <cell r="BD12">
            <v>572.8543071628012</v>
          </cell>
          <cell r="BE12">
            <v>3122.336329601808</v>
          </cell>
          <cell r="BF12">
            <v>569.1706240992928</v>
          </cell>
          <cell r="BG12">
            <v>856.9443756176815</v>
          </cell>
          <cell r="BH12">
            <v>1328.6941559792724</v>
          </cell>
          <cell r="BI12">
            <v>642.5667080518322</v>
          </cell>
          <cell r="BJ12">
            <v>3397.3758637480796</v>
          </cell>
          <cell r="BK12">
            <v>3766.2049948721487</v>
          </cell>
          <cell r="BL12">
            <v>4182.7445622394025</v>
          </cell>
          <cell r="BM12">
            <v>4668.299627952072</v>
          </cell>
          <cell r="BN12">
            <v>5186.245366457229</v>
          </cell>
          <cell r="BO12">
            <v>5765.585208053263</v>
          </cell>
        </row>
        <row r="14">
          <cell r="R14">
            <v>-292.5968973550998</v>
          </cell>
          <cell r="S14">
            <v>-352.3679198944983</v>
          </cell>
          <cell r="T14">
            <v>-366.4059383671504</v>
          </cell>
          <cell r="U14">
            <v>-345.20504054994217</v>
          </cell>
          <cell r="V14">
            <v>-1356.5757961666907</v>
          </cell>
          <cell r="W14">
            <v>-313.12477720846886</v>
          </cell>
          <cell r="X14">
            <v>-349.3172349592587</v>
          </cell>
          <cell r="Y14">
            <v>-371.30017756809264</v>
          </cell>
          <cell r="Z14">
            <v>-381.43244884440173</v>
          </cell>
          <cell r="AA14">
            <v>-1415.1746385802219</v>
          </cell>
          <cell r="AB14">
            <v>-304.89539450248344</v>
          </cell>
          <cell r="AC14">
            <v>-354.4095023960796</v>
          </cell>
          <cell r="AD14">
            <v>-431.41250825869173</v>
          </cell>
          <cell r="AE14">
            <v>-383.38411458625103</v>
          </cell>
          <cell r="AF14">
            <v>-1474.1015197435056</v>
          </cell>
          <cell r="AG14">
            <v>-364.04089919173794</v>
          </cell>
          <cell r="AH14">
            <v>-409.55007639945313</v>
          </cell>
          <cell r="AI14">
            <v>-462.8845104814718</v>
          </cell>
          <cell r="AJ14">
            <v>-433.16349527983925</v>
          </cell>
          <cell r="AK14">
            <v>-1669.6389813525022</v>
          </cell>
          <cell r="AL14">
            <v>-399.3437971313298</v>
          </cell>
          <cell r="AM14">
            <v>-450.21373373240635</v>
          </cell>
          <cell r="AN14">
            <v>-579.3307888385008</v>
          </cell>
          <cell r="AO14">
            <v>-453.21963214060395</v>
          </cell>
          <cell r="AP14">
            <v>-1882.107951842841</v>
          </cell>
          <cell r="AQ14">
            <v>-396.0414539176293</v>
          </cell>
          <cell r="AR14">
            <v>-488.50626495742677</v>
          </cell>
          <cell r="AS14">
            <v>-588.7110405638293</v>
          </cell>
          <cell r="AT14">
            <v>-526.6285033406234</v>
          </cell>
          <cell r="AU14">
            <v>-1999.8872627795088</v>
          </cell>
          <cell r="AV14">
            <v>-577.3838907897575</v>
          </cell>
          <cell r="AW14">
            <v>-584.0726444693013</v>
          </cell>
          <cell r="AX14">
            <v>-682.7618285073728</v>
          </cell>
          <cell r="AY14">
            <v>-533.1973926456767</v>
          </cell>
          <cell r="AZ14">
            <v>-2377.415756412108</v>
          </cell>
          <cell r="BA14">
            <v>-541.357062750337</v>
          </cell>
          <cell r="BB14">
            <v>-610.6512499554728</v>
          </cell>
          <cell r="BC14">
            <v>-721.9218296255999</v>
          </cell>
          <cell r="BD14">
            <v>-615.3028509573398</v>
          </cell>
          <cell r="BE14">
            <v>-2489.2329932887496</v>
          </cell>
          <cell r="BF14">
            <v>-584.1394935517901</v>
          </cell>
          <cell r="BG14">
            <v>-655.2691367057737</v>
          </cell>
          <cell r="BH14">
            <v>-774.9956760293799</v>
          </cell>
          <cell r="BI14">
            <v>-678.6376134273494</v>
          </cell>
          <cell r="BJ14">
            <v>-2693.0419197142933</v>
          </cell>
          <cell r="BK14">
            <v>-2978.807093474409</v>
          </cell>
          <cell r="BL14">
            <v>-3302.51963382097</v>
          </cell>
          <cell r="BM14">
            <v>-3666.576602070648</v>
          </cell>
          <cell r="BN14">
            <v>-4071.1602778830656</v>
          </cell>
          <cell r="BO14">
            <v>-4526.073635624942</v>
          </cell>
        </row>
      </sheetData>
      <sheetData sheetId="3">
        <row r="12">
          <cell r="R12">
            <v>65.96544208168244</v>
          </cell>
          <cell r="S12">
            <v>48.57809899569742</v>
          </cell>
          <cell r="T12">
            <v>35.611415268489196</v>
          </cell>
          <cell r="U12">
            <v>60.47919586363663</v>
          </cell>
          <cell r="V12">
            <v>210.6341522095057</v>
          </cell>
          <cell r="W12">
            <v>93.42834234496716</v>
          </cell>
          <cell r="X12">
            <v>62.64060687789007</v>
          </cell>
          <cell r="Y12">
            <v>85.23529708471293</v>
          </cell>
          <cell r="Z12">
            <v>65.39459547653263</v>
          </cell>
          <cell r="AA12">
            <v>306.6988417841028</v>
          </cell>
          <cell r="AB12">
            <v>73.52205032181573</v>
          </cell>
          <cell r="AC12">
            <v>56.95817954453616</v>
          </cell>
          <cell r="AD12">
            <v>70.6130543824955</v>
          </cell>
          <cell r="AE12">
            <v>64.72597298786374</v>
          </cell>
          <cell r="AF12">
            <v>265.81925723671117</v>
          </cell>
          <cell r="AG12">
            <v>90.14767882881651</v>
          </cell>
          <cell r="AH12">
            <v>66.72201231815627</v>
          </cell>
          <cell r="AI12">
            <v>87.49793098995539</v>
          </cell>
          <cell r="AJ12">
            <v>78.64240582214752</v>
          </cell>
          <cell r="AK12">
            <v>323.0100279590757</v>
          </cell>
          <cell r="AL12">
            <v>122.36166117880771</v>
          </cell>
          <cell r="AM12">
            <v>66.84614377193154</v>
          </cell>
          <cell r="AN12">
            <v>85.2873221153884</v>
          </cell>
          <cell r="AO12">
            <v>77.52528281942611</v>
          </cell>
          <cell r="AP12">
            <v>352.0204098855537</v>
          </cell>
          <cell r="AQ12">
            <v>99.42656816988946</v>
          </cell>
          <cell r="AR12">
            <v>70.15085732683295</v>
          </cell>
          <cell r="AS12">
            <v>84.93779377093855</v>
          </cell>
          <cell r="AT12">
            <v>65.19349771762163</v>
          </cell>
          <cell r="AU12">
            <v>319.70871698528254</v>
          </cell>
          <cell r="AV12">
            <v>95.34999141260853</v>
          </cell>
          <cell r="AW12">
            <v>64.06007509493917</v>
          </cell>
          <cell r="AX12">
            <v>72.86081404878014</v>
          </cell>
          <cell r="AY12">
            <v>60.388048180960766</v>
          </cell>
          <cell r="AZ12">
            <v>292.65892873728865</v>
          </cell>
          <cell r="BA12">
            <v>85.07025819318153</v>
          </cell>
          <cell r="BB12">
            <v>60.52179638963224</v>
          </cell>
          <cell r="BC12">
            <v>75.09897271316439</v>
          </cell>
          <cell r="BD12">
            <v>67.01870814583076</v>
          </cell>
          <cell r="BE12">
            <v>287.70973544180896</v>
          </cell>
          <cell r="BF12">
            <v>105.34801532290003</v>
          </cell>
          <cell r="BG12">
            <v>78.20648661271913</v>
          </cell>
          <cell r="BH12">
            <v>96.92181196007445</v>
          </cell>
          <cell r="BI12">
            <v>84.12552715816156</v>
          </cell>
          <cell r="BJ12">
            <v>364.60184105385514</v>
          </cell>
          <cell r="BK12">
            <v>338.93503594224006</v>
          </cell>
          <cell r="BL12">
            <v>374.6593179846606</v>
          </cell>
          <cell r="BM12">
            <v>417.010705597089</v>
          </cell>
          <cell r="BN12">
            <v>441.2436348966169</v>
          </cell>
          <cell r="BO12">
            <v>505.0357246134183</v>
          </cell>
        </row>
        <row r="14">
          <cell r="R14">
            <v>-222.94519590070456</v>
          </cell>
          <cell r="S14">
            <v>-68.01721530418303</v>
          </cell>
          <cell r="T14">
            <v>-214.98205607108437</v>
          </cell>
          <cell r="U14">
            <v>-61.53179307009039</v>
          </cell>
          <cell r="V14">
            <v>-567.4762603460623</v>
          </cell>
          <cell r="W14">
            <v>-245.84152345187204</v>
          </cell>
          <cell r="X14">
            <v>-56.78564667712429</v>
          </cell>
          <cell r="Y14">
            <v>-215.2610973098768</v>
          </cell>
          <cell r="Z14">
            <v>-72.28297245448968</v>
          </cell>
          <cell r="AA14">
            <v>-590.1712398933628</v>
          </cell>
          <cell r="AB14">
            <v>-195.79451876698482</v>
          </cell>
          <cell r="AC14">
            <v>-37.16333594582976</v>
          </cell>
          <cell r="AD14">
            <v>-178.20762071538067</v>
          </cell>
          <cell r="AE14">
            <v>-39.358342424478366</v>
          </cell>
          <cell r="AF14">
            <v>-450.52381785267363</v>
          </cell>
          <cell r="AG14">
            <v>-226.2392883470207</v>
          </cell>
          <cell r="AH14">
            <v>-93.5722123138627</v>
          </cell>
          <cell r="AI14">
            <v>-230.44018677582253</v>
          </cell>
          <cell r="AJ14">
            <v>-93.9979813196529</v>
          </cell>
          <cell r="AK14">
            <v>-644.2496687563588</v>
          </cell>
          <cell r="AL14">
            <v>-251.3748889433892</v>
          </cell>
          <cell r="AM14">
            <v>-73.14604107148509</v>
          </cell>
          <cell r="AN14">
            <v>-240.12991899193196</v>
          </cell>
          <cell r="AO14">
            <v>-91.35207267948871</v>
          </cell>
          <cell r="AP14">
            <v>-656.0029216862949</v>
          </cell>
          <cell r="AQ14">
            <v>-168.8462639732887</v>
          </cell>
          <cell r="AR14">
            <v>-95.58102220176833</v>
          </cell>
          <cell r="AS14">
            <v>-191.1092297867762</v>
          </cell>
          <cell r="AT14">
            <v>-92.06224137325395</v>
          </cell>
          <cell r="AU14">
            <v>-547.5987573350872</v>
          </cell>
          <cell r="AV14">
            <v>-257.2176342374304</v>
          </cell>
          <cell r="AW14">
            <v>-98.14189820781417</v>
          </cell>
          <cell r="AX14">
            <v>-191.9626376200078</v>
          </cell>
          <cell r="AY14">
            <v>-100.51186241898253</v>
          </cell>
          <cell r="AZ14">
            <v>-647.8340324842349</v>
          </cell>
          <cell r="BA14">
            <v>-213.17200397990462</v>
          </cell>
          <cell r="BB14">
            <v>-212.9247188339121</v>
          </cell>
          <cell r="BC14">
            <v>-212.85758277816888</v>
          </cell>
          <cell r="BD14">
            <v>-212.7497852557339</v>
          </cell>
          <cell r="BE14">
            <v>-851.7040908477195</v>
          </cell>
          <cell r="BF14">
            <v>-233.39048607229077</v>
          </cell>
          <cell r="BG14">
            <v>-233.07367828117236</v>
          </cell>
          <cell r="BH14">
            <v>-233.00802998477184</v>
          </cell>
          <cell r="BI14">
            <v>-232.79284781783022</v>
          </cell>
          <cell r="BJ14">
            <v>-932.2650421560652</v>
          </cell>
          <cell r="BK14">
            <v>-1025.4680751205578</v>
          </cell>
          <cell r="BL14">
            <v>-1127.9052498459437</v>
          </cell>
          <cell r="BM14">
            <v>-1224.1146792749191</v>
          </cell>
          <cell r="BN14">
            <v>-1397.71296267867</v>
          </cell>
          <cell r="BO14">
            <v>-1516.2431819212866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OC"/>
      <sheetName val="BoP_data"/>
      <sheetName val="MS_data"/>
      <sheetName val="fisc_data"/>
      <sheetName val="BASIC-old"/>
      <sheetName val="BASIC"/>
      <sheetName val="1"/>
      <sheetName val="2"/>
      <sheetName val="3"/>
      <sheetName val="4"/>
      <sheetName val="5"/>
      <sheetName val="6_BOP"/>
      <sheetName val="7_BOP"/>
      <sheetName val="8_BOP"/>
      <sheetName val="9_BOP"/>
      <sheetName val="10_BOP"/>
      <sheetName val="TABLE16"/>
      <sheetName val="TABLE17"/>
      <sheetName val="TABLE18"/>
      <sheetName val="TABLE19"/>
      <sheetName val="TABLE20"/>
      <sheetName val="TABLE21"/>
      <sheetName val="TABLE22"/>
      <sheetName val="TABLE23"/>
      <sheetName val="TABLE24"/>
      <sheetName val="GDP_EXP"/>
      <sheetName val="NGDP_SECT"/>
      <sheetName val="AGRI"/>
      <sheetName val="HUSBANDRY"/>
      <sheetName val="AIP"/>
      <sheetName val="AIP_KP"/>
      <sheetName val="EMPLOY"/>
      <sheetName val="WAGES"/>
      <sheetName val="PCPI_OLD"/>
      <sheetName val="PCPI"/>
      <sheetName val="GGOVT"/>
      <sheetName val="GGREV"/>
      <sheetName val="GGEXP"/>
      <sheetName val="NBM"/>
      <sheetName val="MS"/>
      <sheetName val="BOP"/>
      <sheetName val="IMPEXPORT"/>
      <sheetName val="IMPTARIFF"/>
      <sheetName val="IMPEXP"/>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ATA"/>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oc"/>
      <sheetName val="Assumptions"/>
      <sheetName val="Chart Exchange Rate 2002-3"/>
      <sheetName val="Inputs"/>
      <sheetName val="ControlSheet"/>
      <sheetName val="ER"/>
      <sheetName val="MonSurv"/>
      <sheetName val="FixedMS"/>
      <sheetName val="Money Projections"/>
      <sheetName val="SRT4nominal"/>
      <sheetName val="Prog"/>
      <sheetName val="SRT4fixed"/>
      <sheetName val="Deficit Financing"/>
      <sheetName val="contribution"/>
      <sheetName val="Chart Broad Money"/>
      <sheetName val="Chart Time and FX Deposits"/>
      <sheetName val="Dollarization"/>
      <sheetName val="Module1"/>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Debt indicators"/>
      <sheetName val="BRO"/>
      <sheetName val="Baseline"/>
      <sheetName val="Sensitivity"/>
      <sheetName val="Proceeds"/>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Output to Team"/>
      <sheetName val="Sheet1"/>
    </sheetNames>
    <sheetDataSet>
      <sheetData sheetId="0">
        <row r="1">
          <cell r="D1" t="str">
            <v>Table --.  Armenia:  Real Sector Variables</v>
          </cell>
        </row>
        <row r="2">
          <cell r="A2" t="str">
            <v>Scenario:  Growth 4.0%; inflation 9.5%</v>
          </cell>
          <cell r="G2" t="str">
            <v> </v>
          </cell>
          <cell r="H2" t="str">
            <v> </v>
          </cell>
          <cell r="I2" t="str">
            <v> </v>
          </cell>
          <cell r="J2" t="str">
            <v> </v>
          </cell>
        </row>
        <row r="3">
          <cell r="N3" t="str">
            <v>Nominal</v>
          </cell>
        </row>
        <row r="4">
          <cell r="C4" t="str">
            <v>CPI</v>
          </cell>
          <cell r="E4" t="str">
            <v>Nominal Exchange Rate</v>
          </cell>
          <cell r="G4" t="str">
            <v>Nominal State Sector Wages (dram)</v>
          </cell>
          <cell r="K4" t="str">
            <v>Employment in the State Sector</v>
          </cell>
          <cell r="N4" t="str">
            <v>GDP</v>
          </cell>
        </row>
        <row r="5">
          <cell r="C5" t="str">
            <v>Month-</v>
          </cell>
          <cell r="D5" t="str">
            <v>Index</v>
          </cell>
          <cell r="E5" t="str">
            <v>(Dram/US$)</v>
          </cell>
          <cell r="H5" t="str">
            <v>Average</v>
          </cell>
        </row>
        <row r="6">
          <cell r="C6" t="str">
            <v>to-month</v>
          </cell>
          <cell r="D6" t="str">
            <v>1994:1=100</v>
          </cell>
          <cell r="E6" t="str">
            <v>Average</v>
          </cell>
          <cell r="F6" t="str">
            <v>EOP</v>
          </cell>
          <cell r="G6" t="str">
            <v>Minimum</v>
          </cell>
          <cell r="H6" t="str">
            <v>Total</v>
          </cell>
          <cell r="I6" t="str">
            <v>Budgetary</v>
          </cell>
          <cell r="J6" t="str">
            <v>Non-Budg</v>
          </cell>
          <cell r="K6" t="str">
            <v>Total</v>
          </cell>
          <cell r="L6" t="str">
            <v>Budgetary</v>
          </cell>
          <cell r="M6" t="str">
            <v>Non-Budg</v>
          </cell>
          <cell r="N6" t="str">
            <v>(mln dram)</v>
          </cell>
        </row>
        <row r="7">
          <cell r="G7" t="str">
            <v> </v>
          </cell>
          <cell r="H7" t="str">
            <v> </v>
          </cell>
          <cell r="K7" t="str">
            <v> </v>
          </cell>
          <cell r="L7" t="str">
            <v> </v>
          </cell>
        </row>
        <row r="8">
          <cell r="G8" t="str">
            <v> </v>
          </cell>
          <cell r="H8" t="str">
            <v> </v>
          </cell>
          <cell r="I8" t="str">
            <v> </v>
          </cell>
          <cell r="J8" t="str">
            <v> </v>
          </cell>
        </row>
        <row r="9">
          <cell r="G9" t="str">
            <v> </v>
          </cell>
          <cell r="H9" t="str">
            <v> </v>
          </cell>
          <cell r="I9" t="str">
            <v> </v>
          </cell>
          <cell r="J9" t="str">
            <v> </v>
          </cell>
        </row>
        <row r="10">
          <cell r="A10" t="str">
            <v>1994</v>
          </cell>
          <cell r="B10" t="str">
            <v>Q1</v>
          </cell>
          <cell r="C10">
            <v>46.200886910643305</v>
          </cell>
          <cell r="D10">
            <v>129.91780821917806</v>
          </cell>
          <cell r="E10">
            <v>130</v>
          </cell>
          <cell r="F10">
            <v>228.42</v>
          </cell>
          <cell r="G10">
            <v>110</v>
          </cell>
          <cell r="H10">
            <v>433.6666666666667</v>
          </cell>
          <cell r="I10">
            <v>376.6666666666667</v>
          </cell>
          <cell r="J10">
            <v>436.3333333333333</v>
          </cell>
          <cell r="N10" t="str">
            <v>  </v>
          </cell>
        </row>
        <row r="11">
          <cell r="B11" t="str">
            <v>Q2</v>
          </cell>
          <cell r="C11">
            <v>41.91045236921509</v>
          </cell>
          <cell r="D11">
            <v>409.09671803652964</v>
          </cell>
          <cell r="E11">
            <v>296.6666666666667</v>
          </cell>
          <cell r="F11">
            <v>308.66</v>
          </cell>
          <cell r="G11">
            <v>176</v>
          </cell>
          <cell r="H11">
            <v>1303.3333333333333</v>
          </cell>
          <cell r="I11">
            <v>695.3333333333334</v>
          </cell>
          <cell r="J11">
            <v>1621.3333333333333</v>
          </cell>
          <cell r="N11" t="str">
            <v>  </v>
          </cell>
        </row>
        <row r="12">
          <cell r="B12" t="str">
            <v>Q3</v>
          </cell>
          <cell r="C12">
            <v>2.677314882430415</v>
          </cell>
          <cell r="D12">
            <v>502.8722237296934</v>
          </cell>
          <cell r="E12">
            <v>325.56666666666666</v>
          </cell>
          <cell r="F12">
            <v>348.98</v>
          </cell>
          <cell r="G12">
            <v>176</v>
          </cell>
          <cell r="H12">
            <v>2434.3333333333335</v>
          </cell>
          <cell r="I12">
            <v>796.6666666666666</v>
          </cell>
          <cell r="J12">
            <v>3380.6666666666665</v>
          </cell>
          <cell r="N12" t="str">
            <v>  </v>
          </cell>
        </row>
        <row r="13">
          <cell r="B13" t="str">
            <v>Q4</v>
          </cell>
          <cell r="C13">
            <v>27.09102301421464</v>
          </cell>
          <cell r="D13">
            <v>784.4230850336971</v>
          </cell>
          <cell r="E13">
            <v>397.23</v>
          </cell>
          <cell r="F13">
            <v>405.51</v>
          </cell>
          <cell r="G13">
            <v>278.3333333333333</v>
          </cell>
          <cell r="H13">
            <v>3923.3333333333335</v>
          </cell>
          <cell r="I13">
            <v>1309.6666666666667</v>
          </cell>
          <cell r="J13">
            <v>5434</v>
          </cell>
          <cell r="N13" t="str">
            <v>  </v>
          </cell>
        </row>
        <row r="14">
          <cell r="A14" t="str">
            <v>1995</v>
          </cell>
          <cell r="B14" t="str">
            <v>Q1</v>
          </cell>
          <cell r="C14">
            <v>1.9405654644355064</v>
          </cell>
          <cell r="D14">
            <v>1140.0346931245865</v>
          </cell>
          <cell r="E14">
            <v>405.24</v>
          </cell>
          <cell r="F14">
            <v>406.91</v>
          </cell>
          <cell r="G14">
            <v>375</v>
          </cell>
          <cell r="H14">
            <v>4650.457796852647</v>
          </cell>
          <cell r="I14">
            <v>2014.455782312925</v>
          </cell>
          <cell r="J14">
            <v>6564</v>
          </cell>
          <cell r="K14">
            <v>932000</v>
          </cell>
          <cell r="L14">
            <v>392000</v>
          </cell>
          <cell r="M14">
            <v>540000</v>
          </cell>
          <cell r="N14">
            <v>122214.52452465358</v>
          </cell>
        </row>
        <row r="15">
          <cell r="B15" t="str">
            <v>Q2</v>
          </cell>
          <cell r="C15">
            <v>5.115978514587449</v>
          </cell>
          <cell r="D15">
            <v>1300.5705399812189</v>
          </cell>
          <cell r="E15">
            <v>408.80333333333334</v>
          </cell>
          <cell r="F15">
            <v>408.2</v>
          </cell>
          <cell r="G15">
            <v>496.6666666666667</v>
          </cell>
          <cell r="H15">
            <v>5797.482117310444</v>
          </cell>
          <cell r="I15">
            <v>2766.1564625850347</v>
          </cell>
          <cell r="J15">
            <v>7998</v>
          </cell>
          <cell r="K15">
            <v>932000</v>
          </cell>
          <cell r="L15">
            <v>392000</v>
          </cell>
          <cell r="M15">
            <v>540000</v>
          </cell>
          <cell r="N15">
            <v>122736.80881749399</v>
          </cell>
        </row>
        <row r="16">
          <cell r="B16" t="str">
            <v>Q3</v>
          </cell>
          <cell r="C16">
            <v>-2.284036584009197</v>
          </cell>
          <cell r="D16">
            <v>1258.135155032792</v>
          </cell>
          <cell r="E16">
            <v>409</v>
          </cell>
          <cell r="F16">
            <v>400</v>
          </cell>
          <cell r="G16">
            <v>540</v>
          </cell>
          <cell r="H16">
            <v>6681.002886002886</v>
          </cell>
          <cell r="I16">
            <v>3124.131944444444</v>
          </cell>
          <cell r="J16">
            <v>9210.333333333334</v>
          </cell>
          <cell r="K16">
            <v>924000</v>
          </cell>
          <cell r="L16">
            <v>384000</v>
          </cell>
          <cell r="M16">
            <v>540000</v>
          </cell>
          <cell r="N16">
            <v>130048.78891725958</v>
          </cell>
        </row>
        <row r="17">
          <cell r="B17" t="str">
            <v>Q4  </v>
          </cell>
          <cell r="C17">
            <v>4.746298458674625</v>
          </cell>
          <cell r="D17">
            <v>1355.4495946566199</v>
          </cell>
          <cell r="E17">
            <v>401.68</v>
          </cell>
          <cell r="F17">
            <v>402</v>
          </cell>
          <cell r="G17">
            <v>616.5488635732148</v>
          </cell>
          <cell r="H17">
            <v>7215.130434782608</v>
          </cell>
          <cell r="I17">
            <v>3567</v>
          </cell>
          <cell r="J17">
            <v>9782.333333333334</v>
          </cell>
          <cell r="K17">
            <v>920000</v>
          </cell>
          <cell r="L17">
            <v>380000</v>
          </cell>
          <cell r="M17">
            <v>540000</v>
          </cell>
          <cell r="N17">
            <v>147284.1705809928</v>
          </cell>
        </row>
        <row r="18">
          <cell r="A18" t="str">
            <v>1996</v>
          </cell>
          <cell r="B18" t="str">
            <v>Q1</v>
          </cell>
          <cell r="C18">
            <v>2.388065727493549</v>
          </cell>
          <cell r="D18">
            <v>1521.0548438501799</v>
          </cell>
          <cell r="E18">
            <v>402.67</v>
          </cell>
          <cell r="F18">
            <v>404.2</v>
          </cell>
          <cell r="G18">
            <v>720</v>
          </cell>
          <cell r="H18">
            <v>7694.808264837051</v>
          </cell>
          <cell r="I18">
            <v>4390</v>
          </cell>
          <cell r="J18">
            <v>11010.333333333334</v>
          </cell>
          <cell r="K18">
            <v>715955.6666666666</v>
          </cell>
          <cell r="L18">
            <v>358393</v>
          </cell>
          <cell r="M18">
            <v>357562.6666666667</v>
          </cell>
          <cell r="N18">
            <v>145501</v>
          </cell>
        </row>
        <row r="19">
          <cell r="B19" t="str">
            <v>Q2</v>
          </cell>
          <cell r="C19">
            <v>-0.5548994115379013</v>
          </cell>
          <cell r="D19">
            <v>1527.549330944159</v>
          </cell>
          <cell r="E19">
            <v>407.124</v>
          </cell>
          <cell r="F19">
            <v>409.81</v>
          </cell>
          <cell r="G19">
            <v>720</v>
          </cell>
          <cell r="H19">
            <v>8264.760301202825</v>
          </cell>
          <cell r="I19">
            <v>4473</v>
          </cell>
          <cell r="J19">
            <v>12340.333333333334</v>
          </cell>
          <cell r="K19">
            <v>689042</v>
          </cell>
          <cell r="L19">
            <v>356893</v>
          </cell>
          <cell r="M19">
            <v>332149</v>
          </cell>
          <cell r="N19">
            <v>148932</v>
          </cell>
        </row>
        <row r="20">
          <cell r="B20" t="str">
            <v>Q3</v>
          </cell>
          <cell r="C20">
            <v>-1.3778272568910621</v>
          </cell>
          <cell r="D20">
            <v>1462.0217332370223</v>
          </cell>
          <cell r="E20">
            <v>415.2033333333334</v>
          </cell>
          <cell r="F20">
            <v>412.3</v>
          </cell>
          <cell r="G20">
            <v>756.6666666666666</v>
          </cell>
          <cell r="H20">
            <v>8166.399190816624</v>
          </cell>
          <cell r="I20">
            <v>4696.65</v>
          </cell>
          <cell r="J20">
            <v>12382.333333333334</v>
          </cell>
          <cell r="K20">
            <v>667533.3333333334</v>
          </cell>
          <cell r="L20">
            <v>366225</v>
          </cell>
          <cell r="M20">
            <v>301308.3333333333</v>
          </cell>
          <cell r="N20">
            <v>178897.39749885295</v>
          </cell>
        </row>
        <row r="21">
          <cell r="B21" t="str">
            <v>Q4</v>
          </cell>
          <cell r="C21">
            <v>1.467974916023751</v>
          </cell>
          <cell r="D21">
            <v>1486.172287613852</v>
          </cell>
          <cell r="E21">
            <v>428.8333333333333</v>
          </cell>
          <cell r="F21">
            <v>435.1</v>
          </cell>
          <cell r="G21">
            <v>830</v>
          </cell>
          <cell r="H21">
            <v>8792.151610051957</v>
          </cell>
          <cell r="I21">
            <v>5143.95</v>
          </cell>
          <cell r="J21">
            <v>12906.711526666666</v>
          </cell>
          <cell r="K21">
            <v>659833.3333333334</v>
          </cell>
          <cell r="L21">
            <v>343594</v>
          </cell>
          <cell r="M21">
            <v>312452</v>
          </cell>
          <cell r="N21">
            <v>186980.132890295</v>
          </cell>
        </row>
        <row r="22">
          <cell r="A22">
            <v>1997</v>
          </cell>
          <cell r="B22" t="str">
            <v>Q1</v>
          </cell>
          <cell r="C22">
            <v>1.8288803260353204</v>
          </cell>
          <cell r="D22">
            <v>1585.6105431051737</v>
          </cell>
          <cell r="E22">
            <v>464.9533333333334</v>
          </cell>
          <cell r="F22">
            <v>477.52</v>
          </cell>
          <cell r="G22">
            <v>996</v>
          </cell>
          <cell r="H22">
            <v>9456.947740755704</v>
          </cell>
          <cell r="I22">
            <v>6701</v>
          </cell>
          <cell r="J22">
            <v>12416.666666666666</v>
          </cell>
          <cell r="N22">
            <v>178876.34776771444</v>
          </cell>
        </row>
        <row r="23">
          <cell r="B23" t="str">
            <v>Q2</v>
          </cell>
          <cell r="C23">
            <v>2.928709017483122</v>
          </cell>
          <cell r="D23">
            <v>1685.7539373278705</v>
          </cell>
          <cell r="E23">
            <v>495.04333333333335</v>
          </cell>
          <cell r="F23">
            <v>509.75</v>
          </cell>
          <cell r="G23">
            <v>996</v>
          </cell>
          <cell r="H23">
            <v>10818.226311125254</v>
          </cell>
          <cell r="I23">
            <v>7263.666666666667</v>
          </cell>
          <cell r="J23">
            <v>14762.333333333334</v>
          </cell>
          <cell r="N23">
            <v>193250.33999904862</v>
          </cell>
        </row>
        <row r="24">
          <cell r="B24" t="str">
            <v>Q3</v>
          </cell>
          <cell r="C24">
            <v>0.6479709346393081</v>
          </cell>
          <cell r="D24">
            <v>1748.324585813352</v>
          </cell>
          <cell r="E24">
            <v>502.5233333333333</v>
          </cell>
          <cell r="F24">
            <v>501</v>
          </cell>
          <cell r="G24">
            <v>996</v>
          </cell>
          <cell r="H24">
            <v>12344.192124836778</v>
          </cell>
          <cell r="I24">
            <v>7621</v>
          </cell>
          <cell r="J24">
            <v>17757</v>
          </cell>
          <cell r="N24">
            <v>201235.89123867877</v>
          </cell>
        </row>
        <row r="25">
          <cell r="B25" t="str">
            <v>Q4</v>
          </cell>
          <cell r="C25">
            <v>1.2301168455503442</v>
          </cell>
          <cell r="D25">
            <v>1815.0574301610732</v>
          </cell>
          <cell r="E25">
            <v>499.76666666666665</v>
          </cell>
          <cell r="F25">
            <v>495</v>
          </cell>
          <cell r="G25">
            <v>996</v>
          </cell>
          <cell r="H25">
            <v>14241.333333333334</v>
          </cell>
          <cell r="I25">
            <v>8381.333333333334</v>
          </cell>
          <cell r="J25">
            <v>17553</v>
          </cell>
          <cell r="N25">
            <v>225192.5449575691</v>
          </cell>
        </row>
        <row r="26">
          <cell r="A26">
            <v>1998</v>
          </cell>
          <cell r="B26" t="str">
            <v>Q1</v>
          </cell>
          <cell r="C26">
            <v>2.6196834777449274</v>
          </cell>
          <cell r="D26">
            <v>1970.7924396851904</v>
          </cell>
          <cell r="E26">
            <v>499.4333333333334</v>
          </cell>
          <cell r="F26">
            <v>502.38</v>
          </cell>
          <cell r="G26">
            <v>1095.6</v>
          </cell>
          <cell r="H26">
            <v>12985.333333333334</v>
          </cell>
          <cell r="I26">
            <v>8396</v>
          </cell>
          <cell r="J26">
            <v>16110.666666666666</v>
          </cell>
          <cell r="N26">
            <v>223000</v>
          </cell>
        </row>
        <row r="27">
          <cell r="B27" t="str">
            <v>Q2</v>
          </cell>
          <cell r="C27">
            <v>-2.268456577789224</v>
          </cell>
          <cell r="D27">
            <v>1916.5464190768828</v>
          </cell>
          <cell r="E27">
            <v>502.95</v>
          </cell>
          <cell r="F27">
            <v>501.9</v>
          </cell>
          <cell r="G27">
            <v>1095.6</v>
          </cell>
          <cell r="H27">
            <v>14669</v>
          </cell>
          <cell r="I27">
            <v>9137.666666666666</v>
          </cell>
          <cell r="J27">
            <v>18508.333333333332</v>
          </cell>
          <cell r="N27">
            <v>218070.43882969796</v>
          </cell>
        </row>
        <row r="28">
          <cell r="B28" t="str">
            <v>Q3</v>
          </cell>
          <cell r="C28">
            <v>-1.5143238722530983</v>
          </cell>
          <cell r="D28">
            <v>1770.385358311989</v>
          </cell>
          <cell r="E28">
            <v>503.4245433333333</v>
          </cell>
          <cell r="F28">
            <v>511.10726</v>
          </cell>
          <cell r="G28">
            <v>1095.6</v>
          </cell>
          <cell r="H28">
            <v>13075.054162779217</v>
          </cell>
          <cell r="I28">
            <v>8383.1</v>
          </cell>
          <cell r="J28">
            <v>18848.1142</v>
          </cell>
          <cell r="N28">
            <v>234331.2216150046</v>
          </cell>
        </row>
        <row r="29">
          <cell r="B29" t="str">
            <v>Q4</v>
          </cell>
          <cell r="C29">
            <v>2.9991909321560817</v>
          </cell>
          <cell r="D29">
            <v>1883.909720183099</v>
          </cell>
          <cell r="E29">
            <v>531.1798265193981</v>
          </cell>
          <cell r="F29">
            <v>555.2404784855095</v>
          </cell>
          <cell r="G29">
            <v>1095.6</v>
          </cell>
          <cell r="H29">
            <v>13075.054162779217</v>
          </cell>
          <cell r="I29">
            <v>8383.1</v>
          </cell>
          <cell r="J29">
            <v>18848.1142</v>
          </cell>
          <cell r="N29">
            <v>239477.18695114434</v>
          </cell>
        </row>
        <row r="30">
          <cell r="A30">
            <v>1999</v>
          </cell>
          <cell r="B30" t="str">
            <v>Q1</v>
          </cell>
          <cell r="C30">
            <v>1.693787526985835</v>
          </cell>
          <cell r="D30">
            <v>2030.532713600026</v>
          </cell>
          <cell r="E30">
            <v>572.8654769940749</v>
          </cell>
          <cell r="F30">
            <v>580.4961468899013</v>
          </cell>
          <cell r="G30">
            <v>1248.9840000000002</v>
          </cell>
          <cell r="H30">
            <v>14451.77048370629</v>
          </cell>
          <cell r="I30">
            <v>9556.734</v>
          </cell>
          <cell r="J30">
            <v>20474.70645546</v>
          </cell>
          <cell r="N30">
            <v>244807.27726715273</v>
          </cell>
        </row>
        <row r="31">
          <cell r="B31" t="str">
            <v>Q2</v>
          </cell>
          <cell r="C31">
            <v>-0.0036474663718366607</v>
          </cell>
          <cell r="D31">
            <v>2059.5169519475226</v>
          </cell>
          <cell r="E31">
            <v>582.4246315218621</v>
          </cell>
          <cell r="F31">
            <v>576.9567399781225</v>
          </cell>
          <cell r="G31">
            <v>1248.9840000000002</v>
          </cell>
          <cell r="H31">
            <v>14451.77048370629</v>
          </cell>
          <cell r="I31">
            <v>9556.734</v>
          </cell>
          <cell r="J31">
            <v>20474.70645546</v>
          </cell>
          <cell r="N31">
            <v>247178.53757871274</v>
          </cell>
        </row>
        <row r="32">
          <cell r="B32" t="str">
            <v>Q3</v>
          </cell>
          <cell r="C32">
            <v>-0.9030497744142552</v>
          </cell>
          <cell r="D32">
            <v>1998.198121762797</v>
          </cell>
          <cell r="E32">
            <v>564.2459983585777</v>
          </cell>
          <cell r="F32">
            <v>558.0740997921184</v>
          </cell>
          <cell r="G32">
            <v>1248.9840000000002</v>
          </cell>
          <cell r="H32">
            <v>14451.77048370629</v>
          </cell>
          <cell r="I32">
            <v>9556.734</v>
          </cell>
          <cell r="J32">
            <v>20474.70645546</v>
          </cell>
          <cell r="N32">
            <v>278916.02265466587</v>
          </cell>
        </row>
        <row r="33">
          <cell r="B33" t="str">
            <v>Q4</v>
          </cell>
          <cell r="C33">
            <v>1.16658976164834</v>
          </cell>
          <cell r="D33">
            <v>2036.2672709638139</v>
          </cell>
          <cell r="E33">
            <v>565.6489213994648</v>
          </cell>
          <cell r="F33">
            <v>574.4138843910398</v>
          </cell>
          <cell r="G33">
            <v>1248.9840000000002</v>
          </cell>
          <cell r="H33">
            <v>14451.77048370629</v>
          </cell>
          <cell r="I33">
            <v>9556.734</v>
          </cell>
          <cell r="J33">
            <v>20474.70645546</v>
          </cell>
          <cell r="N33">
            <v>283986.645610492</v>
          </cell>
        </row>
        <row r="34">
          <cell r="C34" t="str">
            <v> </v>
          </cell>
          <cell r="D34" t="str">
            <v> </v>
          </cell>
          <cell r="E34" t="str">
            <v> </v>
          </cell>
          <cell r="F34" t="str">
            <v> </v>
          </cell>
          <cell r="G34" t="str">
            <v> </v>
          </cell>
          <cell r="H34" t="str">
            <v> </v>
          </cell>
          <cell r="I34" t="str">
            <v> </v>
          </cell>
          <cell r="J34" t="str">
            <v> </v>
          </cell>
        </row>
        <row r="35">
          <cell r="A35" t="str">
            <v>ANNUAL</v>
          </cell>
          <cell r="C35" t="str">
            <v> </v>
          </cell>
          <cell r="D35" t="str">
            <v> </v>
          </cell>
          <cell r="E35" t="str">
            <v> </v>
          </cell>
          <cell r="F35" t="str">
            <v> </v>
          </cell>
          <cell r="G35" t="str">
            <v> </v>
          </cell>
          <cell r="H35" t="str">
            <v> </v>
          </cell>
          <cell r="I35" t="str">
            <v> </v>
          </cell>
          <cell r="J35" t="str">
            <v> </v>
          </cell>
        </row>
        <row r="36">
          <cell r="C36" t="str">
            <v> </v>
          </cell>
          <cell r="D36" t="str">
            <v> </v>
          </cell>
          <cell r="E36" t="str">
            <v> </v>
          </cell>
          <cell r="F36" t="str">
            <v> </v>
          </cell>
          <cell r="G36" t="str">
            <v> </v>
          </cell>
          <cell r="H36" t="str">
            <v> </v>
          </cell>
          <cell r="I36" t="str">
            <v> </v>
          </cell>
          <cell r="J36" t="str">
            <v> </v>
          </cell>
        </row>
        <row r="37">
          <cell r="A37" t="str">
            <v>1994</v>
          </cell>
          <cell r="C37">
            <v>28.273942366329095</v>
          </cell>
          <cell r="D37">
            <v>456.57745875477457</v>
          </cell>
          <cell r="E37">
            <v>287.36583333333334</v>
          </cell>
          <cell r="F37">
            <v>405.51</v>
          </cell>
          <cell r="G37">
            <v>185.08333333333331</v>
          </cell>
          <cell r="H37">
            <v>2023.666666666667</v>
          </cell>
          <cell r="I37">
            <v>794.5833333333333</v>
          </cell>
          <cell r="J37">
            <v>2718.083333333333</v>
          </cell>
          <cell r="N37">
            <v>187049.3</v>
          </cell>
        </row>
        <row r="38">
          <cell r="A38" t="str">
            <v>1995</v>
          </cell>
          <cell r="C38">
            <v>2.33636687769494</v>
          </cell>
          <cell r="D38">
            <v>1263.5474956988041</v>
          </cell>
          <cell r="E38">
            <v>406.18083333333334</v>
          </cell>
          <cell r="F38">
            <v>402</v>
          </cell>
          <cell r="G38">
            <v>507.05388255997036</v>
          </cell>
          <cell r="H38">
            <v>6086.018308737146</v>
          </cell>
          <cell r="I38">
            <v>2867.936047335601</v>
          </cell>
          <cell r="J38">
            <v>8388.666666666668</v>
          </cell>
          <cell r="K38">
            <v>927000</v>
          </cell>
          <cell r="L38">
            <v>387000</v>
          </cell>
          <cell r="M38">
            <v>540000</v>
          </cell>
          <cell r="N38">
            <v>522284.29284039995</v>
          </cell>
        </row>
        <row r="39">
          <cell r="A39" t="str">
            <v>1996</v>
          </cell>
          <cell r="C39">
            <v>0.46946097851823243</v>
          </cell>
          <cell r="D39">
            <v>1499.1995489113033</v>
          </cell>
          <cell r="E39">
            <v>413.4576666666667</v>
          </cell>
          <cell r="F39">
            <v>435.1</v>
          </cell>
          <cell r="G39">
            <v>756.6666666666666</v>
          </cell>
          <cell r="H39">
            <v>8229.529841727113</v>
          </cell>
          <cell r="I39">
            <v>4675.9</v>
          </cell>
          <cell r="J39">
            <v>12159.927881666667</v>
          </cell>
          <cell r="K39">
            <v>683091.0833333334</v>
          </cell>
          <cell r="L39">
            <v>356276.25</v>
          </cell>
          <cell r="M39">
            <v>325868</v>
          </cell>
          <cell r="N39">
            <v>660310.5303891479</v>
          </cell>
        </row>
        <row r="40">
          <cell r="A40" t="str">
            <v>1997</v>
          </cell>
          <cell r="C40">
            <v>1.655425854944137</v>
          </cell>
          <cell r="D40">
            <v>1708.6866241018674</v>
          </cell>
          <cell r="E40">
            <v>490.57166666666666</v>
          </cell>
          <cell r="F40">
            <v>495</v>
          </cell>
          <cell r="G40">
            <v>996</v>
          </cell>
          <cell r="H40">
            <v>11689.416666666666</v>
          </cell>
          <cell r="I40">
            <v>7438.916666666666</v>
          </cell>
          <cell r="J40">
            <v>14187.333333333334</v>
          </cell>
          <cell r="K40">
            <v>514933.5833333333</v>
          </cell>
          <cell r="L40">
            <v>272154.3333333334</v>
          </cell>
          <cell r="M40">
            <v>242779.25</v>
          </cell>
          <cell r="N40">
            <v>798555.123963011</v>
          </cell>
        </row>
        <row r="41">
          <cell r="A41" t="str">
            <v>1998</v>
          </cell>
          <cell r="C41">
            <v>0.4310673047005942</v>
          </cell>
          <cell r="D41">
            <v>1885.4084843142903</v>
          </cell>
          <cell r="E41">
            <v>509.2469257965162</v>
          </cell>
          <cell r="F41">
            <v>555.2404784855095</v>
          </cell>
          <cell r="G41">
            <v>1095.6</v>
          </cell>
          <cell r="H41">
            <v>13451.110414722943</v>
          </cell>
          <cell r="I41">
            <v>8574.966666666665</v>
          </cell>
          <cell r="J41">
            <v>18078.807099999998</v>
          </cell>
          <cell r="K41">
            <v>470382.36000000004</v>
          </cell>
          <cell r="L41">
            <v>259488</v>
          </cell>
          <cell r="M41">
            <v>210894.36</v>
          </cell>
          <cell r="N41">
            <v>914878.8820170589</v>
          </cell>
        </row>
        <row r="42">
          <cell r="A42" t="str">
            <v>1999</v>
          </cell>
          <cell r="C42">
            <v>0.4833244986004903</v>
          </cell>
          <cell r="D42">
            <v>2031.1287645685397</v>
          </cell>
          <cell r="E42">
            <v>571.2962570684949</v>
          </cell>
          <cell r="F42">
            <v>574.4138843910398</v>
          </cell>
          <cell r="G42">
            <v>1248.9840000000002</v>
          </cell>
          <cell r="H42">
            <v>14451.77048370629</v>
          </cell>
          <cell r="I42">
            <v>9556.734</v>
          </cell>
          <cell r="J42">
            <v>20474.70645546</v>
          </cell>
          <cell r="K42">
            <v>470382.36000000004</v>
          </cell>
          <cell r="L42">
            <v>259488</v>
          </cell>
          <cell r="M42">
            <v>210894.36</v>
          </cell>
          <cell r="N42">
            <v>1054888.4831110232</v>
          </cell>
        </row>
        <row r="43">
          <cell r="A43" t="str">
            <v>2000</v>
          </cell>
          <cell r="C43">
            <v>0.4833244986004903</v>
          </cell>
          <cell r="D43">
            <v>2152.1146318330093</v>
          </cell>
          <cell r="E43">
            <v>591.0240965425946</v>
          </cell>
          <cell r="F43">
            <v>594.2493808830149</v>
          </cell>
          <cell r="G43">
            <v>1398.86208</v>
          </cell>
          <cell r="H43">
            <v>15778.860308451462</v>
          </cell>
          <cell r="I43">
            <v>10703.542080000001</v>
          </cell>
          <cell r="J43">
            <v>22023.61799881555</v>
          </cell>
          <cell r="K43">
            <v>470382.36000000004</v>
          </cell>
          <cell r="L43">
            <v>259488</v>
          </cell>
          <cell r="M43">
            <v>210894.36</v>
          </cell>
          <cell r="N43">
            <v>1184787.2167444157</v>
          </cell>
        </row>
        <row r="44">
          <cell r="A44" t="str">
            <v>2001</v>
          </cell>
          <cell r="C44">
            <v>0.4833244986004903</v>
          </cell>
          <cell r="D44">
            <v>2280.3071224948117</v>
          </cell>
          <cell r="E44">
            <v>611.4331721450615</v>
          </cell>
          <cell r="F44">
            <v>614.7698310848053</v>
          </cell>
          <cell r="G44">
            <v>1538.7482880000005</v>
          </cell>
          <cell r="H44">
            <v>17116.30919017853</v>
          </cell>
          <cell r="I44">
            <v>11773.896288000002</v>
          </cell>
          <cell r="J44">
            <v>23689.704700425948</v>
          </cell>
          <cell r="K44">
            <v>470382.36000000004</v>
          </cell>
          <cell r="L44">
            <v>259488</v>
          </cell>
          <cell r="M44">
            <v>210894.36</v>
          </cell>
          <cell r="N44">
            <v>1330681.6516009325</v>
          </cell>
        </row>
        <row r="45">
          <cell r="A45" t="str">
            <v>2002</v>
          </cell>
          <cell r="C45">
            <v>0.4833244986004903</v>
          </cell>
          <cell r="D45">
            <v>2416.1355050459224</v>
          </cell>
          <cell r="E45">
            <v>632.5470081276615</v>
          </cell>
          <cell r="F45">
            <v>635.9988876226404</v>
          </cell>
          <cell r="G45">
            <v>1692.6231168000006</v>
          </cell>
          <cell r="H45">
            <v>18569.313889747526</v>
          </cell>
          <cell r="I45">
            <v>12951.285916800005</v>
          </cell>
          <cell r="J45">
            <v>25481.830861013168</v>
          </cell>
          <cell r="K45">
            <v>470382.36000000004</v>
          </cell>
          <cell r="L45">
            <v>259488</v>
          </cell>
          <cell r="M45">
            <v>210894.36</v>
          </cell>
          <cell r="N45">
            <v>1494541.4947782704</v>
          </cell>
        </row>
        <row r="46">
          <cell r="A46" t="str">
            <v>2003</v>
          </cell>
          <cell r="C46">
            <v>0.5</v>
          </cell>
          <cell r="D46">
            <v>2560.05461771161</v>
          </cell>
          <cell r="E46">
            <v>654.3899410749161</v>
          </cell>
          <cell r="F46">
            <v>657.9610198884943</v>
          </cell>
          <cell r="G46">
            <v>1811</v>
          </cell>
          <cell r="H46">
            <v>19869</v>
          </cell>
          <cell r="I46">
            <v>13858</v>
          </cell>
          <cell r="J46">
            <v>27393</v>
          </cell>
          <cell r="K46">
            <v>0</v>
          </cell>
          <cell r="L46">
            <v>0</v>
          </cell>
          <cell r="M46">
            <v>0</v>
          </cell>
          <cell r="N46">
            <v>1678579.0026688764</v>
          </cell>
        </row>
        <row r="47">
          <cell r="A47" t="str">
            <v>2004</v>
          </cell>
          <cell r="C47">
            <v>0.4833244986004903</v>
          </cell>
          <cell r="D47">
            <v>2712.546391532775</v>
          </cell>
          <cell r="E47">
            <v>676.9871479553456</v>
          </cell>
          <cell r="F47">
            <v>680.6815422444093</v>
          </cell>
          <cell r="G47">
            <v>1938</v>
          </cell>
          <cell r="H47">
            <v>21260</v>
          </cell>
          <cell r="I47">
            <v>14828</v>
          </cell>
          <cell r="J47">
            <v>29447</v>
          </cell>
          <cell r="K47">
            <v>0</v>
          </cell>
          <cell r="L47">
            <v>0</v>
          </cell>
          <cell r="M47">
            <v>0</v>
          </cell>
          <cell r="N47">
            <v>1885278.848426261</v>
          </cell>
        </row>
        <row r="48">
          <cell r="A48" t="str">
            <v>2005</v>
          </cell>
          <cell r="C48">
            <v>1.29999999999999</v>
          </cell>
          <cell r="D48">
            <v>2997.8618671260497</v>
          </cell>
          <cell r="E48">
            <v>676.978526930518</v>
          </cell>
          <cell r="F48">
            <v>676.978526930518</v>
          </cell>
          <cell r="G48" t="str">
            <v> </v>
          </cell>
          <cell r="H48">
            <v>495.04333333333335</v>
          </cell>
          <cell r="I48" t="str">
            <v> </v>
          </cell>
          <cell r="J48" t="str">
            <v> </v>
          </cell>
          <cell r="K48">
            <v>0</v>
          </cell>
          <cell r="L48">
            <v>0</v>
          </cell>
          <cell r="M48">
            <v>0</v>
          </cell>
          <cell r="N48">
            <v>2117431.667304479</v>
          </cell>
        </row>
        <row r="49">
          <cell r="A49">
            <v>2006</v>
          </cell>
          <cell r="C49">
            <v>1.29999999999999</v>
          </cell>
          <cell r="D49">
            <v>3278.8047587571077</v>
          </cell>
          <cell r="E49">
            <v>676.978526930518</v>
          </cell>
          <cell r="F49">
            <v>676.978526930518</v>
          </cell>
          <cell r="G49">
            <v>0</v>
          </cell>
          <cell r="H49">
            <v>502.5233333333333</v>
          </cell>
          <cell r="I49">
            <v>0</v>
          </cell>
          <cell r="J49">
            <v>0</v>
          </cell>
          <cell r="K49">
            <v>0</v>
          </cell>
          <cell r="L49">
            <v>0</v>
          </cell>
          <cell r="M49">
            <v>0</v>
          </cell>
          <cell r="N49">
            <v>2378171.7327632713</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ontents"/>
      <sheetName val="WPI"/>
      <sheetName val="PPI"/>
      <sheetName val="PPIAECD"/>
    </sheetNames>
  </externalBook>
</externalLink>
</file>

<file path=xl/externalLinks/externalLink66.xml><?xml version="1.0" encoding="utf-8"?>
<externalLink xmlns="http://schemas.openxmlformats.org/spreadsheetml/2006/main">
  <externalBook xmlns:r="http://schemas.openxmlformats.org/officeDocument/2006/relationships" r:id="rId1">
    <sheetNames>
      <sheetName val="Tab1old"/>
      <sheetName val="Basic Data"/>
      <sheetName val="Basic Data(old)"/>
      <sheetName val="Tab1"/>
      <sheetName val="tab2"/>
      <sheetName val="Tab3old "/>
      <sheetName val="Tab3 "/>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1998)"/>
      <sheetName val="Tab16(1999)"/>
      <sheetName val="Tab16(2000)"/>
      <sheetName val="Tab16(2001)"/>
      <sheetName val="tab17"/>
      <sheetName val="tab18"/>
      <sheetName val="tab19"/>
      <sheetName val="Tab20"/>
      <sheetName val="Tab21"/>
      <sheetName val="Tab22"/>
      <sheetName val="Tab23"/>
      <sheetName val="Tab24"/>
      <sheetName val="Tab25"/>
      <sheetName val="Tab26"/>
      <sheetName val="Tab20(old)"/>
      <sheetName val="Tab21(old)"/>
      <sheetName val="Tab22(old)"/>
      <sheetName val="Tab23(old)"/>
      <sheetName val="Tab24(old)"/>
      <sheetName val="Tab25(old)"/>
      <sheetName val="Tab26(old)"/>
      <sheetName val="Tab27"/>
      <sheetName val="Tab28"/>
      <sheetName val="Tab29"/>
      <sheetName val="Tab30"/>
      <sheetName val="Tab31"/>
      <sheetName val="Tab32"/>
      <sheetName val="Tab32 (old)"/>
      <sheetName val="Tab33"/>
      <sheetName val="Tab34"/>
      <sheetName val="Tab35"/>
      <sheetName val="Tab36"/>
      <sheetName val="Tab36(old)"/>
      <sheetName val="Tab37"/>
      <sheetName val="Tab38"/>
      <sheetName val="Tab39"/>
      <sheetName val="Tab40"/>
      <sheetName val="Tab41"/>
      <sheetName val="Tab42"/>
      <sheetName val="Tab42(old)"/>
      <sheetName val="Tab43(old)"/>
      <sheetName val="Tab43"/>
      <sheetName val="Tab44"/>
      <sheetName val="Tab44(old)"/>
      <sheetName val="tab20 "/>
      <sheetName val="tab67"/>
      <sheetName val="tabY"/>
      <sheetName val="Table19 (1995)"/>
      <sheetName val="DO NOT PRINT"/>
      <sheetName val="DONOT PRINT"/>
      <sheetName val="tabZ"/>
      <sheetName val="Tab16_2000_"/>
    </sheetNames>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heet2"/>
      <sheetName val="Monthly"/>
      <sheetName val="Quarterly"/>
      <sheetName val="Chart1"/>
      <sheetName val="Annual"/>
      <sheetName val="Within Year"/>
      <sheetName val="Indicators"/>
      <sheetName val="Competitiveness"/>
      <sheetName val="Data for estimations"/>
      <sheetName val="CHART_DATA"/>
      <sheetName val="RM &amp; M2X growth"/>
      <sheetName val="Sheet1 (2)"/>
      <sheetName val="Indicators (2)"/>
      <sheetName val="DATA"/>
      <sheetName val="Competitiveness 1"/>
      <sheetName val="FSU Dolarization"/>
      <sheetName val="Monetary Prog"/>
      <sheetName val="Panel1"/>
      <sheetName val="Panel2"/>
      <sheetName val="Monetary Indicators"/>
      <sheetName val="ControlSheet"/>
      <sheetName val="X_Rates_RED"/>
      <sheetName val="X_Rates_RED (2)"/>
    </sheetNames>
    <sheetDataSet>
      <sheetData sheetId="13">
        <row r="2">
          <cell r="A2" t="str">
            <v>Fig. 1: GDP, WAGES, AND INFLATION -- </v>
          </cell>
        </row>
        <row r="4">
          <cell r="A4" t="str">
            <v>PANEL 1 - Real GDP</v>
          </cell>
        </row>
        <row r="5">
          <cell r="B5">
            <v>1994</v>
          </cell>
          <cell r="C5">
            <v>1995</v>
          </cell>
          <cell r="D5">
            <v>1996</v>
          </cell>
          <cell r="E5">
            <v>1997</v>
          </cell>
          <cell r="F5">
            <v>1998</v>
          </cell>
          <cell r="G5">
            <v>1999</v>
          </cell>
          <cell r="H5">
            <v>2000</v>
          </cell>
          <cell r="I5" t="str">
            <v>2001
Proj.</v>
          </cell>
        </row>
        <row r="6">
          <cell r="B6">
            <v>5.4</v>
          </cell>
          <cell r="C6">
            <v>6.899977801028423</v>
          </cell>
          <cell r="D6">
            <v>5.865394591395878</v>
          </cell>
          <cell r="E6">
            <v>3.3210376749257753</v>
          </cell>
          <cell r="F6">
            <v>7.340376012928007</v>
          </cell>
          <cell r="G6">
            <v>3.2999951180604503</v>
          </cell>
          <cell r="H6">
            <v>5.999916800268368</v>
          </cell>
          <cell r="I6">
            <v>6.5106627769499505</v>
          </cell>
        </row>
        <row r="8">
          <cell r="A8" t="str">
            <v>PANEL 2 - Inflation</v>
          </cell>
          <cell r="BJ8">
            <v>1997</v>
          </cell>
        </row>
        <row r="10">
          <cell r="B10">
            <v>1998</v>
          </cell>
          <cell r="N10">
            <v>1999</v>
          </cell>
        </row>
        <row r="11">
          <cell r="B11" t="str">
            <v>Jan
1998</v>
          </cell>
          <cell r="C11" t="str">
            <v>Feb</v>
          </cell>
          <cell r="D11" t="str">
            <v>Mar</v>
          </cell>
          <cell r="E11" t="str">
            <v>Apr</v>
          </cell>
          <cell r="F11" t="str">
            <v>May</v>
          </cell>
          <cell r="G11" t="str">
            <v>Jun</v>
          </cell>
          <cell r="H11" t="str">
            <v>Jul</v>
          </cell>
          <cell r="I11" t="str">
            <v>Aug</v>
          </cell>
          <cell r="J11" t="str">
            <v>Sep</v>
          </cell>
          <cell r="K11" t="str">
            <v>Oct</v>
          </cell>
          <cell r="L11" t="str">
            <v>Nov</v>
          </cell>
          <cell r="M11" t="str">
            <v>Dec</v>
          </cell>
          <cell r="N11" t="str">
            <v>Jan
1999</v>
          </cell>
          <cell r="O11" t="str">
            <v>Feb</v>
          </cell>
          <cell r="P11" t="str">
            <v>Mar</v>
          </cell>
          <cell r="Q11" t="str">
            <v>Apr</v>
          </cell>
          <cell r="R11" t="str">
            <v>May</v>
          </cell>
          <cell r="S11" t="str">
            <v>Jun</v>
          </cell>
          <cell r="T11" t="str">
            <v>Jul</v>
          </cell>
          <cell r="U11" t="str">
            <v>Aug</v>
          </cell>
          <cell r="V11" t="str">
            <v>Sep</v>
          </cell>
          <cell r="W11" t="str">
            <v>Oct</v>
          </cell>
          <cell r="X11" t="str">
            <v>Nov</v>
          </cell>
          <cell r="Y11" t="str">
            <v>Dec</v>
          </cell>
          <cell r="Z11" t="str">
            <v>Jan
'00</v>
          </cell>
          <cell r="AA11" t="str">
            <v>Feb</v>
          </cell>
          <cell r="AB11" t="str">
            <v>Mar</v>
          </cell>
          <cell r="AC11" t="str">
            <v>Apr</v>
          </cell>
          <cell r="AD11" t="str">
            <v>May</v>
          </cell>
          <cell r="AE11" t="str">
            <v>Jun</v>
          </cell>
          <cell r="AF11" t="str">
            <v>Jul</v>
          </cell>
          <cell r="AG11" t="str">
            <v>Aug</v>
          </cell>
          <cell r="AH11" t="str">
            <v>Sep</v>
          </cell>
          <cell r="AI11" t="str">
            <v>Oct</v>
          </cell>
          <cell r="AJ11" t="str">
            <v>Nov</v>
          </cell>
          <cell r="AK11" t="str">
            <v>Dec</v>
          </cell>
          <cell r="AL11" t="str">
            <v>Jan
01</v>
          </cell>
          <cell r="AM11" t="str">
            <v>Feb</v>
          </cell>
        </row>
        <row r="12">
          <cell r="A12" t="str">
            <v>Food </v>
          </cell>
          <cell r="B12">
            <v>3.588748787584861</v>
          </cell>
          <cell r="C12">
            <v>3.142578430953713</v>
          </cell>
          <cell r="D12">
            <v>-0.3189765916127074</v>
          </cell>
          <cell r="E12">
            <v>-4.54129793510325</v>
          </cell>
          <cell r="F12">
            <v>-5.120347505281009</v>
          </cell>
          <cell r="G12">
            <v>-9.83760776028253</v>
          </cell>
          <cell r="H12">
            <v>-6.0995370370370505</v>
          </cell>
          <cell r="I12">
            <v>-2.1941513635865606</v>
          </cell>
          <cell r="J12">
            <v>-1.876416454744112</v>
          </cell>
          <cell r="K12">
            <v>0.4673074314349712</v>
          </cell>
          <cell r="L12">
            <v>1.5308679266007097</v>
          </cell>
          <cell r="M12">
            <v>1.5033955223536788</v>
          </cell>
          <cell r="N12">
            <v>-3.838951310861416</v>
          </cell>
          <cell r="O12">
            <v>-5.259765685911022</v>
          </cell>
          <cell r="P12">
            <v>-1.3080752212389246</v>
          </cell>
          <cell r="Q12">
            <v>3.6234456348694266</v>
          </cell>
          <cell r="R12">
            <v>4.201300474780867</v>
          </cell>
          <cell r="S12">
            <v>5.1497900516795925</v>
          </cell>
          <cell r="T12">
            <v>2.2731756504965173</v>
          </cell>
          <cell r="U12">
            <v>0.60852814989929</v>
          </cell>
          <cell r="V12">
            <v>-1.0450882652375149</v>
          </cell>
          <cell r="W12">
            <v>-0.11248593925760053</v>
          </cell>
          <cell r="X12">
            <v>-2.843366718218876</v>
          </cell>
          <cell r="Y12">
            <v>-2.9301801801801752</v>
          </cell>
          <cell r="Z12">
            <v>0.2921129503407949</v>
          </cell>
          <cell r="AA12">
            <v>0.39034056432039055</v>
          </cell>
          <cell r="AB12">
            <v>-0.6040922781585079</v>
          </cell>
          <cell r="AC12">
            <v>-2.224233121654473</v>
          </cell>
          <cell r="AD12">
            <v>-1.1691796575517555</v>
          </cell>
          <cell r="AE12">
            <v>-0.612887582745647</v>
          </cell>
          <cell r="AF12">
            <v>1.903656268334375</v>
          </cell>
          <cell r="AG12">
            <v>1.8831413162279764</v>
          </cell>
          <cell r="AH12">
            <v>2.27657860377255</v>
          </cell>
          <cell r="AI12">
            <v>-0.10615711252655036</v>
          </cell>
          <cell r="AJ12">
            <v>0.9502254645719077</v>
          </cell>
          <cell r="AK12">
            <v>2.745619524405507</v>
          </cell>
          <cell r="AL12">
            <v>4.757281553398074</v>
          </cell>
          <cell r="AM12">
            <v>6.19689621726478</v>
          </cell>
        </row>
        <row r="13">
          <cell r="A13" t="str">
            <v>Non-Food</v>
          </cell>
          <cell r="B13">
            <v>-3.363339010397859</v>
          </cell>
          <cell r="C13">
            <v>0.7195363264319798</v>
          </cell>
          <cell r="D13">
            <v>-0.9183028170777985</v>
          </cell>
          <cell r="E13">
            <v>-1.752889431312199</v>
          </cell>
          <cell r="F13">
            <v>-5.314035979190468</v>
          </cell>
          <cell r="G13">
            <v>-3.8660509868347903</v>
          </cell>
          <cell r="H13">
            <v>-0.7319992536273134</v>
          </cell>
          <cell r="I13">
            <v>-0.39758182307302325</v>
          </cell>
          <cell r="J13">
            <v>-7.74736020410235</v>
          </cell>
          <cell r="K13">
            <v>0.23491258726164865</v>
          </cell>
          <cell r="L13">
            <v>-3.5332623010627895</v>
          </cell>
          <cell r="M13">
            <v>0.7679271740648197</v>
          </cell>
          <cell r="N13">
            <v>5.506150205421156</v>
          </cell>
          <cell r="O13">
            <v>-0.7946775094945457</v>
          </cell>
          <cell r="P13">
            <v>0.07412402325248646</v>
          </cell>
          <cell r="Q13">
            <v>0.5139343849455358</v>
          </cell>
          <cell r="R13">
            <v>-0.012922865476161505</v>
          </cell>
          <cell r="S13">
            <v>0.5981690190146827</v>
          </cell>
          <cell r="T13">
            <v>0.2526411194039069</v>
          </cell>
          <cell r="U13">
            <v>2.263522444441346</v>
          </cell>
          <cell r="V13">
            <v>2.2946195591138085</v>
          </cell>
          <cell r="W13">
            <v>0.989321759384576</v>
          </cell>
          <cell r="X13">
            <v>-0.11188354200366568</v>
          </cell>
          <cell r="Y13">
            <v>-0.39652341046970685</v>
          </cell>
          <cell r="Z13">
            <v>-5.605485996640425</v>
          </cell>
          <cell r="AA13">
            <v>-0.48891356910635286</v>
          </cell>
          <cell r="AB13">
            <v>1.139745995294783</v>
          </cell>
          <cell r="AC13">
            <v>0.17299718234664585</v>
          </cell>
          <cell r="AD13">
            <v>-0.2716660663170001</v>
          </cell>
          <cell r="AE13">
            <v>0.2273363646918547</v>
          </cell>
          <cell r="AF13">
            <v>0.3513990492875596</v>
          </cell>
          <cell r="AG13">
            <v>-3.2077011763336882</v>
          </cell>
          <cell r="AH13">
            <v>-2.927851127208436</v>
          </cell>
          <cell r="AI13">
            <v>-0.7987587506174232</v>
          </cell>
          <cell r="AJ13">
            <v>0.4434543038713823</v>
          </cell>
          <cell r="AK13">
            <v>-0.3998296645468802</v>
          </cell>
          <cell r="AL13">
            <v>-0.10061500841602733</v>
          </cell>
          <cell r="AM13">
            <v>-0.2759053322342053</v>
          </cell>
        </row>
        <row r="14">
          <cell r="A14" t="str">
            <v>All</v>
          </cell>
          <cell r="B14">
            <v>0.8305947091858279</v>
          </cell>
          <cell r="C14">
            <v>2.1946397441632515</v>
          </cell>
          <cell r="D14">
            <v>-0.5552260632137429</v>
          </cell>
          <cell r="E14">
            <v>-3.4442425586759806</v>
          </cell>
          <cell r="F14">
            <v>-5.198356039861962</v>
          </cell>
          <cell r="G14">
            <v>-7.49870680596233</v>
          </cell>
          <cell r="H14">
            <v>-3.9502819091492447</v>
          </cell>
          <cell r="I14">
            <v>-1.4732620292914889</v>
          </cell>
          <cell r="J14">
            <v>-4.295649521291811</v>
          </cell>
          <cell r="K14">
            <v>0.37551289281843037</v>
          </cell>
          <cell r="L14">
            <v>-0.4955792943605264</v>
          </cell>
          <cell r="M14">
            <v>1.2186689715196986</v>
          </cell>
          <cell r="N14">
            <v>-0.28561032101481754</v>
          </cell>
          <cell r="O14">
            <v>-3.5381550876570356</v>
          </cell>
          <cell r="P14">
            <v>-0.76521291517615</v>
          </cell>
          <cell r="Q14">
            <v>2.3786275314287453</v>
          </cell>
          <cell r="R14">
            <v>2.5060821940505296</v>
          </cell>
          <cell r="S14">
            <v>3.2970293117116745</v>
          </cell>
          <cell r="T14">
            <v>1.4370100072379266</v>
          </cell>
          <cell r="U14">
            <v>1.2798593737543662</v>
          </cell>
          <cell r="V14">
            <v>0.28146711914325273</v>
          </cell>
          <cell r="W14">
            <v>0.3221117328366052</v>
          </cell>
          <cell r="X14">
            <v>-1.7837124841978191</v>
          </cell>
          <cell r="Y14">
            <v>-1.953677444172941</v>
          </cell>
          <cell r="Z14">
            <v>-2.080615508459571</v>
          </cell>
          <cell r="AA14">
            <v>0.041683301996342514</v>
          </cell>
          <cell r="AB14">
            <v>0.0865976074754915</v>
          </cell>
          <cell r="AC14">
            <v>-1.282038779602035</v>
          </cell>
          <cell r="AD14">
            <v>-0.8170169607840339</v>
          </cell>
          <cell r="AE14">
            <v>-0.27980605848174633</v>
          </cell>
          <cell r="AF14">
            <v>1.2687799701454283</v>
          </cell>
          <cell r="AG14">
            <v>-0.20196241069504461</v>
          </cell>
          <cell r="AH14">
            <v>0.16784278840720201</v>
          </cell>
          <cell r="AI14">
            <v>-0.38116420704781273</v>
          </cell>
          <cell r="AJ14">
            <v>0.7502817069697354</v>
          </cell>
          <cell r="AK14">
            <v>1.5140709511561878</v>
          </cell>
          <cell r="AL14">
            <v>2.873202390762364</v>
          </cell>
          <cell r="AM14">
            <v>3.6438006803785727</v>
          </cell>
        </row>
        <row r="16">
          <cell r="A16" t="str">
            <v>PANEL 3 - State Sector Real Wage Indices  </v>
          </cell>
          <cell r="BJ16">
            <v>1997</v>
          </cell>
        </row>
        <row r="18">
          <cell r="O18">
            <v>1996</v>
          </cell>
          <cell r="AA18">
            <v>1997</v>
          </cell>
          <cell r="AM18">
            <v>1998</v>
          </cell>
          <cell r="AY18">
            <v>1999</v>
          </cell>
        </row>
        <row r="19">
          <cell r="B19" t="str">
            <v>Jan
1995</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cell r="N19" t="str">
            <v>Jan
1996</v>
          </cell>
          <cell r="O19" t="str">
            <v>Feb</v>
          </cell>
          <cell r="P19" t="str">
            <v>Mar</v>
          </cell>
          <cell r="Q19" t="str">
            <v>Apr</v>
          </cell>
          <cell r="R19" t="str">
            <v>May</v>
          </cell>
          <cell r="S19" t="str">
            <v>Jun</v>
          </cell>
          <cell r="T19" t="str">
            <v>Jul</v>
          </cell>
          <cell r="U19" t="str">
            <v>Aug</v>
          </cell>
          <cell r="V19" t="str">
            <v>Sep</v>
          </cell>
          <cell r="W19" t="str">
            <v>Oct</v>
          </cell>
          <cell r="X19" t="str">
            <v>Nov</v>
          </cell>
          <cell r="Y19" t="str">
            <v>Dec</v>
          </cell>
          <cell r="Z19" t="str">
            <v>Jan
1997</v>
          </cell>
          <cell r="AA19" t="str">
            <v>Feb</v>
          </cell>
          <cell r="AB19" t="str">
            <v>Mar</v>
          </cell>
          <cell r="AC19" t="str">
            <v>Apr</v>
          </cell>
          <cell r="AD19" t="str">
            <v>May</v>
          </cell>
          <cell r="AE19" t="str">
            <v>Jun</v>
          </cell>
          <cell r="AF19" t="str">
            <v>Jul</v>
          </cell>
          <cell r="AG19" t="str">
            <v>Aug</v>
          </cell>
          <cell r="AH19" t="str">
            <v>Sep</v>
          </cell>
          <cell r="AI19" t="str">
            <v>Oct</v>
          </cell>
          <cell r="AJ19" t="str">
            <v>Nov</v>
          </cell>
          <cell r="AK19" t="str">
            <v>Dec</v>
          </cell>
          <cell r="AL19" t="str">
            <v>Jan
1998</v>
          </cell>
          <cell r="AM19" t="str">
            <v>Feb</v>
          </cell>
          <cell r="AN19" t="str">
            <v>Mar</v>
          </cell>
          <cell r="AO19" t="str">
            <v>Apr</v>
          </cell>
          <cell r="AP19" t="str">
            <v>May</v>
          </cell>
          <cell r="AQ19" t="str">
            <v>Jun</v>
          </cell>
          <cell r="AR19" t="str">
            <v>Jul</v>
          </cell>
          <cell r="AS19" t="str">
            <v>Aug</v>
          </cell>
          <cell r="AT19" t="str">
            <v>Sep</v>
          </cell>
          <cell r="AU19" t="str">
            <v>Oct</v>
          </cell>
          <cell r="AV19" t="str">
            <v>Nov</v>
          </cell>
          <cell r="AW19" t="str">
            <v>Dec</v>
          </cell>
          <cell r="AX19" t="str">
            <v>Jan
1999</v>
          </cell>
          <cell r="AY19" t="str">
            <v>Feb</v>
          </cell>
          <cell r="AZ19" t="str">
            <v>Mar</v>
          </cell>
          <cell r="BA19" t="str">
            <v>Apr</v>
          </cell>
          <cell r="BB19" t="str">
            <v>May</v>
          </cell>
          <cell r="BC19" t="str">
            <v>Jun</v>
          </cell>
          <cell r="BD19" t="str">
            <v>Jul</v>
          </cell>
          <cell r="BE19" t="str">
            <v>Aug</v>
          </cell>
          <cell r="BF19" t="str">
            <v>Sep</v>
          </cell>
          <cell r="BG19" t="str">
            <v>Oct</v>
          </cell>
          <cell r="BH19" t="str">
            <v>Nov</v>
          </cell>
          <cell r="BI19" t="str">
            <v>Dec</v>
          </cell>
          <cell r="BJ19" t="str">
            <v>Jan
00</v>
          </cell>
          <cell r="BK19" t="str">
            <v>Feb</v>
          </cell>
        </row>
        <row r="20">
          <cell r="A20" t="str">
            <v>Average  state sector wage</v>
          </cell>
          <cell r="B20">
            <v>100</v>
          </cell>
          <cell r="C20">
            <v>104.63663751928868</v>
          </cell>
          <cell r="D20">
            <v>112.93565431332317</v>
          </cell>
          <cell r="E20">
            <v>121.65723926727581</v>
          </cell>
          <cell r="F20">
            <v>117.61490889407146</v>
          </cell>
          <cell r="G20">
            <v>126.37729912627714</v>
          </cell>
          <cell r="H20">
            <v>141.48382808092924</v>
          </cell>
          <cell r="I20">
            <v>150.14129652879694</v>
          </cell>
          <cell r="J20">
            <v>155.98164001269825</v>
          </cell>
          <cell r="K20">
            <v>143.40104310933773</v>
          </cell>
          <cell r="L20">
            <v>140.3065775838073</v>
          </cell>
          <cell r="M20">
            <v>145.2138180035451</v>
          </cell>
          <cell r="N20">
            <v>144.39272399087605</v>
          </cell>
          <cell r="O20">
            <v>144.80256532124173</v>
          </cell>
          <cell r="P20">
            <v>145.58314232104044</v>
          </cell>
          <cell r="Q20">
            <v>157.4269804802958</v>
          </cell>
          <cell r="R20">
            <v>157.53176459867325</v>
          </cell>
          <cell r="S20">
            <v>162.63156416822684</v>
          </cell>
          <cell r="T20">
            <v>161.23989255066965</v>
          </cell>
          <cell r="U20">
            <v>161.40590655029666</v>
          </cell>
          <cell r="V20">
            <v>181.6790570870646</v>
          </cell>
          <cell r="W20">
            <v>170.51921478962822</v>
          </cell>
          <cell r="X20">
            <v>168.11403723540363</v>
          </cell>
          <cell r="Y20">
            <v>188.4745071644864</v>
          </cell>
          <cell r="Z20">
            <v>146.83483292516914</v>
          </cell>
          <cell r="AA20">
            <v>146.25473555033633</v>
          </cell>
          <cell r="AB20">
            <v>167.17769273127917</v>
          </cell>
          <cell r="AC20">
            <v>163.18548928215841</v>
          </cell>
          <cell r="AD20">
            <v>159.7628457648293</v>
          </cell>
          <cell r="AE20">
            <v>172.17664964754417</v>
          </cell>
          <cell r="AF20">
            <v>172.45406675372664</v>
          </cell>
          <cell r="AG20">
            <v>173.43423681832212</v>
          </cell>
          <cell r="AH20">
            <v>194.34072204898138</v>
          </cell>
          <cell r="AI20">
            <v>190.71188544431777</v>
          </cell>
          <cell r="AJ20">
            <v>189.38289882737803</v>
          </cell>
          <cell r="AK20">
            <v>225.08027043692042</v>
          </cell>
          <cell r="AL20">
            <v>161.63652362220952</v>
          </cell>
          <cell r="AM20">
            <v>162.91730828420265</v>
          </cell>
          <cell r="AN20">
            <v>186.51424703323977</v>
          </cell>
          <cell r="AO20">
            <v>191.94076289862528</v>
          </cell>
          <cell r="AP20">
            <v>196.20670710248228</v>
          </cell>
          <cell r="AQ20">
            <v>215.91543365111514</v>
          </cell>
          <cell r="AR20">
            <v>236.4066496794639</v>
          </cell>
          <cell r="AS20">
            <v>237.70574331875426</v>
          </cell>
          <cell r="AT20">
            <v>248.34164766645932</v>
          </cell>
          <cell r="AU20">
            <v>248.00242341795422</v>
          </cell>
          <cell r="AV20">
            <v>236.35877637788934</v>
          </cell>
          <cell r="AW20">
            <v>281.60176995854493</v>
          </cell>
          <cell r="AX20">
            <v>219.1806748771673</v>
          </cell>
          <cell r="AY20">
            <v>223.58488653384342</v>
          </cell>
          <cell r="AZ20">
            <v>232.0510342308746</v>
          </cell>
          <cell r="BA20">
            <v>242.49207092053373</v>
          </cell>
          <cell r="BB20">
            <v>242.042278164026</v>
          </cell>
          <cell r="BC20">
            <v>253.71608235816007</v>
          </cell>
          <cell r="BD20">
            <v>258.66972198989583</v>
          </cell>
          <cell r="BE20">
            <v>264.5823379321835</v>
          </cell>
          <cell r="BF20">
            <v>272.1182496932866</v>
          </cell>
          <cell r="BG20">
            <v>269.5208506098779</v>
          </cell>
          <cell r="BH20">
            <v>270.5447119490213</v>
          </cell>
          <cell r="BI20">
            <v>313.83209554132185</v>
          </cell>
          <cell r="BJ20">
            <v>262.0706716598447</v>
          </cell>
          <cell r="BK20">
            <v>262.6481673210093</v>
          </cell>
        </row>
        <row r="21">
          <cell r="A21" t="str">
            <v>Average budgetary wage</v>
          </cell>
          <cell r="B21">
            <v>100</v>
          </cell>
          <cell r="C21">
            <v>103.31289011377775</v>
          </cell>
          <cell r="D21">
            <v>109.71508820178796</v>
          </cell>
          <cell r="E21">
            <v>140.10412482515355</v>
          </cell>
          <cell r="F21">
            <v>136.48834817486912</v>
          </cell>
          <cell r="G21">
            <v>158.91110499896405</v>
          </cell>
          <cell r="H21">
            <v>171.9126619395404</v>
          </cell>
          <cell r="I21">
            <v>176.59185017794613</v>
          </cell>
          <cell r="J21">
            <v>179.29517383824813</v>
          </cell>
          <cell r="K21">
            <v>171.2712792558853</v>
          </cell>
          <cell r="L21">
            <v>165.71249725517367</v>
          </cell>
          <cell r="M21">
            <v>175.44259292338742</v>
          </cell>
          <cell r="N21">
            <v>202.12402527867837</v>
          </cell>
          <cell r="O21">
            <v>202.88057632957205</v>
          </cell>
          <cell r="P21">
            <v>197.0626206517122</v>
          </cell>
          <cell r="Q21">
            <v>208.1359837743522</v>
          </cell>
          <cell r="R21">
            <v>210.40198229010915</v>
          </cell>
          <cell r="S21">
            <v>212.20629363642257</v>
          </cell>
          <cell r="T21">
            <v>223.14016155249487</v>
          </cell>
          <cell r="U21">
            <v>215.149011165581</v>
          </cell>
          <cell r="V21">
            <v>238.2454862356885</v>
          </cell>
          <cell r="W21">
            <v>236.492280311055</v>
          </cell>
          <cell r="X21">
            <v>232.04726913152803</v>
          </cell>
          <cell r="Y21">
            <v>251.80576417129154</v>
          </cell>
          <cell r="Z21">
            <v>236.17133685918455</v>
          </cell>
          <cell r="AA21">
            <v>235.32188225980772</v>
          </cell>
          <cell r="AB21">
            <v>242.52248013971234</v>
          </cell>
          <cell r="AC21">
            <v>243.3043196996743</v>
          </cell>
          <cell r="AD21">
            <v>238.54582775528016</v>
          </cell>
          <cell r="AE21">
            <v>246.06253206023743</v>
          </cell>
          <cell r="AF21">
            <v>246.6300303165859</v>
          </cell>
          <cell r="AG21">
            <v>228.72343990026914</v>
          </cell>
          <cell r="AH21">
            <v>240.64510992702986</v>
          </cell>
          <cell r="AI21">
            <v>243.84717932443246</v>
          </cell>
          <cell r="AJ21">
            <v>243.93236156093946</v>
          </cell>
          <cell r="AK21">
            <v>291.5883803425643</v>
          </cell>
          <cell r="AL21">
            <v>218.09945993048638</v>
          </cell>
          <cell r="AM21">
            <v>245.9956558072094</v>
          </cell>
          <cell r="AN21">
            <v>254.96085322885898</v>
          </cell>
          <cell r="AO21">
            <v>262.0178166470092</v>
          </cell>
          <cell r="AP21">
            <v>265.92163049065874</v>
          </cell>
          <cell r="AQ21">
            <v>294.0655193422419</v>
          </cell>
          <cell r="AR21">
            <v>332.8166394779565</v>
          </cell>
          <cell r="AS21">
            <v>340.9552945963606</v>
          </cell>
          <cell r="AT21">
            <v>347.0741673008989</v>
          </cell>
          <cell r="AU21">
            <v>347.10644426242607</v>
          </cell>
          <cell r="AV21">
            <v>339.7958710077833</v>
          </cell>
          <cell r="AW21">
            <v>383.68262462170753</v>
          </cell>
          <cell r="AX21">
            <v>294.784603693094</v>
          </cell>
          <cell r="AY21">
            <v>306.7361323941319</v>
          </cell>
          <cell r="AZ21">
            <v>320.8201769481922</v>
          </cell>
          <cell r="BA21">
            <v>366.70216590540025</v>
          </cell>
          <cell r="BB21">
            <v>364.87777702029877</v>
          </cell>
          <cell r="BC21">
            <v>384.51139484375733</v>
          </cell>
          <cell r="BD21">
            <v>391.87693396076503</v>
          </cell>
          <cell r="BE21">
            <v>388.4080777853908</v>
          </cell>
          <cell r="BF21">
            <v>397.08038594042773</v>
          </cell>
          <cell r="BG21">
            <v>387.4908139156473</v>
          </cell>
          <cell r="BH21">
            <v>377.1348935942485</v>
          </cell>
          <cell r="BI21">
            <v>465.5125889855894</v>
          </cell>
          <cell r="BJ21">
            <v>363.3607197005947</v>
          </cell>
          <cell r="BK21">
            <v>373.4850470076238</v>
          </cell>
        </row>
        <row r="22">
          <cell r="A22" t="str">
            <v>Average non-budgetary wage</v>
          </cell>
          <cell r="B22">
            <v>100</v>
          </cell>
          <cell r="C22">
            <v>103.58578322879598</v>
          </cell>
          <cell r="D22">
            <v>110.76292864181765</v>
          </cell>
          <cell r="E22">
            <v>112.54791352707154</v>
          </cell>
          <cell r="F22">
            <v>107.71481935269229</v>
          </cell>
          <cell r="G22">
            <v>112.09365643600367</v>
          </cell>
          <cell r="H22">
            <v>126.30755039456028</v>
          </cell>
          <cell r="I22">
            <v>136.37245523229168</v>
          </cell>
          <cell r="J22">
            <v>143.71731197135165</v>
          </cell>
          <cell r="K22">
            <v>130.69116064300152</v>
          </cell>
          <cell r="L22">
            <v>128.75502034473297</v>
          </cell>
          <cell r="M22">
            <v>133.23221957590306</v>
          </cell>
          <cell r="N22">
            <v>128.94477626110802</v>
          </cell>
          <cell r="O22">
            <v>129.55558559231747</v>
          </cell>
          <cell r="P22">
            <v>131.97383003991052</v>
          </cell>
          <cell r="Q22">
            <v>144.70664216463538</v>
          </cell>
          <cell r="R22">
            <v>144.66021462681005</v>
          </cell>
          <cell r="S22">
            <v>150.7005367637214</v>
          </cell>
          <cell r="T22">
            <v>145.36277864037274</v>
          </cell>
          <cell r="U22">
            <v>149.75255875010717</v>
          </cell>
          <cell r="V22">
            <v>169.67527616835474</v>
          </cell>
          <cell r="W22">
            <v>155.77016168074962</v>
          </cell>
          <cell r="X22">
            <v>154.7483463013022</v>
          </cell>
          <cell r="Y22">
            <v>176.8880124013057</v>
          </cell>
          <cell r="Z22">
            <v>115.29138268403915</v>
          </cell>
          <cell r="AA22">
            <v>115.3184826929851</v>
          </cell>
          <cell r="AB22">
            <v>137.11751915328327</v>
          </cell>
          <cell r="AC22">
            <v>132.73869375073468</v>
          </cell>
          <cell r="AD22">
            <v>129.89587853839922</v>
          </cell>
          <cell r="AE22">
            <v>141.31266059561526</v>
          </cell>
          <cell r="AF22">
            <v>141.7088406174496</v>
          </cell>
          <cell r="AG22">
            <v>146.29625125168835</v>
          </cell>
          <cell r="AH22">
            <v>167.84323906372822</v>
          </cell>
          <cell r="AI22">
            <v>163.80015011258854</v>
          </cell>
          <cell r="AJ22">
            <v>161.52633401456106</v>
          </cell>
          <cell r="AK22">
            <v>183.22995814986788</v>
          </cell>
          <cell r="AL22">
            <v>136.45255996855786</v>
          </cell>
          <cell r="AM22">
            <v>133.6969596555931</v>
          </cell>
          <cell r="AN22">
            <v>159.75096382957497</v>
          </cell>
          <cell r="AO22">
            <v>164.8793695949385</v>
          </cell>
          <cell r="AP22">
            <v>169.0573929006394</v>
          </cell>
          <cell r="AQ22">
            <v>186.15145988676255</v>
          </cell>
          <cell r="AR22">
            <v>201.36816658919702</v>
          </cell>
          <cell r="AS22">
            <v>200.7969772682137</v>
          </cell>
          <cell r="AT22">
            <v>212.22651929681763</v>
          </cell>
          <cell r="AU22">
            <v>212.64872059515346</v>
          </cell>
          <cell r="AV22">
            <v>201.60121870204398</v>
          </cell>
          <cell r="AW22">
            <v>216.51265875738295</v>
          </cell>
          <cell r="AX22">
            <v>190.50705154638678</v>
          </cell>
          <cell r="AY22">
            <v>191.98485278014138</v>
          </cell>
          <cell r="AZ22">
            <v>198.99768122540246</v>
          </cell>
          <cell r="BA22">
            <v>200.6019041391679</v>
          </cell>
          <cell r="BB22">
            <v>199.31840741795753</v>
          </cell>
          <cell r="BC22">
            <v>209.09830709814008</v>
          </cell>
          <cell r="BD22">
            <v>213.01393532685023</v>
          </cell>
          <cell r="BE22">
            <v>220.4395405602529</v>
          </cell>
          <cell r="BF22">
            <v>227.37961984316306</v>
          </cell>
          <cell r="BG22">
            <v>229.37206646493854</v>
          </cell>
          <cell r="BH22">
            <v>231.8606118223249</v>
          </cell>
          <cell r="BI22">
            <v>263.23269095632463</v>
          </cell>
          <cell r="BJ22">
            <v>228.20667457176103</v>
          </cell>
          <cell r="BK22">
            <v>226.88073704269763</v>
          </cell>
        </row>
        <row r="24">
          <cell r="A24" t="str">
            <v>Fig. 2: AVERAGE MONTHLY WAGES -- </v>
          </cell>
        </row>
        <row r="26">
          <cell r="A26" t="str">
            <v>PANEL 1 - High Wages Countries</v>
          </cell>
        </row>
        <row r="27">
          <cell r="B27" t="str">
            <v>Jan
1995</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
1995</v>
          </cell>
          <cell r="N27" t="str">
            <v>Jan
1996</v>
          </cell>
          <cell r="O27" t="str">
            <v>Feb</v>
          </cell>
          <cell r="P27" t="str">
            <v>Mar</v>
          </cell>
          <cell r="Q27" t="str">
            <v>Apr</v>
          </cell>
          <cell r="R27" t="str">
            <v>May</v>
          </cell>
          <cell r="S27" t="str">
            <v>Jun</v>
          </cell>
          <cell r="T27" t="str">
            <v>Jul</v>
          </cell>
          <cell r="U27" t="str">
            <v>Aug</v>
          </cell>
          <cell r="V27" t="str">
            <v>Sep</v>
          </cell>
          <cell r="W27" t="str">
            <v>Oct</v>
          </cell>
          <cell r="X27" t="str">
            <v>Nov</v>
          </cell>
          <cell r="Y27" t="str">
            <v>Dec
1996</v>
          </cell>
          <cell r="Z27" t="str">
            <v>Jan
1997</v>
          </cell>
          <cell r="AA27" t="str">
            <v>Feb</v>
          </cell>
          <cell r="AB27" t="str">
            <v>Mar</v>
          </cell>
          <cell r="AC27" t="str">
            <v>Apr</v>
          </cell>
          <cell r="AD27" t="str">
            <v>May</v>
          </cell>
          <cell r="AE27" t="str">
            <v>Jun</v>
          </cell>
          <cell r="AF27" t="str">
            <v>Jul</v>
          </cell>
          <cell r="AG27" t="str">
            <v>Aug</v>
          </cell>
          <cell r="AH27" t="str">
            <v>Sep</v>
          </cell>
          <cell r="AI27" t="str">
            <v>Oct</v>
          </cell>
          <cell r="AJ27" t="str">
            <v>Nov</v>
          </cell>
          <cell r="AK27" t="str">
            <v>Dec
1997</v>
          </cell>
          <cell r="AL27" t="str">
            <v>Jan
1998</v>
          </cell>
          <cell r="AM27" t="str">
            <v>Feb</v>
          </cell>
          <cell r="AN27" t="str">
            <v>Mar</v>
          </cell>
          <cell r="AO27" t="str">
            <v>Apr</v>
          </cell>
          <cell r="AP27" t="str">
            <v>May</v>
          </cell>
          <cell r="AQ27" t="str">
            <v>Jun</v>
          </cell>
          <cell r="AR27" t="str">
            <v>Jul</v>
          </cell>
          <cell r="AS27" t="str">
            <v>Aug</v>
          </cell>
          <cell r="AT27" t="str">
            <v>Sep</v>
          </cell>
          <cell r="AU27" t="str">
            <v>Oct</v>
          </cell>
          <cell r="AV27" t="str">
            <v>Nov</v>
          </cell>
          <cell r="AW27" t="str">
            <v>Dec
1998</v>
          </cell>
          <cell r="AX27" t="str">
            <v>Jan
1999</v>
          </cell>
          <cell r="AY27" t="str">
            <v>Feb</v>
          </cell>
          <cell r="AZ27" t="str">
            <v>Mar</v>
          </cell>
          <cell r="BA27" t="str">
            <v>Apr</v>
          </cell>
          <cell r="BB27" t="str">
            <v>May</v>
          </cell>
          <cell r="BC27" t="str">
            <v>Jun</v>
          </cell>
          <cell r="BD27" t="str">
            <v>Jul</v>
          </cell>
          <cell r="BE27" t="str">
            <v>Aug</v>
          </cell>
          <cell r="BF27" t="str">
            <v>Sep</v>
          </cell>
          <cell r="BG27" t="str">
            <v>Oct</v>
          </cell>
          <cell r="BH27" t="str">
            <v>Nov</v>
          </cell>
          <cell r="BI27" t="str">
            <v>Dec
1999</v>
          </cell>
          <cell r="BJ27" t="str">
            <v>Jan
2000</v>
          </cell>
          <cell r="BK27" t="str">
            <v>Feb</v>
          </cell>
        </row>
        <row r="28">
          <cell r="A28" t="str">
            <v>Estonia</v>
          </cell>
          <cell r="B28">
            <v>148.01529763395834</v>
          </cell>
          <cell r="C28">
            <v>158.3483230871024</v>
          </cell>
          <cell r="D28">
            <v>186.82430690049492</v>
          </cell>
          <cell r="E28">
            <v>197.82178451205925</v>
          </cell>
          <cell r="F28">
            <v>202.48249573429183</v>
          </cell>
          <cell r="G28">
            <v>241.36082551467564</v>
          </cell>
          <cell r="H28">
            <v>231.54668324899683</v>
          </cell>
          <cell r="I28">
            <v>195.5553555776108</v>
          </cell>
          <cell r="J28">
            <v>201.78701209867043</v>
          </cell>
          <cell r="K28">
            <v>216.09343721137827</v>
          </cell>
          <cell r="L28">
            <v>217.08723641770763</v>
          </cell>
          <cell r="M28">
            <v>276.4271658667111</v>
          </cell>
          <cell r="N28">
            <v>218.98590705930155</v>
          </cell>
          <cell r="O28">
            <v>223.36005128755988</v>
          </cell>
          <cell r="P28">
            <v>234.30693362431376</v>
          </cell>
          <cell r="Q28">
            <v>237.75400607187154</v>
          </cell>
          <cell r="R28">
            <v>233.60123413203485</v>
          </cell>
          <cell r="S28">
            <v>269.1456121158923</v>
          </cell>
          <cell r="T28">
            <v>258.38075852614963</v>
          </cell>
          <cell r="U28">
            <v>236.54038811175838</v>
          </cell>
          <cell r="V28">
            <v>254.98465939199033</v>
          </cell>
          <cell r="W28">
            <v>255.85614471904086</v>
          </cell>
          <cell r="X28">
            <v>259.9518638292241</v>
          </cell>
          <cell r="Y28">
            <v>291.55786940462593</v>
          </cell>
          <cell r="Z28">
            <v>242.75238085567872</v>
          </cell>
          <cell r="AA28">
            <v>233.10528202676863</v>
          </cell>
          <cell r="AB28">
            <v>234.7625536031333</v>
          </cell>
          <cell r="AC28">
            <v>252.2232197427177</v>
          </cell>
          <cell r="AD28">
            <v>263.92432113289186</v>
          </cell>
          <cell r="AE28">
            <v>273.0849843077491</v>
          </cell>
          <cell r="AF28">
            <v>262.60650928900685</v>
          </cell>
          <cell r="AG28">
            <v>233.7728081169719</v>
          </cell>
          <cell r="AH28">
            <v>242.80677931057124</v>
          </cell>
          <cell r="AI28">
            <v>266.74422706042316</v>
          </cell>
          <cell r="AJ28">
            <v>270.7499188399524</v>
          </cell>
          <cell r="AK28">
            <v>320.9102232024491</v>
          </cell>
          <cell r="AL28">
            <v>252.56801576123544</v>
          </cell>
          <cell r="AM28">
            <v>254.016883031011</v>
          </cell>
          <cell r="AN28">
            <v>265.2447267637063</v>
          </cell>
          <cell r="AO28">
            <v>277.3370954553502</v>
          </cell>
          <cell r="AP28">
            <v>295.36257500348853</v>
          </cell>
          <cell r="AQ28">
            <v>316.86615947603644</v>
          </cell>
          <cell r="AR28">
            <v>290.33933409672557</v>
          </cell>
          <cell r="AS28">
            <v>269.2108137438763</v>
          </cell>
          <cell r="AT28">
            <v>294.5325424330898</v>
          </cell>
          <cell r="AU28">
            <v>319.3990870604828</v>
          </cell>
          <cell r="AV28">
            <v>305.7937959257736</v>
          </cell>
          <cell r="AW28">
            <v>361.2675080258776</v>
          </cell>
          <cell r="AX28">
            <v>289.9202607946309</v>
          </cell>
          <cell r="AY28">
            <v>287.7190164197772</v>
          </cell>
          <cell r="AZ28">
            <v>298.0721373554277</v>
          </cell>
          <cell r="BA28">
            <v>294.37451063060894</v>
          </cell>
          <cell r="BB28">
            <v>304.4782285496073</v>
          </cell>
          <cell r="BC28">
            <v>322.8501117558079</v>
          </cell>
          <cell r="BD28">
            <v>283.4470870106486</v>
          </cell>
          <cell r="BE28">
            <v>277.33565338531764</v>
          </cell>
          <cell r="BF28">
            <v>294.876124500567</v>
          </cell>
          <cell r="BG28">
            <v>302.06226645287705</v>
          </cell>
          <cell r="BH28">
            <v>303.7688367432647</v>
          </cell>
          <cell r="BI28">
            <v>347.5178818154722</v>
          </cell>
          <cell r="BJ28">
            <v>286.3073230849063</v>
          </cell>
          <cell r="BK28">
            <v>282.38847291260305</v>
          </cell>
        </row>
        <row r="29">
          <cell r="A29" t="str">
            <v>Lithuania</v>
          </cell>
          <cell r="B29">
            <v>104.25</v>
          </cell>
          <cell r="C29">
            <v>109.71</v>
          </cell>
          <cell r="D29">
            <v>112.84</v>
          </cell>
          <cell r="E29">
            <v>120.215</v>
          </cell>
          <cell r="F29">
            <v>124.8125</v>
          </cell>
          <cell r="G29">
            <v>128.0875</v>
          </cell>
          <cell r="H29">
            <v>132.04</v>
          </cell>
          <cell r="I29">
            <v>133.69</v>
          </cell>
          <cell r="J29">
            <v>131.09</v>
          </cell>
          <cell r="K29">
            <v>142.0325</v>
          </cell>
          <cell r="L29">
            <v>142.5925</v>
          </cell>
          <cell r="M29">
            <v>166.6925</v>
          </cell>
          <cell r="N29">
            <v>166.645</v>
          </cell>
          <cell r="O29">
            <v>157.9425</v>
          </cell>
          <cell r="P29">
            <v>164.8525</v>
          </cell>
          <cell r="Q29">
            <v>166.24</v>
          </cell>
          <cell r="R29">
            <v>165.76</v>
          </cell>
          <cell r="S29">
            <v>169.3525</v>
          </cell>
          <cell r="T29">
            <v>174.25</v>
          </cell>
          <cell r="U29">
            <v>170.675</v>
          </cell>
          <cell r="V29">
            <v>175.125</v>
          </cell>
          <cell r="W29">
            <v>177.225</v>
          </cell>
          <cell r="X29">
            <v>175.775</v>
          </cell>
          <cell r="Y29">
            <v>202.65</v>
          </cell>
          <cell r="Z29">
            <v>179.7725</v>
          </cell>
          <cell r="AA29">
            <v>181.8</v>
          </cell>
          <cell r="AB29">
            <v>200.4</v>
          </cell>
          <cell r="AC29">
            <v>194.8</v>
          </cell>
          <cell r="AD29">
            <v>205.9</v>
          </cell>
          <cell r="AE29">
            <v>212.5</v>
          </cell>
          <cell r="AF29">
            <v>222.7325</v>
          </cell>
          <cell r="AG29">
            <v>216.39</v>
          </cell>
          <cell r="AH29">
            <v>219.1</v>
          </cell>
          <cell r="AI29">
            <v>224.8</v>
          </cell>
          <cell r="AJ29">
            <v>233.24</v>
          </cell>
          <cell r="AK29">
            <v>264.29</v>
          </cell>
          <cell r="AL29">
            <v>227.7</v>
          </cell>
          <cell r="AM29">
            <v>227.575</v>
          </cell>
          <cell r="AN29">
            <v>236.85</v>
          </cell>
          <cell r="AO29">
            <v>245.875</v>
          </cell>
          <cell r="AP29">
            <v>248.65</v>
          </cell>
          <cell r="AQ29">
            <v>256.3</v>
          </cell>
          <cell r="AR29">
            <v>261.325</v>
          </cell>
          <cell r="AS29">
            <v>256.175</v>
          </cell>
          <cell r="AT29">
            <v>260.725</v>
          </cell>
          <cell r="AU29">
            <v>260.275</v>
          </cell>
          <cell r="AV29">
            <v>258.425</v>
          </cell>
          <cell r="AW29">
            <v>288.05</v>
          </cell>
          <cell r="AX29">
            <v>258.25</v>
          </cell>
          <cell r="AY29">
            <v>252.95</v>
          </cell>
          <cell r="AZ29">
            <v>262.7</v>
          </cell>
          <cell r="BA29">
            <v>267.225</v>
          </cell>
          <cell r="BB29">
            <v>267.825</v>
          </cell>
          <cell r="BC29">
            <v>274</v>
          </cell>
          <cell r="BD29">
            <v>275.05</v>
          </cell>
          <cell r="BE29">
            <v>272.8</v>
          </cell>
          <cell r="BF29">
            <v>271.575</v>
          </cell>
          <cell r="BG29">
            <v>271</v>
          </cell>
          <cell r="BH29">
            <v>270.4</v>
          </cell>
          <cell r="BI29">
            <v>280.7</v>
          </cell>
          <cell r="BJ29">
            <v>262.5</v>
          </cell>
          <cell r="BK29">
            <v>262</v>
          </cell>
        </row>
        <row r="30">
          <cell r="A30" t="str">
            <v>Latvia</v>
          </cell>
          <cell r="B30">
            <v>153.69966184975493</v>
          </cell>
          <cell r="C30">
            <v>159.07581498628744</v>
          </cell>
          <cell r="D30">
            <v>173.88888888888889</v>
          </cell>
          <cell r="E30">
            <v>180.07874015748033</v>
          </cell>
          <cell r="F30">
            <v>182.99610894941634</v>
          </cell>
          <cell r="G30">
            <v>191.54296874999997</v>
          </cell>
          <cell r="H30">
            <v>182.6315789473684</v>
          </cell>
          <cell r="I30">
            <v>179.9242424242424</v>
          </cell>
          <cell r="J30">
            <v>171.24074074074073</v>
          </cell>
          <cell r="K30">
            <v>179.7752808988764</v>
          </cell>
          <cell r="L30">
            <v>183.47663551401868</v>
          </cell>
          <cell r="M30">
            <v>205.46468401486987</v>
          </cell>
          <cell r="N30">
            <v>171.5441176470588</v>
          </cell>
          <cell r="O30">
            <v>173.38831014437915</v>
          </cell>
          <cell r="P30">
            <v>178.22669104204752</v>
          </cell>
          <cell r="Q30">
            <v>185.9528130671506</v>
          </cell>
          <cell r="R30">
            <v>190.83182640144665</v>
          </cell>
          <cell r="S30">
            <v>196.49819494584835</v>
          </cell>
          <cell r="T30">
            <v>194.51086956521738</v>
          </cell>
          <cell r="U30">
            <v>193.63138686131384</v>
          </cell>
          <cell r="V30">
            <v>190.4710144927536</v>
          </cell>
          <cell r="W30">
            <v>190.7913669064748</v>
          </cell>
          <cell r="X30">
            <v>204.7090909090909</v>
          </cell>
          <cell r="Y30">
            <v>233.61510791366902</v>
          </cell>
          <cell r="Z30">
            <v>190.2664298401421</v>
          </cell>
          <cell r="AA30">
            <v>188.30449826989621</v>
          </cell>
          <cell r="AB30">
            <v>195.6551724137931</v>
          </cell>
          <cell r="AC30">
            <v>199.24528301886792</v>
          </cell>
          <cell r="AD30">
            <v>204.4809688581315</v>
          </cell>
          <cell r="AE30">
            <v>210.9739130434783</v>
          </cell>
          <cell r="AF30">
            <v>213.6724137931035</v>
          </cell>
          <cell r="AG30">
            <v>205.27918781725887</v>
          </cell>
          <cell r="AH30">
            <v>206.59863945578232</v>
          </cell>
          <cell r="AI30">
            <v>211.8150684931507</v>
          </cell>
          <cell r="AJ30">
            <v>214.37177280550776</v>
          </cell>
          <cell r="AK30">
            <v>238.271186440678</v>
          </cell>
          <cell r="AL30">
            <v>203.84873949579833</v>
          </cell>
          <cell r="AM30">
            <v>203.41216216216216</v>
          </cell>
          <cell r="AN30">
            <v>214.62962962962962</v>
          </cell>
          <cell r="AO30">
            <v>216.44295302013424</v>
          </cell>
          <cell r="AP30">
            <v>222.25210084033617</v>
          </cell>
          <cell r="AQ30">
            <v>229.5</v>
          </cell>
          <cell r="AR30">
            <v>233.39434276206325</v>
          </cell>
          <cell r="AS30">
            <v>224.44444444444446</v>
          </cell>
          <cell r="AT30">
            <v>229.62268089582864</v>
          </cell>
          <cell r="AU30">
            <v>234.56140350877192</v>
          </cell>
          <cell r="AV30">
            <v>236.5331010452962</v>
          </cell>
          <cell r="AW30">
            <v>268.1786339754816</v>
          </cell>
          <cell r="AX30">
            <v>226.26315789473685</v>
          </cell>
          <cell r="AY30">
            <v>224.80138169257341</v>
          </cell>
          <cell r="AZ30">
            <v>236.32027257240205</v>
          </cell>
          <cell r="BA30">
            <v>232.05084745762713</v>
          </cell>
          <cell r="BB30">
            <v>235.37942664418216</v>
          </cell>
          <cell r="BC30">
            <v>246.71691792294808</v>
          </cell>
          <cell r="BD30">
            <v>243.1939799331104</v>
          </cell>
          <cell r="BE30">
            <v>245.76791808873725</v>
          </cell>
          <cell r="BF30">
            <v>241.54639175257736</v>
          </cell>
          <cell r="BG30">
            <v>240.90277777777777</v>
          </cell>
          <cell r="BH30">
            <v>246.72977624784855</v>
          </cell>
          <cell r="BI30">
            <v>276.24356775300174</v>
          </cell>
          <cell r="BJ30">
            <v>237.770154373928</v>
          </cell>
          <cell r="BK30">
            <v>233.85521885521885</v>
          </cell>
        </row>
        <row r="31">
          <cell r="A31" t="str">
            <v>Russia</v>
          </cell>
          <cell r="B31">
            <v>79.33927635028842</v>
          </cell>
          <cell r="C31">
            <v>75.43315959994366</v>
          </cell>
          <cell r="D31">
            <v>76.12128869235629</v>
          </cell>
          <cell r="E31">
            <v>76.85572139303481</v>
          </cell>
          <cell r="F31">
            <v>84.98730823256244</v>
          </cell>
          <cell r="G31">
            <v>101.93246973879805</v>
          </cell>
          <cell r="H31">
            <v>110.5333038282806</v>
          </cell>
          <cell r="I31">
            <v>118.43297101449275</v>
          </cell>
          <cell r="J31">
            <v>126.2298747763864</v>
          </cell>
          <cell r="K31">
            <v>132.1928460342146</v>
          </cell>
          <cell r="L31">
            <v>136.91393352410302</v>
          </cell>
          <cell r="M31">
            <v>159.1646829690543</v>
          </cell>
          <cell r="N31">
            <v>139.89747970952587</v>
          </cell>
          <cell r="O31">
            <v>143.78810174479716</v>
          </cell>
          <cell r="P31">
            <v>154.1166735622673</v>
          </cell>
          <cell r="Q31">
            <v>152.24489795918367</v>
          </cell>
          <cell r="R31">
            <v>156.4885496183206</v>
          </cell>
          <cell r="S31">
            <v>165.64417177914112</v>
          </cell>
          <cell r="T31">
            <v>163.78472896833108</v>
          </cell>
          <cell r="U31">
            <v>157.38636363636363</v>
          </cell>
          <cell r="V31">
            <v>157.9143389199255</v>
          </cell>
          <cell r="W31">
            <v>155.22003314306758</v>
          </cell>
          <cell r="X31">
            <v>152.3166727471726</v>
          </cell>
          <cell r="Y31">
            <v>183.70664739884396</v>
          </cell>
          <cell r="Z31">
            <v>144.9741117657561</v>
          </cell>
          <cell r="AA31">
            <v>145.20693314467633</v>
          </cell>
          <cell r="AB31">
            <v>158.30995792426367</v>
          </cell>
          <cell r="AC31">
            <v>156.7774491038803</v>
          </cell>
          <cell r="AD31">
            <v>159.44540727902947</v>
          </cell>
          <cell r="AE31">
            <v>171.7993079584775</v>
          </cell>
          <cell r="AF31">
            <v>172.62830482115086</v>
          </cell>
          <cell r="AG31">
            <v>168.98984684219585</v>
          </cell>
          <cell r="AH31">
            <v>175.50461854259322</v>
          </cell>
          <cell r="AI31">
            <v>171.2340425531915</v>
          </cell>
          <cell r="AJ31">
            <v>169.0952219586581</v>
          </cell>
          <cell r="AK31">
            <v>204.51102507995287</v>
          </cell>
          <cell r="AL31">
            <v>164.80125435772547</v>
          </cell>
          <cell r="AM31">
            <v>165.2974527662529</v>
          </cell>
          <cell r="AN31">
            <v>173.9030478192328</v>
          </cell>
          <cell r="AO31">
            <v>169.82919102518048</v>
          </cell>
          <cell r="AP31">
            <v>170.28543547206638</v>
          </cell>
          <cell r="AQ31">
            <v>181.56221175785234</v>
          </cell>
          <cell r="AR31">
            <v>178.56281067516048</v>
          </cell>
          <cell r="AS31">
            <v>155.86339728868808</v>
          </cell>
          <cell r="AT31">
            <v>76.55396986031656</v>
          </cell>
          <cell r="AU31">
            <v>70.5282395573615</v>
          </cell>
          <cell r="AV31">
            <v>70.67395264116576</v>
          </cell>
          <cell r="AW31">
            <v>74.1355850808388</v>
          </cell>
          <cell r="AX31">
            <v>52.360954073116886</v>
          </cell>
          <cell r="AY31">
            <v>52.353277647028</v>
          </cell>
          <cell r="AZ31">
            <v>58.98938616965092</v>
          </cell>
          <cell r="BA31">
            <v>57.5137721840279</v>
          </cell>
          <cell r="BB31">
            <v>60.19169747129445</v>
          </cell>
          <cell r="BC31">
            <v>66.95325625061766</v>
          </cell>
          <cell r="BD31">
            <v>66.57121227082716</v>
          </cell>
          <cell r="BE31">
            <v>65.10912256549379</v>
          </cell>
          <cell r="BF31">
            <v>66.11596205791821</v>
          </cell>
          <cell r="BG31">
            <v>66.73537246971435</v>
          </cell>
          <cell r="BH31">
            <v>68.01557248657937</v>
          </cell>
          <cell r="BI31">
            <v>85.18783862445707</v>
          </cell>
          <cell r="BJ31">
            <v>64.9187097140384</v>
          </cell>
          <cell r="BK31">
            <v>64.01509349893483</v>
          </cell>
        </row>
        <row r="32">
          <cell r="A32" t="str">
            <v>Kazakhstan</v>
          </cell>
          <cell r="B32">
            <v>64.0351506456241</v>
          </cell>
          <cell r="C32">
            <v>61.97826456104602</v>
          </cell>
          <cell r="D32">
            <v>68.63906301550644</v>
          </cell>
          <cell r="E32">
            <v>68.84887459807074</v>
          </cell>
          <cell r="F32">
            <v>73.01202912314022</v>
          </cell>
          <cell r="G32">
            <v>76.76140849518396</v>
          </cell>
          <cell r="H32">
            <v>83.2279293739968</v>
          </cell>
          <cell r="I32">
            <v>93.2926616698623</v>
          </cell>
          <cell r="J32">
            <v>95.05226480836237</v>
          </cell>
          <cell r="K32">
            <v>96.49514563106796</v>
          </cell>
          <cell r="L32">
            <v>97.51731738035264</v>
          </cell>
          <cell r="M32">
            <v>113.11952440550688</v>
          </cell>
          <cell r="N32">
            <v>87.19548057576226</v>
          </cell>
          <cell r="O32">
            <v>87.38758029978587</v>
          </cell>
          <cell r="P32">
            <v>95.43668457405985</v>
          </cell>
          <cell r="Q32">
            <v>99.16780769815914</v>
          </cell>
          <cell r="R32">
            <v>96.56638227810208</v>
          </cell>
          <cell r="S32">
            <v>100.95465393794748</v>
          </cell>
          <cell r="T32">
            <v>104.85451306413302</v>
          </cell>
          <cell r="U32">
            <v>104.99482784099305</v>
          </cell>
          <cell r="V32">
            <v>106.6154069345713</v>
          </cell>
          <cell r="W32">
            <v>108.40120017145307</v>
          </cell>
          <cell r="X32">
            <v>104.41693627795752</v>
          </cell>
          <cell r="Y32">
            <v>119.56373551465578</v>
          </cell>
          <cell r="Z32">
            <v>99.49628844114528</v>
          </cell>
          <cell r="AA32">
            <v>98.74454869829523</v>
          </cell>
          <cell r="AB32">
            <v>109.07035510041229</v>
          </cell>
          <cell r="AC32">
            <v>106.54492135430553</v>
          </cell>
          <cell r="AD32">
            <v>110.10596026490066</v>
          </cell>
          <cell r="AE32">
            <v>115.80341767121473</v>
          </cell>
          <cell r="AF32">
            <v>117.50231512104776</v>
          </cell>
          <cell r="AG32">
            <v>113.74851563530808</v>
          </cell>
          <cell r="AH32">
            <v>119.4932031146892</v>
          </cell>
          <cell r="AI32">
            <v>122.67142290923505</v>
          </cell>
          <cell r="AJ32">
            <v>119.27392739273927</v>
          </cell>
          <cell r="AK32">
            <v>138.74967027169615</v>
          </cell>
          <cell r="AL32">
            <v>118.13417190775682</v>
          </cell>
          <cell r="AM32">
            <v>117.86649214659685</v>
          </cell>
          <cell r="AN32">
            <v>127.08496732026144</v>
          </cell>
          <cell r="AO32">
            <v>123.67974964141348</v>
          </cell>
          <cell r="AP32">
            <v>125.74850299401199</v>
          </cell>
          <cell r="AQ32">
            <v>128.8181818181818</v>
          </cell>
          <cell r="AR32">
            <v>127.59513331607558</v>
          </cell>
          <cell r="AS32">
            <v>123.46247282956145</v>
          </cell>
          <cell r="AT32">
            <v>124.59550984572932</v>
          </cell>
          <cell r="AU32">
            <v>122.72336241858179</v>
          </cell>
          <cell r="AV32">
            <v>118.87798376347995</v>
          </cell>
          <cell r="AW32">
            <v>133.30157217722726</v>
          </cell>
          <cell r="AX32">
            <v>112.38038984051978</v>
          </cell>
          <cell r="AY32">
            <v>111.26315789473684</v>
          </cell>
          <cell r="AZ32">
            <v>108.87553648068669</v>
          </cell>
          <cell r="BA32">
            <v>102.98522167487685</v>
          </cell>
          <cell r="BB32">
            <v>86.13926658426041</v>
          </cell>
          <cell r="BC32">
            <v>80.71814671814671</v>
          </cell>
          <cell r="BD32">
            <v>86.01856077894416</v>
          </cell>
          <cell r="BE32">
            <v>85.85528813301951</v>
          </cell>
          <cell r="BF32">
            <v>83.07986187642348</v>
          </cell>
          <cell r="BG32">
            <v>89.94078618820005</v>
          </cell>
          <cell r="BH32">
            <v>90.73047858942066</v>
          </cell>
          <cell r="BI32">
            <v>91.22946667631523</v>
          </cell>
          <cell r="BJ32">
            <v>84.97640744876274</v>
          </cell>
          <cell r="BK32">
            <v>86.04817382603102</v>
          </cell>
        </row>
        <row r="34">
          <cell r="A34" t="str">
            <v>PANEL 2 - Medium Wages Countries</v>
          </cell>
        </row>
        <row r="35">
          <cell r="A35" t="str">
            <v>Uzbekistan 1/</v>
          </cell>
          <cell r="B35">
            <v>25.268</v>
          </cell>
          <cell r="C35">
            <v>26.544</v>
          </cell>
          <cell r="D35">
            <v>36.230158730158735</v>
          </cell>
          <cell r="E35">
            <v>36.74427480916031</v>
          </cell>
          <cell r="F35">
            <v>37.18283582089552</v>
          </cell>
          <cell r="G35">
            <v>35.36426116838487</v>
          </cell>
          <cell r="H35">
            <v>33.24590163934426</v>
          </cell>
          <cell r="I35">
            <v>32.62658227848101</v>
          </cell>
          <cell r="J35">
            <v>31.327245053272446</v>
          </cell>
          <cell r="K35">
            <v>39.02932551319648</v>
          </cell>
          <cell r="L35">
            <v>38.55113636363636</v>
          </cell>
          <cell r="M35">
            <v>53.382681564245814</v>
          </cell>
          <cell r="N35">
            <v>38.82190265486726</v>
          </cell>
          <cell r="O35">
            <v>42.79044218621258</v>
          </cell>
          <cell r="P35">
            <v>47.86853685368537</v>
          </cell>
          <cell r="Q35">
            <v>48.590403903496885</v>
          </cell>
          <cell r="R35">
            <v>51.42591609134361</v>
          </cell>
          <cell r="S35">
            <v>56.81818181818181</v>
          </cell>
          <cell r="T35">
            <v>54.88139167105957</v>
          </cell>
          <cell r="U35">
            <v>53.70760534429599</v>
          </cell>
          <cell r="V35">
            <v>62.24654088050315</v>
          </cell>
          <cell r="W35">
            <v>58.60113421550094</v>
          </cell>
          <cell r="X35">
            <v>53.01917255297679</v>
          </cell>
          <cell r="Y35">
            <v>68.79939781708694</v>
          </cell>
          <cell r="Z35">
            <v>50.617989091283306</v>
          </cell>
          <cell r="AA35">
            <v>57.93857136561935</v>
          </cell>
          <cell r="AB35">
            <v>53.491107881807494</v>
          </cell>
          <cell r="AC35">
            <v>49.443655303030305</v>
          </cell>
          <cell r="AD35">
            <v>50.635177128651335</v>
          </cell>
          <cell r="AE35">
            <v>55.509674278992414</v>
          </cell>
          <cell r="AF35">
            <v>56.439743826590316</v>
          </cell>
          <cell r="AG35">
            <v>53.08409913673072</v>
          </cell>
          <cell r="AH35">
            <v>55.144745961507695</v>
          </cell>
          <cell r="AI35">
            <v>54.92124571987608</v>
          </cell>
          <cell r="AJ35">
            <v>53.93789854840261</v>
          </cell>
          <cell r="AK35">
            <v>72.2236196704817</v>
          </cell>
          <cell r="AL35">
            <v>51.738216008907585</v>
          </cell>
          <cell r="AM35">
            <v>52.32735016732583</v>
          </cell>
          <cell r="AN35">
            <v>56.82496478284746</v>
          </cell>
          <cell r="AO35">
            <v>52.71417696316683</v>
          </cell>
          <cell r="AP35">
            <v>51.472493306848605</v>
          </cell>
          <cell r="AQ35">
            <v>54.79104312160514</v>
          </cell>
          <cell r="AR35">
            <v>56.46089271089271</v>
          </cell>
          <cell r="AS35">
            <v>56.54742932797215</v>
          </cell>
          <cell r="AT35">
            <v>57.81943806461491</v>
          </cell>
          <cell r="AU35">
            <v>57.912201541643164</v>
          </cell>
          <cell r="AV35">
            <v>58.95828175290914</v>
          </cell>
          <cell r="AW35">
            <v>74.89626935239174</v>
          </cell>
          <cell r="AX35">
            <v>61.155459342443514</v>
          </cell>
          <cell r="AY35">
            <v>62.571377587437546</v>
          </cell>
          <cell r="AZ35">
            <v>69.58074716008902</v>
          </cell>
          <cell r="BA35">
            <v>63.53665409459401</v>
          </cell>
          <cell r="BB35">
            <v>65.45127744254718</v>
          </cell>
          <cell r="BC35">
            <v>66.5106531031512</v>
          </cell>
          <cell r="BD35">
            <v>65.92996656695406</v>
          </cell>
          <cell r="BE35">
            <v>71.87245036714712</v>
          </cell>
          <cell r="BF35">
            <v>64.25777266912624</v>
          </cell>
          <cell r="BG35">
            <v>63.664675924229655</v>
          </cell>
          <cell r="BH35">
            <v>60.11728082241367</v>
          </cell>
          <cell r="BI35">
            <v>79.71346704871061</v>
          </cell>
          <cell r="BJ35">
            <v>57.436260623229465</v>
          </cell>
          <cell r="BK35">
            <v>57.913468248429865</v>
          </cell>
        </row>
        <row r="36">
          <cell r="A36" t="str">
            <v>Belarus</v>
          </cell>
          <cell r="B36">
            <v>29.476375118751108</v>
          </cell>
          <cell r="C36">
            <v>33.22527849185947</v>
          </cell>
          <cell r="D36">
            <v>56.12472103004291</v>
          </cell>
          <cell r="E36">
            <v>60.18582608695652</v>
          </cell>
          <cell r="F36">
            <v>63.684695652173914</v>
          </cell>
          <cell r="G36">
            <v>70.70165217391305</v>
          </cell>
          <cell r="H36">
            <v>72.24504347826087</v>
          </cell>
          <cell r="I36">
            <v>76.12521739130435</v>
          </cell>
          <cell r="J36">
            <v>76.55678260869566</v>
          </cell>
          <cell r="K36">
            <v>78.60139130434783</v>
          </cell>
          <cell r="L36">
            <v>76.24565217391304</v>
          </cell>
          <cell r="M36">
            <v>88.15052173913044</v>
          </cell>
          <cell r="N36">
            <v>82.68695652173913</v>
          </cell>
          <cell r="O36">
            <v>88.28695652173913</v>
          </cell>
          <cell r="P36">
            <v>92.74782608695651</v>
          </cell>
          <cell r="Q36">
            <v>88.26119464982969</v>
          </cell>
          <cell r="R36">
            <v>90.3176883780332</v>
          </cell>
          <cell r="S36">
            <v>90.77076005505428</v>
          </cell>
          <cell r="T36">
            <v>93.1975867269985</v>
          </cell>
          <cell r="U36">
            <v>89.52712297642717</v>
          </cell>
          <cell r="V36">
            <v>88.32602138744174</v>
          </cell>
          <cell r="W36">
            <v>91.59181468224489</v>
          </cell>
          <cell r="X36">
            <v>85.88912410690659</v>
          </cell>
          <cell r="Y36">
            <v>102.76774193548388</v>
          </cell>
          <cell r="Z36">
            <v>82.37008671634743</v>
          </cell>
          <cell r="AA36">
            <v>73.57415301772492</v>
          </cell>
          <cell r="AB36">
            <v>72.79120477548621</v>
          </cell>
          <cell r="AC36">
            <v>73.50348412786197</v>
          </cell>
          <cell r="AD36">
            <v>75.1411620294599</v>
          </cell>
          <cell r="AE36">
            <v>81.41102925025834</v>
          </cell>
          <cell r="AF36">
            <v>84.91858822018114</v>
          </cell>
          <cell r="AG36">
            <v>86.46154114426213</v>
          </cell>
          <cell r="AH36">
            <v>96.30490149361638</v>
          </cell>
          <cell r="AI36">
            <v>97.29543775397119</v>
          </cell>
          <cell r="AJ36">
            <v>92.77984443692932</v>
          </cell>
          <cell r="AK36">
            <v>107.52172610128858</v>
          </cell>
          <cell r="AL36">
            <v>97.33232581895525</v>
          </cell>
          <cell r="AM36">
            <v>105.28931266888219</v>
          </cell>
          <cell r="AN36">
            <v>111.1739065083421</v>
          </cell>
          <cell r="AO36">
            <v>107.26408396787171</v>
          </cell>
          <cell r="AP36">
            <v>109.23319112762306</v>
          </cell>
          <cell r="AQ36">
            <v>114.36081373381157</v>
          </cell>
          <cell r="AR36">
            <v>109.70606786930743</v>
          </cell>
          <cell r="AS36">
            <v>99.08160559944854</v>
          </cell>
          <cell r="AT36">
            <v>90.3321007219581</v>
          </cell>
          <cell r="AU36">
            <v>103.97839353455386</v>
          </cell>
          <cell r="AV36">
            <v>94.87763353905086</v>
          </cell>
          <cell r="AW36">
            <v>83.8116169544741</v>
          </cell>
          <cell r="AX36">
            <v>74.29943379790942</v>
          </cell>
          <cell r="AY36">
            <v>60.82432019553926</v>
          </cell>
          <cell r="AZ36">
            <v>50.29518590998044</v>
          </cell>
          <cell r="BA36">
            <v>53.40225608549377</v>
          </cell>
          <cell r="BB36">
            <v>71.03956128535692</v>
          </cell>
          <cell r="BC36">
            <v>74.81884032114183</v>
          </cell>
          <cell r="BD36">
            <v>77.61924801655745</v>
          </cell>
          <cell r="BE36">
            <v>78.37381347494193</v>
          </cell>
          <cell r="BF36">
            <v>80.68070175438596</v>
          </cell>
          <cell r="BG36">
            <v>92.06121397520529</v>
          </cell>
          <cell r="BH36">
            <v>94.62871125611746</v>
          </cell>
          <cell r="BI36">
            <v>110.00599369085174</v>
          </cell>
          <cell r="BJ36">
            <v>109.48998437278021</v>
          </cell>
          <cell r="BK36">
            <v>106.31604816908332</v>
          </cell>
        </row>
        <row r="37">
          <cell r="A37" t="str">
            <v>Moldova</v>
          </cell>
          <cell r="B37">
            <v>28.6658806667129</v>
          </cell>
          <cell r="C37">
            <v>26.463475840671624</v>
          </cell>
          <cell r="D37">
            <v>28.69502196856457</v>
          </cell>
          <cell r="E37">
            <v>27.147505906477065</v>
          </cell>
          <cell r="F37">
            <v>27.29495737228207</v>
          </cell>
          <cell r="G37">
            <v>29.45233976394333</v>
          </cell>
          <cell r="H37">
            <v>30.47745065608115</v>
          </cell>
          <cell r="I37">
            <v>30.133239212918028</v>
          </cell>
          <cell r="J37">
            <v>33.08191081116845</v>
          </cell>
          <cell r="K37">
            <v>33.11652519016646</v>
          </cell>
          <cell r="L37">
            <v>33.821081223166566</v>
          </cell>
          <cell r="M37">
            <v>46.35863926355991</v>
          </cell>
          <cell r="N37">
            <v>32.40975825146264</v>
          </cell>
          <cell r="O37">
            <v>34.00210729651418</v>
          </cell>
          <cell r="P37">
            <v>37.123429351055165</v>
          </cell>
          <cell r="Q37">
            <v>37.354239409710786</v>
          </cell>
          <cell r="R37">
            <v>38.08278867102397</v>
          </cell>
          <cell r="S37">
            <v>40.31492666091458</v>
          </cell>
          <cell r="T37">
            <v>40.23136799552746</v>
          </cell>
          <cell r="U37">
            <v>39.88468124769688</v>
          </cell>
          <cell r="V37">
            <v>39.805615550755945</v>
          </cell>
          <cell r="W37">
            <v>43.0242907070137</v>
          </cell>
          <cell r="X37">
            <v>44.227258081838684</v>
          </cell>
          <cell r="Y37">
            <v>62.2630598213712</v>
          </cell>
          <cell r="Z37">
            <v>40.693260862839914</v>
          </cell>
          <cell r="AA37">
            <v>39.13796667926116</v>
          </cell>
          <cell r="AB37">
            <v>41.525168722864635</v>
          </cell>
          <cell r="AC37">
            <v>41.032112087720826</v>
          </cell>
          <cell r="AD37">
            <v>41.4412842435875</v>
          </cell>
          <cell r="AE37">
            <v>43.533792267394034</v>
          </cell>
          <cell r="AF37">
            <v>44.92832913885546</v>
          </cell>
          <cell r="AG37">
            <v>45.70403901244287</v>
          </cell>
          <cell r="AH37">
            <v>47.048834120746335</v>
          </cell>
          <cell r="AI37">
            <v>47.50167563944564</v>
          </cell>
          <cell r="AJ37">
            <v>47.48537510446354</v>
          </cell>
          <cell r="AK37">
            <v>52.67776874010017</v>
          </cell>
          <cell r="AL37">
            <v>49.48885752170752</v>
          </cell>
          <cell r="AM37">
            <v>49.99468819717412</v>
          </cell>
          <cell r="AN37">
            <v>52.42619613165931</v>
          </cell>
          <cell r="AO37">
            <v>51.811824539097266</v>
          </cell>
          <cell r="AP37">
            <v>50.42603124933928</v>
          </cell>
          <cell r="AQ37">
            <v>55.352733872159035</v>
          </cell>
          <cell r="AR37">
            <v>52.93312269615588</v>
          </cell>
          <cell r="AS37">
            <v>54.56299278644523</v>
          </cell>
          <cell r="AT37">
            <v>52.563337380888676</v>
          </cell>
          <cell r="AU37">
            <v>44.54238390260643</v>
          </cell>
          <cell r="AV37">
            <v>33.51683523236461</v>
          </cell>
          <cell r="AW37">
            <v>41.29949477147222</v>
          </cell>
          <cell r="AX37">
            <v>29.616131726091066</v>
          </cell>
          <cell r="AY37">
            <v>28.20023885626826</v>
          </cell>
          <cell r="AZ37">
            <v>30.695625929196616</v>
          </cell>
          <cell r="BA37">
            <v>28.399616474904118</v>
          </cell>
          <cell r="BB37">
            <v>27.422976405197485</v>
          </cell>
          <cell r="BC37">
            <v>26.611920845720707</v>
          </cell>
          <cell r="BD37">
            <v>26.944434428298415</v>
          </cell>
          <cell r="BE37">
            <v>28.63101146515376</v>
          </cell>
          <cell r="BF37">
            <v>30.448761738211694</v>
          </cell>
          <cell r="BG37">
            <v>30.882232476858803</v>
          </cell>
          <cell r="BH37">
            <v>31.303884247265703</v>
          </cell>
          <cell r="BI37">
            <v>42.840210449122985</v>
          </cell>
          <cell r="BJ37">
            <v>27.148128624143386</v>
          </cell>
          <cell r="BK37">
            <v>26.93653691317969</v>
          </cell>
        </row>
        <row r="38">
          <cell r="A38" t="str">
            <v>Ukraine</v>
          </cell>
          <cell r="B38">
            <v>30.429476214691878</v>
          </cell>
          <cell r="C38">
            <v>35.560736783877275</v>
          </cell>
          <cell r="D38">
            <v>38.9097536336771</v>
          </cell>
          <cell r="E38">
            <v>42.3657382155822</v>
          </cell>
          <cell r="F38">
            <v>48.10495713474753</v>
          </cell>
          <cell r="G38">
            <v>50.0105522335561</v>
          </cell>
          <cell r="H38">
            <v>52.709606470203376</v>
          </cell>
          <cell r="I38">
            <v>49.727465397117406</v>
          </cell>
          <cell r="J38">
            <v>52.55231643885327</v>
          </cell>
          <cell r="K38">
            <v>55.15952886881739</v>
          </cell>
          <cell r="L38">
            <v>58.06560418247744</v>
          </cell>
          <cell r="M38">
            <v>74.99009470024609</v>
          </cell>
          <cell r="N38">
            <v>62.647702407002186</v>
          </cell>
          <cell r="O38">
            <v>64.28924578555366</v>
          </cell>
          <cell r="P38">
            <v>68.37372774007727</v>
          </cell>
          <cell r="Q38">
            <v>69.201029551547</v>
          </cell>
          <cell r="R38">
            <v>71.71942016396112</v>
          </cell>
          <cell r="S38">
            <v>75.6908840128148</v>
          </cell>
          <cell r="T38">
            <v>80.7091624861926</v>
          </cell>
          <cell r="U38">
            <v>81.2784090909091</v>
          </cell>
          <cell r="V38">
            <v>83.00096585421284</v>
          </cell>
          <cell r="W38">
            <v>83.50800090151003</v>
          </cell>
          <cell r="X38">
            <v>77.86144578313252</v>
          </cell>
          <cell r="Y38">
            <v>86.88890068474973</v>
          </cell>
          <cell r="Z38">
            <v>73.75489055725917</v>
          </cell>
          <cell r="AA38">
            <v>75.3417227164244</v>
          </cell>
          <cell r="AB38">
            <v>80.41478417070383</v>
          </cell>
          <cell r="AC38">
            <v>79.41447048000433</v>
          </cell>
          <cell r="AD38">
            <v>83.23746472758845</v>
          </cell>
          <cell r="AE38">
            <v>85.22445903757134</v>
          </cell>
          <cell r="AF38">
            <v>88.88529886914378</v>
          </cell>
          <cell r="AG38">
            <v>86.16379310344827</v>
          </cell>
          <cell r="AH38">
            <v>87.79963452649683</v>
          </cell>
          <cell r="AI38">
            <v>87.06246994068294</v>
          </cell>
          <cell r="AJ38">
            <v>85.26125359157179</v>
          </cell>
          <cell r="AK38">
            <v>94.10026385224273</v>
          </cell>
          <cell r="AL38">
            <v>79.70771567754439</v>
          </cell>
          <cell r="AM38">
            <v>78.56996831237862</v>
          </cell>
          <cell r="AN38">
            <v>81.49163803991527</v>
          </cell>
          <cell r="AO38">
            <v>79.15931804820694</v>
          </cell>
          <cell r="AP38">
            <v>72.49268292682927</v>
          </cell>
          <cell r="AQ38">
            <v>76.73740954786071</v>
          </cell>
          <cell r="AR38">
            <v>75.60078783724639</v>
          </cell>
          <cell r="AS38">
            <v>70.07649823333676</v>
          </cell>
          <cell r="AT38">
            <v>55.18967038254865</v>
          </cell>
          <cell r="AU38">
            <v>45.89435132461833</v>
          </cell>
          <cell r="AV38">
            <v>45.375494188550505</v>
          </cell>
          <cell r="AW38">
            <v>51.35924796478362</v>
          </cell>
          <cell r="AX38">
            <v>43.23314852640794</v>
          </cell>
          <cell r="AY38">
            <v>43.793749099812764</v>
          </cell>
          <cell r="AZ38">
            <v>44.018969821938754</v>
          </cell>
          <cell r="BA38">
            <v>42.0901891345856</v>
          </cell>
          <cell r="BB38">
            <v>43.040433080499135</v>
          </cell>
          <cell r="BC38">
            <v>45.75314495920623</v>
          </cell>
          <cell r="BD38">
            <v>45.4894589697477</v>
          </cell>
          <cell r="BE38">
            <v>36.67665027313105</v>
          </cell>
          <cell r="BF38">
            <v>37.59276917936054</v>
          </cell>
          <cell r="BG38">
            <v>37.74247751613747</v>
          </cell>
          <cell r="BH38">
            <v>36.19965576592083</v>
          </cell>
          <cell r="BI38">
            <v>36.39395741135673</v>
          </cell>
          <cell r="BJ38">
            <v>33.257272022812266</v>
          </cell>
          <cell r="BK38">
            <v>34.37393467525253</v>
          </cell>
        </row>
        <row r="39">
          <cell r="A39" t="str">
            <v>Turkmenistan</v>
          </cell>
          <cell r="L39">
            <v>15.609364383223177</v>
          </cell>
          <cell r="M39">
            <v>5.6725688328543615</v>
          </cell>
          <cell r="N39">
            <v>7.432688077430708</v>
          </cell>
          <cell r="O39">
            <v>9.306517990330397</v>
          </cell>
          <cell r="P39">
            <v>9.877679297285507</v>
          </cell>
          <cell r="Q39">
            <v>9.244361923738792</v>
          </cell>
          <cell r="R39">
            <v>12.371534674842387</v>
          </cell>
          <cell r="S39">
            <v>12.121012218605845</v>
          </cell>
          <cell r="T39">
            <v>12.102349606299212</v>
          </cell>
          <cell r="U39">
            <v>11.975778871887066</v>
          </cell>
          <cell r="V39">
            <v>12.966445196606912</v>
          </cell>
          <cell r="W39">
            <v>21.880041540855284</v>
          </cell>
          <cell r="X39">
            <v>20.082910983111002</v>
          </cell>
          <cell r="Y39">
            <v>23.23751627605635</v>
          </cell>
          <cell r="Z39">
            <v>23.67200964382934</v>
          </cell>
          <cell r="AA39">
            <v>23.821281218579173</v>
          </cell>
          <cell r="AB39">
            <v>30.31320103537532</v>
          </cell>
          <cell r="AC39">
            <v>33.70476880400022</v>
          </cell>
          <cell r="AD39">
            <v>33.94090380399167</v>
          </cell>
          <cell r="AE39">
            <v>37.223569240932015</v>
          </cell>
          <cell r="AF39">
            <v>35.53494178047716</v>
          </cell>
          <cell r="AG39">
            <v>35.544852524567204</v>
          </cell>
          <cell r="AH39">
            <v>37.08204602059942</v>
          </cell>
          <cell r="AI39">
            <v>39.240131407415134</v>
          </cell>
          <cell r="AJ39">
            <v>38.45006632556377</v>
          </cell>
          <cell r="AK39">
            <v>40.344587735596676</v>
          </cell>
          <cell r="AL39">
            <v>37.49666987657124</v>
          </cell>
          <cell r="AM39">
            <v>36.7714973264247</v>
          </cell>
          <cell r="AN39">
            <v>48.272338116074756</v>
          </cell>
          <cell r="AO39">
            <v>52.31752871553086</v>
          </cell>
          <cell r="AP39">
            <v>53.23656607389433</v>
          </cell>
          <cell r="AQ39">
            <v>54.587867893581986</v>
          </cell>
          <cell r="AR39">
            <v>53.86826601882782</v>
          </cell>
          <cell r="AS39">
            <v>53.67275936833847</v>
          </cell>
          <cell r="AT39">
            <v>54.48963599150142</v>
          </cell>
          <cell r="AU39">
            <v>55.94979253900322</v>
          </cell>
          <cell r="AV39">
            <v>56.24016387659229</v>
          </cell>
          <cell r="AW39">
            <v>58.3964333904531</v>
          </cell>
          <cell r="AX39">
            <v>58.68841555740536</v>
          </cell>
          <cell r="AY39">
            <v>58.98185763519237</v>
          </cell>
          <cell r="AZ39">
            <v>59.27676692336832</v>
          </cell>
          <cell r="BA39">
            <v>59.57315075798517</v>
          </cell>
          <cell r="BB39">
            <v>59.87101651177509</v>
          </cell>
          <cell r="BC39">
            <v>60.17037159433396</v>
          </cell>
          <cell r="BD39">
            <v>60.47122345230562</v>
          </cell>
          <cell r="BE39">
            <v>60.77357956956715</v>
          </cell>
          <cell r="BF39">
            <v>61.07744746741497</v>
          </cell>
          <cell r="BG39">
            <v>61.38283470475204</v>
          </cell>
          <cell r="BH39">
            <v>61.6897488782758</v>
          </cell>
          <cell r="BI39">
            <v>80.19667354175854</v>
          </cell>
          <cell r="BJ39">
            <v>80.59765690946733</v>
          </cell>
          <cell r="BK39">
            <v>81.00064519401467</v>
          </cell>
        </row>
        <row r="41">
          <cell r="A41" t="str">
            <v>PANEL 3 - Low Wages Countries</v>
          </cell>
        </row>
        <row r="43">
          <cell r="A43" t="str">
            <v>Tajikistan</v>
          </cell>
          <cell r="B43">
            <v>9.224173611737093</v>
          </cell>
          <cell r="C43">
            <v>8.379630343736418</v>
          </cell>
          <cell r="D43">
            <v>8.264686780499888</v>
          </cell>
          <cell r="E43">
            <v>8.869075156362696</v>
          </cell>
          <cell r="F43">
            <v>11.653846153846153</v>
          </cell>
          <cell r="G43">
            <v>14.163636363636364</v>
          </cell>
          <cell r="H43">
            <v>11.681818181818182</v>
          </cell>
          <cell r="I43">
            <v>7.637254901960785</v>
          </cell>
          <cell r="J43">
            <v>5.732142857142857</v>
          </cell>
          <cell r="K43">
            <v>4.680327868852459</v>
          </cell>
          <cell r="L43">
            <v>3.522184300341297</v>
          </cell>
          <cell r="M43">
            <v>4.429054054054054</v>
          </cell>
          <cell r="N43">
            <v>4.862876254180602</v>
          </cell>
          <cell r="O43">
            <v>4.909395973154362</v>
          </cell>
          <cell r="P43">
            <v>6.024561403508772</v>
          </cell>
          <cell r="Q43">
            <v>6.26241134751773</v>
          </cell>
          <cell r="R43">
            <v>8.628158844765343</v>
          </cell>
          <cell r="S43">
            <v>9.527972027972028</v>
          </cell>
          <cell r="T43">
            <v>9.182432432432432</v>
          </cell>
          <cell r="U43">
            <v>9.236666666666666</v>
          </cell>
          <cell r="V43">
            <v>12.16225165562914</v>
          </cell>
          <cell r="W43">
            <v>13.05050505050505</v>
          </cell>
          <cell r="X43">
            <v>11.648026315789474</v>
          </cell>
          <cell r="Y43">
            <v>11.984375</v>
          </cell>
          <cell r="Z43">
            <v>11.650602409638553</v>
          </cell>
          <cell r="AA43">
            <v>10.456582633053221</v>
          </cell>
          <cell r="AB43">
            <v>10.245524296675192</v>
          </cell>
          <cell r="AC43">
            <v>9.186567164179104</v>
          </cell>
          <cell r="AD43">
            <v>8.913253012048193</v>
          </cell>
          <cell r="AE43">
            <v>8.9648033126294</v>
          </cell>
          <cell r="AF43">
            <v>6.721337579617835</v>
          </cell>
          <cell r="AG43">
            <v>5.92972972972973</v>
          </cell>
          <cell r="AH43">
            <v>8.78042328042328</v>
          </cell>
          <cell r="AI43">
            <v>8.854472630173564</v>
          </cell>
          <cell r="AJ43">
            <v>9.581550802139038</v>
          </cell>
          <cell r="AK43">
            <v>10.309236947791165</v>
          </cell>
          <cell r="AL43">
            <v>9.607738492328219</v>
          </cell>
          <cell r="AM43">
            <v>9.377158034528552</v>
          </cell>
          <cell r="AN43">
            <v>10.137931034482758</v>
          </cell>
          <cell r="AO43">
            <v>10.088859416445624</v>
          </cell>
          <cell r="AP43">
            <v>10.122015915119363</v>
          </cell>
          <cell r="AQ43">
            <v>11.506631299734748</v>
          </cell>
          <cell r="AR43">
            <v>11.673740053050398</v>
          </cell>
          <cell r="AS43">
            <v>11.847480106100797</v>
          </cell>
          <cell r="AT43">
            <v>13.944297082228116</v>
          </cell>
          <cell r="AU43">
            <v>12.128865979381443</v>
          </cell>
          <cell r="AV43">
            <v>11.68100358422939</v>
          </cell>
          <cell r="AW43">
            <v>12.682505399568035</v>
          </cell>
          <cell r="AX43">
            <v>10.824303797468355</v>
          </cell>
          <cell r="AY43">
            <v>11.122244488977955</v>
          </cell>
          <cell r="AZ43">
            <v>11.346758349705304</v>
          </cell>
          <cell r="BA43">
            <v>10.253000923361034</v>
          </cell>
          <cell r="BB43">
            <v>9.563989408649602</v>
          </cell>
          <cell r="BC43">
            <v>9.334707337180545</v>
          </cell>
          <cell r="BD43">
            <v>9.071483474250577</v>
          </cell>
          <cell r="BE43">
            <v>9.017811704834605</v>
          </cell>
          <cell r="BF43">
            <v>9.911559888579387</v>
          </cell>
          <cell r="BG43">
            <v>9.713788300835654</v>
          </cell>
          <cell r="BH43">
            <v>9.665041782729805</v>
          </cell>
          <cell r="BI43">
            <v>11.085654596100278</v>
          </cell>
          <cell r="BJ43">
            <v>9.395177494976558</v>
          </cell>
          <cell r="BK43">
            <v>9.114424635332252</v>
          </cell>
        </row>
        <row r="44">
          <cell r="A44" t="str">
            <v>Armenia</v>
          </cell>
          <cell r="B44">
            <v>10.810943925924102</v>
          </cell>
          <cell r="C44">
            <v>11.43506621862028</v>
          </cell>
          <cell r="D44">
            <v>12.487956718298376</v>
          </cell>
          <cell r="E44">
            <v>14.283265166172761</v>
          </cell>
          <cell r="F44">
            <v>14.86572420877562</v>
          </cell>
          <cell r="G44">
            <v>16.033384581594554</v>
          </cell>
          <cell r="H44">
            <v>17.20274577102231</v>
          </cell>
          <cell r="I44">
            <v>17.8239608801956</v>
          </cell>
          <cell r="J44">
            <v>18.498777506112468</v>
          </cell>
          <cell r="K44">
            <v>18.085</v>
          </cell>
          <cell r="L44">
            <v>18.067258220863472</v>
          </cell>
          <cell r="M44">
            <v>20.101313600357578</v>
          </cell>
          <cell r="N44">
            <v>20.738622233275304</v>
          </cell>
          <cell r="O44">
            <v>21.46296664019063</v>
          </cell>
          <cell r="P44">
            <v>21.59662823850254</v>
          </cell>
          <cell r="Q44">
            <v>23.138009272960442</v>
          </cell>
          <cell r="R44">
            <v>23.076167076167078</v>
          </cell>
          <cell r="S44">
            <v>23.389154471067837</v>
          </cell>
          <cell r="T44">
            <v>22.209487486336116</v>
          </cell>
          <cell r="U44">
            <v>22.012999426495888</v>
          </cell>
          <cell r="V44">
            <v>24.772924920282154</v>
          </cell>
          <cell r="W44">
            <v>23.137377427417807</v>
          </cell>
          <cell r="X44">
            <v>22.38988204939182</v>
          </cell>
          <cell r="Y44">
            <v>25.30855763537824</v>
          </cell>
          <cell r="Z44">
            <v>19.81400097660585</v>
          </cell>
          <cell r="AA44">
            <v>19.360092578702613</v>
          </cell>
          <cell r="AB44">
            <v>21.788457915558997</v>
          </cell>
          <cell r="AC44">
            <v>21.415679522021453</v>
          </cell>
          <cell r="AD44">
            <v>21.232458816351436</v>
          </cell>
          <cell r="AE44">
            <v>22.854796770220336</v>
          </cell>
          <cell r="AF44">
            <v>23.12420685279188</v>
          </cell>
          <cell r="AG44">
            <v>23.119589466499193</v>
          </cell>
          <cell r="AH44">
            <v>26.745526838966203</v>
          </cell>
          <cell r="AI44">
            <v>26.396740107464595</v>
          </cell>
          <cell r="AJ44">
            <v>26.69840761782828</v>
          </cell>
          <cell r="AK44">
            <v>32.36807850205267</v>
          </cell>
          <cell r="AL44">
            <v>24.30942561110552</v>
          </cell>
          <cell r="AM44">
            <v>25.25545982768984</v>
          </cell>
          <cell r="AN44">
            <v>28.82692690699064</v>
          </cell>
          <cell r="AO44">
            <v>29.097455688396426</v>
          </cell>
          <cell r="AP44">
            <v>29.15523752733055</v>
          </cell>
          <cell r="AQ44">
            <v>31.101610658182544</v>
          </cell>
          <cell r="AR44">
            <v>32.666932429738885</v>
          </cell>
          <cell r="AS44">
            <v>32.15025906735751</v>
          </cell>
          <cell r="AT44">
            <v>33.20449615460461</v>
          </cell>
          <cell r="AU44">
            <v>33.080857761164665</v>
          </cell>
          <cell r="AV44">
            <v>31.671520093185787</v>
          </cell>
          <cell r="AW44">
            <v>38.54359567901235</v>
          </cell>
          <cell r="AX44">
            <v>30.26571856287425</v>
          </cell>
          <cell r="AY44">
            <v>30.368120743603903</v>
          </cell>
          <cell r="AZ44">
            <v>31.684661206254653</v>
          </cell>
          <cell r="BA44">
            <v>33.34827264239029</v>
          </cell>
          <cell r="BB44">
            <v>33.24795842613215</v>
          </cell>
          <cell r="BC44">
            <v>34.42977631096443</v>
          </cell>
          <cell r="BD44">
            <v>34.140350446260165</v>
          </cell>
          <cell r="BE44">
            <v>34.764416755764145</v>
          </cell>
          <cell r="BF44">
            <v>36.27601396364536</v>
          </cell>
          <cell r="BG44">
            <v>37.03014014206182</v>
          </cell>
          <cell r="BH44">
            <v>37.1022449699842</v>
          </cell>
          <cell r="BI44">
            <v>43.36832429176701</v>
          </cell>
          <cell r="BJ44">
            <v>36.90352832641561</v>
          </cell>
          <cell r="BK44">
            <v>36.83690905638883</v>
          </cell>
        </row>
        <row r="45">
          <cell r="A45" t="str">
            <v>Azerbaijan</v>
          </cell>
          <cell r="B45">
            <v>7.9966232852620465</v>
          </cell>
          <cell r="C45">
            <v>10.045936802375088</v>
          </cell>
          <cell r="D45">
            <v>12.2415418241428</v>
          </cell>
          <cell r="E45">
            <v>11.99849863512284</v>
          </cell>
          <cell r="F45">
            <v>12.693918200131277</v>
          </cell>
          <cell r="G45">
            <v>13.750804545966018</v>
          </cell>
          <cell r="H45">
            <v>13.325096628611007</v>
          </cell>
          <cell r="I45">
            <v>13.753587399052261</v>
          </cell>
          <cell r="J45">
            <v>14.526286227813975</v>
          </cell>
          <cell r="K45">
            <v>14.573965964160937</v>
          </cell>
          <cell r="L45">
            <v>14.737207207207206</v>
          </cell>
          <cell r="M45">
            <v>20.034684684684684</v>
          </cell>
          <cell r="N45">
            <v>14.732658113887013</v>
          </cell>
          <cell r="O45">
            <v>15.60375191424196</v>
          </cell>
          <cell r="P45">
            <v>18.040221662010854</v>
          </cell>
          <cell r="Q45">
            <v>19.22564396107613</v>
          </cell>
          <cell r="R45">
            <v>17.507914627702345</v>
          </cell>
          <cell r="S45">
            <v>17.831975700676512</v>
          </cell>
          <cell r="T45">
            <v>18.940175912137004</v>
          </cell>
          <cell r="U45">
            <v>19.143100630399253</v>
          </cell>
          <cell r="V45">
            <v>20.383230696352438</v>
          </cell>
          <cell r="W45">
            <v>22.950866706515242</v>
          </cell>
          <cell r="X45">
            <v>23.610749578211617</v>
          </cell>
          <cell r="Y45">
            <v>31.87410551849606</v>
          </cell>
          <cell r="Z45">
            <v>24.565127842244433</v>
          </cell>
          <cell r="AA45">
            <v>25.625302130186515</v>
          </cell>
          <cell r="AB45">
            <v>28.269257746156292</v>
          </cell>
          <cell r="AC45">
            <v>28.3729300208205</v>
          </cell>
          <cell r="AD45">
            <v>30.372353273486922</v>
          </cell>
          <cell r="AE45">
            <v>29.821964032075034</v>
          </cell>
          <cell r="AF45">
            <v>30.127421730199355</v>
          </cell>
          <cell r="AG45">
            <v>30.9094920123641</v>
          </cell>
          <cell r="AH45">
            <v>31.23232811816465</v>
          </cell>
          <cell r="AI45">
            <v>32.30783248255633</v>
          </cell>
          <cell r="AJ45">
            <v>33.463666343395715</v>
          </cell>
          <cell r="AK45">
            <v>42.58442786614004</v>
          </cell>
          <cell r="AL45">
            <v>38.707770899662606</v>
          </cell>
          <cell r="AM45">
            <v>42.0171914817872</v>
          </cell>
          <cell r="AN45">
            <v>42.88343447432069</v>
          </cell>
          <cell r="AO45">
            <v>43.271506665586514</v>
          </cell>
          <cell r="AP45">
            <v>44.30370562321845</v>
          </cell>
          <cell r="AQ45">
            <v>44.9119170984456</v>
          </cell>
          <cell r="AR45">
            <v>45.03495598135681</v>
          </cell>
          <cell r="AS45">
            <v>43.20424540512555</v>
          </cell>
          <cell r="AT45">
            <v>43.46038322112895</v>
          </cell>
          <cell r="AU45">
            <v>43.54495983415393</v>
          </cell>
          <cell r="AV45">
            <v>43.62509702457956</v>
          </cell>
          <cell r="AW45">
            <v>43.44524607060036</v>
          </cell>
          <cell r="AX45">
            <v>43.546317680266874</v>
          </cell>
          <cell r="AY45">
            <v>44.6319018404908</v>
          </cell>
          <cell r="AZ45">
            <v>47.52677205507394</v>
          </cell>
          <cell r="BA45">
            <v>46.101092202184404</v>
          </cell>
          <cell r="BJ45">
            <v>45.937927886809675</v>
          </cell>
          <cell r="BK45">
            <v>46.052332195676904</v>
          </cell>
        </row>
        <row r="46">
          <cell r="A46" t="str">
            <v>Georgia</v>
          </cell>
          <cell r="B46">
            <v>6.076794657762938</v>
          </cell>
          <cell r="C46">
            <v>6</v>
          </cell>
          <cell r="D46">
            <v>6.000512864347379</v>
          </cell>
          <cell r="E46">
            <v>6</v>
          </cell>
          <cell r="F46">
            <v>6</v>
          </cell>
          <cell r="G46">
            <v>6</v>
          </cell>
          <cell r="H46">
            <v>7.461538461538461</v>
          </cell>
          <cell r="I46">
            <v>7.461538461538461</v>
          </cell>
          <cell r="J46">
            <v>7.461538461538461</v>
          </cell>
          <cell r="K46">
            <v>8.232987958555027</v>
          </cell>
          <cell r="L46">
            <v>12.511621729313323</v>
          </cell>
          <cell r="M46">
            <v>12.60732596207301</v>
          </cell>
          <cell r="N46">
            <v>12.635088526097952</v>
          </cell>
          <cell r="O46">
            <v>13.713504688864415</v>
          </cell>
          <cell r="P46">
            <v>13.65079365079365</v>
          </cell>
          <cell r="Q46">
            <v>13.680404916847436</v>
          </cell>
          <cell r="R46">
            <v>13.658334484187261</v>
          </cell>
          <cell r="S46">
            <v>18.318974073927023</v>
          </cell>
          <cell r="T46">
            <v>18.31906894206436</v>
          </cell>
          <cell r="U46">
            <v>18.211632997237075</v>
          </cell>
          <cell r="V46">
            <v>23.39591499896844</v>
          </cell>
          <cell r="W46">
            <v>23.38582677165354</v>
          </cell>
          <cell r="X46">
            <v>23.275862068965512</v>
          </cell>
          <cell r="Y46">
            <v>23.210543142339528</v>
          </cell>
          <cell r="Z46">
            <v>26.560453177553548</v>
          </cell>
          <cell r="AA46">
            <v>26.47515527950311</v>
          </cell>
          <cell r="AB46">
            <v>26.35918577686163</v>
          </cell>
          <cell r="AC46">
            <v>26.299737072743202</v>
          </cell>
          <cell r="AD46">
            <v>26.247288503253788</v>
          </cell>
          <cell r="AE46">
            <v>26.23076923076923</v>
          </cell>
          <cell r="AF46">
            <v>26.284833352883016</v>
          </cell>
          <cell r="AG46">
            <v>29.078354626689304</v>
          </cell>
          <cell r="AH46">
            <v>28.90072164226161</v>
          </cell>
          <cell r="AI46">
            <v>28.85387394620633</v>
          </cell>
          <cell r="AJ46">
            <v>28.686173264486516</v>
          </cell>
          <cell r="AK46">
            <v>28.49628804873939</v>
          </cell>
          <cell r="AL46">
            <v>31.220124282982795</v>
          </cell>
          <cell r="AM46">
            <v>31.0430463576159</v>
          </cell>
          <cell r="AN46">
            <v>30.92256580628673</v>
          </cell>
          <cell r="AO46">
            <v>30.896772436333908</v>
          </cell>
          <cell r="AP46">
            <v>30.752982107355866</v>
          </cell>
          <cell r="AQ46">
            <v>30.614826684658862</v>
          </cell>
          <cell r="AR46">
            <v>33.67748993184634</v>
          </cell>
          <cell r="AS46">
            <v>33.62570003917043</v>
          </cell>
          <cell r="AT46">
            <v>33.528944500206286</v>
          </cell>
          <cell r="AU46">
            <v>32.89131565262612</v>
          </cell>
          <cell r="AV46">
            <v>31.145431145431147</v>
          </cell>
          <cell r="AW46">
            <v>25.017979144192736</v>
          </cell>
          <cell r="AZ46" t="e">
            <v>#VALUE!</v>
          </cell>
          <cell r="BC46" t="e">
            <v>#VALUE!</v>
          </cell>
          <cell r="BF46" t="e">
            <v>#VALUE!</v>
          </cell>
        </row>
        <row r="47">
          <cell r="A47" t="str">
            <v>Kyrgyz Republic</v>
          </cell>
          <cell r="B47">
            <v>29.813084112149536</v>
          </cell>
          <cell r="C47">
            <v>30.648148148148145</v>
          </cell>
          <cell r="D47">
            <v>32.36648250460405</v>
          </cell>
          <cell r="E47">
            <v>31.394495412844034</v>
          </cell>
          <cell r="F47">
            <v>32.64168190127971</v>
          </cell>
          <cell r="G47">
            <v>36.623255813953485</v>
          </cell>
          <cell r="H47">
            <v>36.07582938388626</v>
          </cell>
          <cell r="I47">
            <v>36.867239732569246</v>
          </cell>
          <cell r="J47">
            <v>38.22097378277154</v>
          </cell>
          <cell r="K47">
            <v>37.438243366880144</v>
          </cell>
          <cell r="L47">
            <v>39.3436645396536</v>
          </cell>
          <cell r="M47">
            <v>51.105169340463455</v>
          </cell>
          <cell r="N47">
            <v>37.644444444444446</v>
          </cell>
          <cell r="O47">
            <v>37.446996466431095</v>
          </cell>
          <cell r="P47">
            <v>40.29023746701847</v>
          </cell>
          <cell r="Q47">
            <v>38.73275862068966</v>
          </cell>
          <cell r="R47">
            <v>38.34309623430963</v>
          </cell>
          <cell r="S47">
            <v>39.81069958847736</v>
          </cell>
          <cell r="T47">
            <v>40.63934426229508</v>
          </cell>
          <cell r="U47">
            <v>40.66393442622951</v>
          </cell>
          <cell r="V47">
            <v>39.29127725856698</v>
          </cell>
          <cell r="W47">
            <v>37.03281027104138</v>
          </cell>
          <cell r="X47">
            <v>33.02601667087648</v>
          </cell>
          <cell r="Y47">
            <v>40.98039215686275</v>
          </cell>
          <cell r="Z47">
            <v>30.633431085043984</v>
          </cell>
          <cell r="AA47">
            <v>31.893491124260358</v>
          </cell>
          <cell r="AB47">
            <v>31.75468483816014</v>
          </cell>
          <cell r="AC47">
            <v>31.24790151091214</v>
          </cell>
          <cell r="AD47">
            <v>31.716042481833423</v>
          </cell>
          <cell r="AE47">
            <v>35.73580533024333</v>
          </cell>
          <cell r="AF47">
            <v>36.89236111111111</v>
          </cell>
          <cell r="AG47">
            <v>37.42608695652174</v>
          </cell>
          <cell r="AH47">
            <v>37.160811196800914</v>
          </cell>
          <cell r="AI47">
            <v>39.57085538175264</v>
          </cell>
          <cell r="AJ47">
            <v>38.87985126655822</v>
          </cell>
          <cell r="AK47">
            <v>51.26865671641791</v>
          </cell>
          <cell r="AL47">
            <v>37.582641125614515</v>
          </cell>
          <cell r="AM47">
            <v>39.504570590226834</v>
          </cell>
          <cell r="AN47">
            <v>41.50628546000667</v>
          </cell>
          <cell r="AO47">
            <v>40.604539502400705</v>
          </cell>
          <cell r="AP47">
            <v>38.39889366933006</v>
          </cell>
          <cell r="AQ47">
            <v>41.527756140624184</v>
          </cell>
          <cell r="AR47">
            <v>42.327497425334705</v>
          </cell>
          <cell r="AS47">
            <v>40.51999391819978</v>
          </cell>
          <cell r="AT47">
            <v>37.097984060009374</v>
          </cell>
          <cell r="AU47">
            <v>34.635083226632524</v>
          </cell>
          <cell r="AV47">
            <v>29.10493055803492</v>
          </cell>
          <cell r="AW47">
            <v>33.424470266575526</v>
          </cell>
          <cell r="AX47">
            <v>26.57142857142857</v>
          </cell>
          <cell r="AY47">
            <v>27.076692903141872</v>
          </cell>
          <cell r="AZ47">
            <v>27.83229813664596</v>
          </cell>
          <cell r="BA47">
            <v>23.495260983447196</v>
          </cell>
          <cell r="BB47">
            <v>21.869163412326877</v>
          </cell>
          <cell r="BC47">
            <v>23.309608540925268</v>
          </cell>
          <cell r="BD47">
            <v>25.082226518366014</v>
          </cell>
          <cell r="BE47">
            <v>23.814662925390316</v>
          </cell>
          <cell r="BF47">
            <v>23.688386855862586</v>
          </cell>
          <cell r="BG47">
            <v>23.294579072699253</v>
          </cell>
          <cell r="BH47">
            <v>23.412698412698415</v>
          </cell>
          <cell r="BI47">
            <v>28.486303612354032</v>
          </cell>
          <cell r="BJ47">
            <v>20.994759900352204</v>
          </cell>
          <cell r="BK47">
            <v>21.61765019059991</v>
          </cell>
        </row>
        <row r="49">
          <cell r="A49" t="str">
            <v>Fig. 3: Selected Monetary Indicators -- </v>
          </cell>
        </row>
        <row r="51">
          <cell r="A51" t="str">
            <v>PANEL 1 - Reserve and Broad Money</v>
          </cell>
        </row>
        <row r="53">
          <cell r="B53" t="str">
            <v>IV
95</v>
          </cell>
          <cell r="C53" t="str">
            <v>I</v>
          </cell>
          <cell r="D53" t="str">
            <v>II</v>
          </cell>
          <cell r="E53" t="str">
            <v>III</v>
          </cell>
          <cell r="F53" t="str">
            <v>IV
96</v>
          </cell>
          <cell r="G53" t="str">
            <v>I</v>
          </cell>
          <cell r="H53" t="str">
            <v>II</v>
          </cell>
          <cell r="I53" t="str">
            <v>III</v>
          </cell>
          <cell r="J53" t="str">
            <v>IV
97</v>
          </cell>
          <cell r="K53" t="str">
            <v>I</v>
          </cell>
          <cell r="L53" t="str">
            <v>II</v>
          </cell>
          <cell r="M53" t="str">
            <v>III</v>
          </cell>
          <cell r="N53" t="str">
            <v>IV
98</v>
          </cell>
          <cell r="O53" t="str">
            <v>I</v>
          </cell>
          <cell r="P53" t="str">
            <v>II</v>
          </cell>
          <cell r="Q53" t="str">
            <v>III</v>
          </cell>
          <cell r="R53" t="str">
            <v>IV
99</v>
          </cell>
          <cell r="S53" t="str">
            <v>I</v>
          </cell>
          <cell r="T53" t="str">
            <v>II</v>
          </cell>
          <cell r="U53" t="str">
            <v>III</v>
          </cell>
          <cell r="V53" t="str">
            <v>IV
00</v>
          </cell>
        </row>
        <row r="54">
          <cell r="A54" t="str">
            <v>Reserve money - right scale</v>
          </cell>
          <cell r="B54">
            <v>29.363</v>
          </cell>
          <cell r="C54">
            <v>27.532</v>
          </cell>
          <cell r="D54">
            <v>29.404</v>
          </cell>
          <cell r="E54">
            <v>36.794</v>
          </cell>
          <cell r="F54">
            <v>41.256</v>
          </cell>
          <cell r="G54">
            <v>39.173</v>
          </cell>
          <cell r="H54">
            <v>40.979</v>
          </cell>
          <cell r="I54">
            <v>48.879</v>
          </cell>
          <cell r="J54">
            <v>50.55</v>
          </cell>
          <cell r="K54">
            <v>45.168</v>
          </cell>
          <cell r="L54">
            <v>46.931</v>
          </cell>
          <cell r="M54">
            <v>50.48</v>
          </cell>
          <cell r="N54">
            <v>53.839</v>
          </cell>
          <cell r="O54">
            <v>45.561</v>
          </cell>
          <cell r="P54">
            <v>43.689</v>
          </cell>
          <cell r="Q54">
            <v>51.872</v>
          </cell>
          <cell r="R54">
            <v>53.853</v>
          </cell>
          <cell r="S54">
            <v>50.498</v>
          </cell>
          <cell r="T54">
            <v>54.404</v>
          </cell>
          <cell r="U54">
            <v>58.057</v>
          </cell>
          <cell r="V54">
            <v>72.39</v>
          </cell>
        </row>
        <row r="55">
          <cell r="A55" t="str">
            <v>Broad money - left scale </v>
          </cell>
          <cell r="B55">
            <v>40.252</v>
          </cell>
          <cell r="C55">
            <v>37.059</v>
          </cell>
          <cell r="D55">
            <v>41.133</v>
          </cell>
          <cell r="E55">
            <v>52.423</v>
          </cell>
          <cell r="F55">
            <v>54.371</v>
          </cell>
          <cell r="G55">
            <v>55.548</v>
          </cell>
          <cell r="H55">
            <v>59.166</v>
          </cell>
          <cell r="I55">
            <v>67.658</v>
          </cell>
          <cell r="J55">
            <v>70.248</v>
          </cell>
          <cell r="K55">
            <v>71.115</v>
          </cell>
          <cell r="L55">
            <v>76.705</v>
          </cell>
          <cell r="M55">
            <v>89.662</v>
          </cell>
          <cell r="N55">
            <v>95.512</v>
          </cell>
          <cell r="O55">
            <v>87.891</v>
          </cell>
          <cell r="P55">
            <v>91.879</v>
          </cell>
          <cell r="Q55">
            <v>104.8</v>
          </cell>
          <cell r="R55">
            <v>108.545</v>
          </cell>
          <cell r="S55">
            <v>110.223</v>
          </cell>
          <cell r="T55">
            <v>119.393</v>
          </cell>
          <cell r="U55">
            <v>128.595</v>
          </cell>
          <cell r="V55">
            <v>150.599</v>
          </cell>
        </row>
        <row r="57">
          <cell r="A57" t="str">
            <v>PANEL 2 - Velocity and Multiplier</v>
          </cell>
        </row>
        <row r="59">
          <cell r="B59" t="str">
            <v>IV
95</v>
          </cell>
          <cell r="C59" t="str">
            <v>I</v>
          </cell>
          <cell r="D59" t="str">
            <v>II</v>
          </cell>
          <cell r="E59" t="str">
            <v>III</v>
          </cell>
          <cell r="F59" t="str">
            <v>IV
96</v>
          </cell>
          <cell r="G59" t="str">
            <v>I</v>
          </cell>
          <cell r="H59" t="str">
            <v>II</v>
          </cell>
          <cell r="I59" t="str">
            <v>III</v>
          </cell>
          <cell r="J59" t="str">
            <v>IV
97</v>
          </cell>
          <cell r="K59" t="str">
            <v>I</v>
          </cell>
          <cell r="L59" t="str">
            <v>II</v>
          </cell>
          <cell r="M59" t="str">
            <v>III</v>
          </cell>
          <cell r="N59" t="str">
            <v>IV
98</v>
          </cell>
          <cell r="O59" t="str">
            <v>I</v>
          </cell>
          <cell r="P59" t="str">
            <v>II</v>
          </cell>
          <cell r="Q59" t="str">
            <v>III</v>
          </cell>
          <cell r="R59" t="str">
            <v>IV
99</v>
          </cell>
          <cell r="S59" t="str">
            <v>I</v>
          </cell>
          <cell r="T59" t="str">
            <v>II</v>
          </cell>
          <cell r="U59" t="str">
            <v>III</v>
          </cell>
          <cell r="V59" t="str">
            <v>IV
00</v>
          </cell>
        </row>
        <row r="60">
          <cell r="A60" t="str">
            <v>Velocity - right scale</v>
          </cell>
          <cell r="B60">
            <v>14.6361919904601</v>
          </cell>
          <cell r="C60">
            <v>15.704795056531479</v>
          </cell>
          <cell r="D60">
            <v>14.769081908700272</v>
          </cell>
          <cell r="E60">
            <v>12.968072026112965</v>
          </cell>
          <cell r="F60">
            <v>12.161060123963143</v>
          </cell>
          <cell r="G60">
            <v>12.3081305352863</v>
          </cell>
          <cell r="H60">
            <v>12.104435089161052</v>
          </cell>
          <cell r="I60">
            <v>11.162099461768674</v>
          </cell>
          <cell r="J60">
            <v>11.449943058877123</v>
          </cell>
          <cell r="K60">
            <v>11.983192709268616</v>
          </cell>
          <cell r="L60">
            <v>11.618418431837377</v>
          </cell>
          <cell r="M60">
            <v>10.386081977445308</v>
          </cell>
          <cell r="N60">
            <v>10.038437055029735</v>
          </cell>
          <cell r="O60">
            <v>10.991872131095976</v>
          </cell>
          <cell r="P60">
            <v>10.724864508463908</v>
          </cell>
          <cell r="Q60">
            <v>9.637323732393188</v>
          </cell>
          <cell r="R60">
            <v>9.13491823667603</v>
          </cell>
          <cell r="S60">
            <v>8.995416254384981</v>
          </cell>
          <cell r="T60">
            <v>8.274361440340554</v>
          </cell>
          <cell r="U60">
            <v>7.766142570630958</v>
          </cell>
        </row>
        <row r="61">
          <cell r="A61" t="str">
            <v>Money multiplier - left scale</v>
          </cell>
          <cell r="B61">
            <v>1.0909307632053946</v>
          </cell>
          <cell r="C61">
            <v>1.0867510291202926</v>
          </cell>
          <cell r="D61">
            <v>1.1238319398580763</v>
          </cell>
          <cell r="E61">
            <v>1.1612656506713501</v>
          </cell>
          <cell r="F61">
            <v>1.0706592201057146</v>
          </cell>
          <cell r="G61">
            <v>1.0672311827956988</v>
          </cell>
          <cell r="H61">
            <v>1.0960875009583195</v>
          </cell>
          <cell r="I61">
            <v>1.0536116872576426</v>
          </cell>
          <cell r="J61">
            <v>1.0350554323725056</v>
          </cell>
          <cell r="K61">
            <v>1.1644871669757002</v>
          </cell>
          <cell r="L61">
            <v>1.120175146351911</v>
          </cell>
          <cell r="M61">
            <v>1.1677480163079217</v>
          </cell>
          <cell r="N61">
            <v>1.1711174435171994</v>
          </cell>
          <cell r="O61">
            <v>1.15047958619997</v>
          </cell>
          <cell r="P61">
            <v>1.1368078921467646</v>
          </cell>
          <cell r="Q61">
            <v>1.1172887106724245</v>
          </cell>
          <cell r="R61">
            <v>1.0452156797207213</v>
          </cell>
          <cell r="S61">
            <v>1.0461404412055924</v>
          </cell>
          <cell r="T61">
            <v>1.0243732078523637</v>
          </cell>
          <cell r="U61">
            <v>1.046230428716606</v>
          </cell>
          <cell r="V61">
            <v>1.089043137588894</v>
          </cell>
        </row>
        <row r="63">
          <cell r="A63" t="str">
            <v>PANEL 3 - CBA Net Domestic and Foreign Assets</v>
          </cell>
        </row>
        <row r="65">
          <cell r="B65" t="str">
            <v>IV
95</v>
          </cell>
          <cell r="C65" t="str">
            <v>I</v>
          </cell>
          <cell r="D65" t="str">
            <v>II</v>
          </cell>
          <cell r="E65" t="str">
            <v>III</v>
          </cell>
          <cell r="F65" t="str">
            <v>IV
96</v>
          </cell>
          <cell r="G65" t="str">
            <v>I</v>
          </cell>
          <cell r="H65" t="str">
            <v>II</v>
          </cell>
          <cell r="I65" t="str">
            <v>III</v>
          </cell>
          <cell r="J65" t="str">
            <v>IV
97</v>
          </cell>
          <cell r="K65" t="str">
            <v>I</v>
          </cell>
          <cell r="L65" t="str">
            <v>II</v>
          </cell>
          <cell r="M65" t="str">
            <v>III</v>
          </cell>
          <cell r="N65" t="str">
            <v>IV
98</v>
          </cell>
          <cell r="O65" t="str">
            <v>I</v>
          </cell>
          <cell r="P65" t="str">
            <v>II</v>
          </cell>
          <cell r="Q65" t="str">
            <v>III</v>
          </cell>
          <cell r="R65" t="str">
            <v>IV
99</v>
          </cell>
          <cell r="S65" t="str">
            <v>I</v>
          </cell>
          <cell r="T65" t="str">
            <v>II</v>
          </cell>
          <cell r="U65" t="str">
            <v>III</v>
          </cell>
          <cell r="V65" t="str">
            <v>IV
00</v>
          </cell>
        </row>
        <row r="66">
          <cell r="A66" t="str">
            <v>NFA</v>
          </cell>
          <cell r="B66">
            <v>14.823</v>
          </cell>
          <cell r="C66">
            <v>15.94</v>
          </cell>
          <cell r="D66">
            <v>13.721</v>
          </cell>
          <cell r="E66">
            <v>2.488</v>
          </cell>
          <cell r="F66">
            <v>7.769</v>
          </cell>
          <cell r="G66">
            <v>1.842</v>
          </cell>
          <cell r="H66">
            <v>-3.693</v>
          </cell>
          <cell r="I66">
            <v>24.728</v>
          </cell>
          <cell r="J66">
            <v>29.945</v>
          </cell>
          <cell r="K66">
            <v>26.174</v>
          </cell>
          <cell r="L66">
            <v>21.952</v>
          </cell>
          <cell r="M66">
            <v>24.763</v>
          </cell>
          <cell r="N66">
            <v>17.564</v>
          </cell>
          <cell r="O66">
            <v>11.182</v>
          </cell>
          <cell r="P66">
            <v>11.544</v>
          </cell>
          <cell r="Q66">
            <v>35.306576</v>
          </cell>
          <cell r="R66">
            <v>30.882</v>
          </cell>
          <cell r="S66">
            <v>25.150875</v>
          </cell>
          <cell r="T66">
            <v>23.458875</v>
          </cell>
          <cell r="U66">
            <v>42.53105</v>
          </cell>
          <cell r="V66">
            <v>57.84405</v>
          </cell>
        </row>
        <row r="67">
          <cell r="A67" t="str">
            <v>NDA</v>
          </cell>
          <cell r="B67">
            <v>25.429</v>
          </cell>
          <cell r="C67">
            <v>21.119</v>
          </cell>
          <cell r="D67">
            <v>27.412</v>
          </cell>
          <cell r="E67">
            <v>49.935</v>
          </cell>
          <cell r="F67">
            <v>46.602</v>
          </cell>
          <cell r="G67">
            <v>53.706</v>
          </cell>
          <cell r="H67">
            <v>62.859</v>
          </cell>
          <cell r="I67">
            <v>42.93</v>
          </cell>
          <cell r="J67">
            <v>40.303</v>
          </cell>
          <cell r="K67">
            <v>44.941</v>
          </cell>
          <cell r="L67">
            <v>54.753</v>
          </cell>
          <cell r="M67">
            <v>64.899</v>
          </cell>
          <cell r="N67">
            <v>77.948</v>
          </cell>
          <cell r="O67">
            <v>76.709</v>
          </cell>
          <cell r="P67">
            <v>80.335</v>
          </cell>
          <cell r="Q67">
            <v>69.493424</v>
          </cell>
          <cell r="R67">
            <v>77.663</v>
          </cell>
          <cell r="S67">
            <v>85.072125</v>
          </cell>
          <cell r="T67">
            <v>95.934125</v>
          </cell>
          <cell r="U67">
            <v>86.06394999999999</v>
          </cell>
          <cell r="V67">
            <v>92.75495</v>
          </cell>
        </row>
        <row r="69">
          <cell r="A69" t="str">
            <v>PANEL 4 - Banking System Assets</v>
          </cell>
        </row>
        <row r="71">
          <cell r="B71" t="str">
            <v>IV
95</v>
          </cell>
          <cell r="C71" t="str">
            <v>I</v>
          </cell>
          <cell r="D71" t="str">
            <v>II</v>
          </cell>
          <cell r="E71" t="str">
            <v>III</v>
          </cell>
          <cell r="F71" t="str">
            <v>IV
96</v>
          </cell>
          <cell r="G71" t="str">
            <v>I</v>
          </cell>
          <cell r="H71" t="str">
            <v>II</v>
          </cell>
          <cell r="I71" t="str">
            <v>III</v>
          </cell>
          <cell r="J71" t="str">
            <v>IV
97</v>
          </cell>
          <cell r="K71" t="str">
            <v>I</v>
          </cell>
          <cell r="L71" t="str">
            <v>II</v>
          </cell>
          <cell r="M71" t="str">
            <v>III</v>
          </cell>
          <cell r="N71" t="str">
            <v>IV
98</v>
          </cell>
          <cell r="O71" t="str">
            <v>I</v>
          </cell>
          <cell r="P71" t="str">
            <v>II</v>
          </cell>
          <cell r="Q71" t="str">
            <v>III</v>
          </cell>
          <cell r="R71" t="str">
            <v>IV
99</v>
          </cell>
          <cell r="S71" t="str">
            <v>I</v>
          </cell>
          <cell r="T71" t="str">
            <v>II</v>
          </cell>
          <cell r="U71" t="str">
            <v>III</v>
          </cell>
          <cell r="V71" t="str">
            <v>IV
00</v>
          </cell>
        </row>
        <row r="72">
          <cell r="A72" t="str">
            <v>Net credit to economy</v>
          </cell>
          <cell r="B72">
            <v>37.947</v>
          </cell>
          <cell r="C72">
            <v>39.694</v>
          </cell>
          <cell r="D72">
            <v>31.34</v>
          </cell>
          <cell r="E72">
            <v>30.197</v>
          </cell>
          <cell r="F72">
            <v>37.181</v>
          </cell>
          <cell r="G72">
            <v>40.76</v>
          </cell>
          <cell r="H72">
            <v>47.032</v>
          </cell>
          <cell r="I72">
            <v>44.286</v>
          </cell>
          <cell r="J72">
            <v>48.486</v>
          </cell>
          <cell r="K72">
            <v>52.547</v>
          </cell>
          <cell r="L72">
            <v>54.448</v>
          </cell>
          <cell r="M72">
            <v>64.806</v>
          </cell>
          <cell r="N72">
            <v>78.992</v>
          </cell>
          <cell r="O72">
            <v>76.261</v>
          </cell>
          <cell r="P72">
            <v>80.332</v>
          </cell>
          <cell r="Q72">
            <v>81.978</v>
          </cell>
          <cell r="R72">
            <v>85.105</v>
          </cell>
          <cell r="S72">
            <v>90.645</v>
          </cell>
          <cell r="T72">
            <v>98.95</v>
          </cell>
          <cell r="U72">
            <v>98.652</v>
          </cell>
          <cell r="V72">
            <v>104.039</v>
          </cell>
        </row>
        <row r="73">
          <cell r="A73" t="str">
            <v>Net credit to government</v>
          </cell>
          <cell r="B73">
            <v>8.82</v>
          </cell>
          <cell r="C73">
            <v>5.874</v>
          </cell>
          <cell r="D73">
            <v>11.616</v>
          </cell>
          <cell r="E73">
            <v>29.536</v>
          </cell>
          <cell r="F73">
            <v>23.354</v>
          </cell>
          <cell r="G73">
            <v>26.831</v>
          </cell>
          <cell r="H73">
            <v>31.521</v>
          </cell>
          <cell r="I73">
            <v>13.836</v>
          </cell>
          <cell r="J73">
            <v>14.302</v>
          </cell>
          <cell r="K73">
            <v>6.758</v>
          </cell>
          <cell r="L73">
            <v>12.686</v>
          </cell>
          <cell r="M73">
            <v>16.138</v>
          </cell>
          <cell r="N73">
            <v>20.006</v>
          </cell>
          <cell r="O73">
            <v>15.989</v>
          </cell>
          <cell r="P73">
            <v>16.747</v>
          </cell>
          <cell r="Q73">
            <v>12.482</v>
          </cell>
          <cell r="R73">
            <v>15.368</v>
          </cell>
          <cell r="S73">
            <v>15.864</v>
          </cell>
          <cell r="T73">
            <v>13.656</v>
          </cell>
          <cell r="U73">
            <v>10.374</v>
          </cell>
          <cell r="V73">
            <v>9.301</v>
          </cell>
        </row>
        <row r="75">
          <cell r="A75" t="str">
            <v>Fig. 4 : Exchange Rates Developments -- </v>
          </cell>
        </row>
        <row r="78">
          <cell r="A78" t="str">
            <v>PANEL 1 - NEER</v>
          </cell>
        </row>
        <row r="79">
          <cell r="B79" t="str">
            <v>Jan
97</v>
          </cell>
          <cell r="C79" t="str">
            <v>Feb</v>
          </cell>
          <cell r="D79" t="str">
            <v>Mar</v>
          </cell>
          <cell r="E79" t="str">
            <v>Apr</v>
          </cell>
          <cell r="F79" t="str">
            <v>May</v>
          </cell>
          <cell r="G79" t="str">
            <v>Jun</v>
          </cell>
          <cell r="H79" t="str">
            <v>Jul</v>
          </cell>
          <cell r="I79" t="str">
            <v>Aug</v>
          </cell>
          <cell r="J79" t="str">
            <v>Sep</v>
          </cell>
          <cell r="K79" t="str">
            <v>Oct</v>
          </cell>
          <cell r="L79" t="str">
            <v>Nov</v>
          </cell>
          <cell r="M79" t="str">
            <v>Dec</v>
          </cell>
          <cell r="N79" t="str">
            <v>Jan
98</v>
          </cell>
          <cell r="O79" t="str">
            <v>Feb</v>
          </cell>
          <cell r="P79" t="str">
            <v>Mar</v>
          </cell>
          <cell r="Q79" t="str">
            <v>Apr</v>
          </cell>
          <cell r="R79" t="str">
            <v>May</v>
          </cell>
          <cell r="S79" t="str">
            <v>Jun</v>
          </cell>
          <cell r="T79" t="str">
            <v>Jul</v>
          </cell>
          <cell r="U79" t="str">
            <v>Aug</v>
          </cell>
          <cell r="V79" t="str">
            <v>Sep</v>
          </cell>
          <cell r="W79" t="str">
            <v>Oct</v>
          </cell>
          <cell r="X79" t="str">
            <v>Nov</v>
          </cell>
          <cell r="Y79" t="str">
            <v>Dec</v>
          </cell>
          <cell r="Z79" t="str">
            <v>Jan
99</v>
          </cell>
          <cell r="AA79" t="str">
            <v>Feb</v>
          </cell>
          <cell r="AB79" t="str">
            <v>Mar</v>
          </cell>
          <cell r="AC79" t="str">
            <v>Apr</v>
          </cell>
          <cell r="AD79" t="str">
            <v>May</v>
          </cell>
          <cell r="AE79" t="str">
            <v>Jun</v>
          </cell>
          <cell r="AF79" t="str">
            <v>Jul</v>
          </cell>
          <cell r="AG79" t="str">
            <v>Aug</v>
          </cell>
          <cell r="AH79" t="str">
            <v>Sep</v>
          </cell>
          <cell r="AI79" t="str">
            <v>Oct</v>
          </cell>
          <cell r="AJ79" t="str">
            <v>Nov</v>
          </cell>
          <cell r="AK79" t="str">
            <v>Dec</v>
          </cell>
          <cell r="AL79" t="str">
            <v>Jan
00</v>
          </cell>
          <cell r="AM79" t="str">
            <v>Feb</v>
          </cell>
          <cell r="AN79" t="str">
            <v>Mar</v>
          </cell>
          <cell r="AO79" t="str">
            <v>Apr</v>
          </cell>
          <cell r="AP79" t="str">
            <v>May</v>
          </cell>
          <cell r="AQ79" t="str">
            <v>Jun</v>
          </cell>
          <cell r="AR79" t="str">
            <v>Jul</v>
          </cell>
          <cell r="AS79" t="str">
            <v>Aug</v>
          </cell>
          <cell r="AT79" t="str">
            <v>Sep</v>
          </cell>
          <cell r="AU79" t="str">
            <v>Oct</v>
          </cell>
          <cell r="AV79" t="str">
            <v>Nov</v>
          </cell>
          <cell r="AW79" t="str">
            <v>Dec</v>
          </cell>
        </row>
        <row r="80">
          <cell r="A80" t="str">
            <v>World -INS</v>
          </cell>
          <cell r="B80">
            <v>107.05622431997122</v>
          </cell>
          <cell r="C80">
            <v>104.66131563982255</v>
          </cell>
          <cell r="D80">
            <v>102.80876419658898</v>
          </cell>
          <cell r="E80">
            <v>102.73204318859119</v>
          </cell>
          <cell r="F80">
            <v>102.69089368064937</v>
          </cell>
          <cell r="G80">
            <v>102.34604209496784</v>
          </cell>
          <cell r="H80">
            <v>103.86301784347619</v>
          </cell>
          <cell r="I80">
            <v>103.38152088351069</v>
          </cell>
          <cell r="J80">
            <v>106.48965611601182</v>
          </cell>
          <cell r="K80">
            <v>105.98305675177949</v>
          </cell>
          <cell r="L80">
            <v>107.09706708588304</v>
          </cell>
          <cell r="M80">
            <v>108.48228022976853</v>
          </cell>
        </row>
        <row r="81">
          <cell r="A81" t="str">
            <v>World-INS-Spliced</v>
          </cell>
          <cell r="B81">
            <v>121.48748166831058</v>
          </cell>
          <cell r="C81">
            <v>118.76973754623843</v>
          </cell>
          <cell r="D81">
            <v>116.66746081334364</v>
          </cell>
          <cell r="E81">
            <v>116.5803977573475</v>
          </cell>
          <cell r="F81">
            <v>116.53370126563487</v>
          </cell>
          <cell r="G81">
            <v>116.14236343394977</v>
          </cell>
          <cell r="H81">
            <v>117.86382862300182</v>
          </cell>
          <cell r="I81">
            <v>117.31742552062524</v>
          </cell>
          <cell r="J81">
            <v>120.84453965602138</v>
          </cell>
          <cell r="K81">
            <v>120.26965032692077</v>
          </cell>
          <cell r="L81">
            <v>121.53383006894317</v>
          </cell>
          <cell r="M81">
            <v>123.10577095788688</v>
          </cell>
        </row>
        <row r="82">
          <cell r="A82" t="str">
            <v>World-DoT</v>
          </cell>
          <cell r="M82">
            <v>123.10577095788689</v>
          </cell>
          <cell r="N82">
            <v>125.05900705665043</v>
          </cell>
          <cell r="O82">
            <v>125.17913668901055</v>
          </cell>
          <cell r="P82">
            <v>125.35431885781688</v>
          </cell>
          <cell r="Q82">
            <v>125.49626631983688</v>
          </cell>
          <cell r="R82">
            <v>125.03097677905299</v>
          </cell>
          <cell r="S82">
            <v>125.76057795891859</v>
          </cell>
          <cell r="T82">
            <v>126.6180478571809</v>
          </cell>
          <cell r="U82">
            <v>129.6101248655086</v>
          </cell>
          <cell r="V82">
            <v>156.2711350549979</v>
          </cell>
          <cell r="W82">
            <v>159.27906276076408</v>
          </cell>
          <cell r="X82">
            <v>160.78756155387478</v>
          </cell>
          <cell r="Y82">
            <v>170.18283196661793</v>
          </cell>
          <cell r="Z82">
            <v>171.5945177379549</v>
          </cell>
          <cell r="AA82">
            <v>173.01590813454973</v>
          </cell>
          <cell r="AB82">
            <v>178.2995076175957</v>
          </cell>
          <cell r="AC82">
            <v>182.1014543057479</v>
          </cell>
          <cell r="AD82">
            <v>180.52434798634104</v>
          </cell>
          <cell r="AE82">
            <v>179.25449683809876</v>
          </cell>
          <cell r="AF82">
            <v>180.22939357460578</v>
          </cell>
          <cell r="AG82">
            <v>180.94665676293187</v>
          </cell>
          <cell r="AH82">
            <v>185.43503889533582</v>
          </cell>
          <cell r="AI82">
            <v>190.04066682825496</v>
          </cell>
          <cell r="AJ82">
            <v>193.51417970891916</v>
          </cell>
          <cell r="AK82">
            <v>195.66149581917168</v>
          </cell>
          <cell r="AL82">
            <v>198.95534539922193</v>
          </cell>
          <cell r="AM82">
            <v>200.718483356653</v>
          </cell>
          <cell r="AN82">
            <v>200.99795447098109</v>
          </cell>
          <cell r="AO82">
            <v>201.16399101757963</v>
          </cell>
          <cell r="AP82">
            <v>201.6005242137176</v>
          </cell>
          <cell r="AQ82">
            <v>195.72539048477026</v>
          </cell>
          <cell r="AR82">
            <v>194.02884417943906</v>
          </cell>
          <cell r="AS82">
            <v>198.7692087196483</v>
          </cell>
          <cell r="AT82">
            <v>201.24928804603513</v>
          </cell>
          <cell r="AU82">
            <v>200.55434331748629</v>
          </cell>
          <cell r="AV82">
            <v>196.71893026015206</v>
          </cell>
          <cell r="AW82">
            <v>196.26096952277393</v>
          </cell>
        </row>
        <row r="83">
          <cell r="A83" t="str">
            <v>Total</v>
          </cell>
          <cell r="B83">
            <v>121.48748166831058</v>
          </cell>
          <cell r="C83">
            <v>118.76973754623843</v>
          </cell>
          <cell r="D83">
            <v>116.66746081334364</v>
          </cell>
          <cell r="E83">
            <v>116.5803977573475</v>
          </cell>
          <cell r="F83">
            <v>116.53370126563487</v>
          </cell>
          <cell r="G83">
            <v>116.14236343394977</v>
          </cell>
          <cell r="H83">
            <v>117.86382862300182</v>
          </cell>
          <cell r="I83">
            <v>117.31742552062524</v>
          </cell>
          <cell r="J83">
            <v>120.84453965602138</v>
          </cell>
          <cell r="K83">
            <v>120.26965032692077</v>
          </cell>
          <cell r="L83">
            <v>121.53383006894317</v>
          </cell>
          <cell r="M83">
            <v>123.10577095788688</v>
          </cell>
          <cell r="N83">
            <v>125.05900705665043</v>
          </cell>
          <cell r="O83">
            <v>125.17913668901055</v>
          </cell>
          <cell r="P83">
            <v>125.35431885781688</v>
          </cell>
          <cell r="Q83">
            <v>125.49626631983688</v>
          </cell>
          <cell r="R83">
            <v>125.03097677905299</v>
          </cell>
          <cell r="S83">
            <v>125.76057795891859</v>
          </cell>
          <cell r="T83">
            <v>126.6180478571809</v>
          </cell>
          <cell r="U83">
            <v>129.6101248655086</v>
          </cell>
          <cell r="V83">
            <v>156.2711350549979</v>
          </cell>
          <cell r="W83">
            <v>159.27906276076408</v>
          </cell>
          <cell r="X83">
            <v>160.78756155387478</v>
          </cell>
          <cell r="Y83">
            <v>170.18283196661793</v>
          </cell>
          <cell r="Z83">
            <v>171.5945177379549</v>
          </cell>
          <cell r="AA83">
            <v>173.01590813454973</v>
          </cell>
          <cell r="AB83">
            <v>178.2995076175957</v>
          </cell>
          <cell r="AC83">
            <v>182.1014543057479</v>
          </cell>
          <cell r="AD83">
            <v>180.52434798634104</v>
          </cell>
          <cell r="AE83">
            <v>179.25449683809876</v>
          </cell>
          <cell r="AF83">
            <v>180.22939357460578</v>
          </cell>
          <cell r="AG83">
            <v>180.94665676293187</v>
          </cell>
          <cell r="AH83">
            <v>185.43503889533582</v>
          </cell>
          <cell r="AI83">
            <v>190.04066682825496</v>
          </cell>
          <cell r="AJ83">
            <v>193.51417970891916</v>
          </cell>
          <cell r="AK83">
            <v>195.66149581917168</v>
          </cell>
          <cell r="AL83">
            <v>198.95534539922193</v>
          </cell>
          <cell r="AM83">
            <v>200.718483356653</v>
          </cell>
          <cell r="AN83">
            <v>200.99795447098109</v>
          </cell>
          <cell r="AO83">
            <v>201.16399101757963</v>
          </cell>
          <cell r="AP83">
            <v>201.6005242137176</v>
          </cell>
          <cell r="AQ83">
            <v>195.72539048477026</v>
          </cell>
          <cell r="AR83">
            <v>194.02884417943906</v>
          </cell>
          <cell r="AS83">
            <v>198.7692087196483</v>
          </cell>
          <cell r="AT83">
            <v>201.24928804603513</v>
          </cell>
          <cell r="AU83">
            <v>200.55434331748629</v>
          </cell>
          <cell r="AV83">
            <v>196.71893026015206</v>
          </cell>
          <cell r="AW83">
            <v>196.26096952277393</v>
          </cell>
        </row>
        <row r="84">
          <cell r="A84" t="str">
            <v>CIS-INS</v>
          </cell>
          <cell r="B84">
            <v>367.10738751433786</v>
          </cell>
          <cell r="C84">
            <v>356.9383556474291</v>
          </cell>
          <cell r="D84">
            <v>351.6970153456077</v>
          </cell>
          <cell r="E84">
            <v>349.590521312345</v>
          </cell>
          <cell r="F84">
            <v>342.45246330263734</v>
          </cell>
          <cell r="G84">
            <v>327.95281064428144</v>
          </cell>
          <cell r="H84">
            <v>332.64029248162694</v>
          </cell>
          <cell r="I84">
            <v>334.87347527671704</v>
          </cell>
          <cell r="J84">
            <v>336.27946265711756</v>
          </cell>
          <cell r="K84">
            <v>338.024845911378</v>
          </cell>
          <cell r="L84">
            <v>338.3976754107452</v>
          </cell>
          <cell r="M84">
            <v>339.4261297010565</v>
          </cell>
        </row>
        <row r="85">
          <cell r="A85" t="str">
            <v>CIS-INS-Spliced</v>
          </cell>
          <cell r="B85">
            <v>159.32522999860393</v>
          </cell>
          <cell r="C85">
            <v>154.91185288835686</v>
          </cell>
          <cell r="D85">
            <v>152.63710229087394</v>
          </cell>
          <cell r="E85">
            <v>151.72288030091966</v>
          </cell>
          <cell r="F85">
            <v>148.62495099516406</v>
          </cell>
          <cell r="G85">
            <v>142.33207710250178</v>
          </cell>
          <cell r="H85">
            <v>144.3664521852429</v>
          </cell>
          <cell r="I85">
            <v>145.33565731310964</v>
          </cell>
          <cell r="J85">
            <v>145.9458582253664</v>
          </cell>
          <cell r="K85">
            <v>146.7033575236062</v>
          </cell>
          <cell r="L85">
            <v>146.8651661598724</v>
          </cell>
          <cell r="M85">
            <v>147.3115170694969</v>
          </cell>
        </row>
        <row r="86">
          <cell r="A86" t="str">
            <v>CIS-DoT</v>
          </cell>
          <cell r="M86">
            <v>147.3115170694969</v>
          </cell>
          <cell r="N86">
            <v>149.1516767603835</v>
          </cell>
          <cell r="O86">
            <v>149.66449276971798</v>
          </cell>
          <cell r="P86">
            <v>149.9311663798943</v>
          </cell>
          <cell r="Q86">
            <v>150.46131509721275</v>
          </cell>
          <cell r="R86">
            <v>150.87707470529114</v>
          </cell>
          <cell r="S86">
            <v>151.62317664521154</v>
          </cell>
          <cell r="T86">
            <v>152.82787958792468</v>
          </cell>
          <cell r="U86">
            <v>162.93276428080426</v>
          </cell>
          <cell r="V86">
            <v>281.7996739433109</v>
          </cell>
          <cell r="W86">
            <v>305.16774195096895</v>
          </cell>
          <cell r="X86">
            <v>311.53056976263605</v>
          </cell>
          <cell r="Y86">
            <v>366.4882114902043</v>
          </cell>
          <cell r="Z86">
            <v>388.9018789361116</v>
          </cell>
          <cell r="AA86">
            <v>395.92994152021106</v>
          </cell>
          <cell r="AB86">
            <v>410.1218783426436</v>
          </cell>
          <cell r="AC86">
            <v>424.2179307207181</v>
          </cell>
          <cell r="AD86">
            <v>414.63584085408246</v>
          </cell>
          <cell r="AE86">
            <v>406.699724213985</v>
          </cell>
          <cell r="AF86">
            <v>407.154968090756</v>
          </cell>
          <cell r="AG86">
            <v>413.83334533028597</v>
          </cell>
          <cell r="AH86">
            <v>428.3820201147088</v>
          </cell>
          <cell r="AI86">
            <v>442.7976561515569</v>
          </cell>
          <cell r="AJ86">
            <v>453.4368224959513</v>
          </cell>
          <cell r="AK86">
            <v>458.28677209529235</v>
          </cell>
          <cell r="AL86">
            <v>477.8769034525313</v>
          </cell>
          <cell r="AM86">
            <v>481.19229018777776</v>
          </cell>
          <cell r="AN86">
            <v>476.2173027308492</v>
          </cell>
          <cell r="AO86">
            <v>475.43823808866995</v>
          </cell>
          <cell r="AP86">
            <v>468.25832521462985</v>
          </cell>
          <cell r="AQ86">
            <v>459.36774651711494</v>
          </cell>
          <cell r="AR86">
            <v>451.0450158498453</v>
          </cell>
          <cell r="AS86">
            <v>456.0985539499762</v>
          </cell>
          <cell r="AT86">
            <v>457.5268987810727</v>
          </cell>
          <cell r="AU86">
            <v>454.0619861705939</v>
          </cell>
          <cell r="AV86">
            <v>444.9480636213636</v>
          </cell>
          <cell r="AW86">
            <v>447.5687059361075</v>
          </cell>
        </row>
        <row r="87">
          <cell r="A87" t="str">
            <v>CIS</v>
          </cell>
          <cell r="B87">
            <v>159.32522999860393</v>
          </cell>
          <cell r="C87">
            <v>154.91185288835686</v>
          </cell>
          <cell r="D87">
            <v>152.63710229087394</v>
          </cell>
          <cell r="E87">
            <v>151.72288030091966</v>
          </cell>
          <cell r="F87">
            <v>148.62495099516406</v>
          </cell>
          <cell r="G87">
            <v>142.33207710250178</v>
          </cell>
          <cell r="H87">
            <v>144.3664521852429</v>
          </cell>
          <cell r="I87">
            <v>145.33565731310964</v>
          </cell>
          <cell r="J87">
            <v>145.9458582253664</v>
          </cell>
          <cell r="K87">
            <v>146.7033575236062</v>
          </cell>
          <cell r="L87">
            <v>146.8651661598724</v>
          </cell>
          <cell r="M87">
            <v>147.3115170694969</v>
          </cell>
          <cell r="N87">
            <v>149.1516767603835</v>
          </cell>
          <cell r="O87">
            <v>149.66449276971798</v>
          </cell>
          <cell r="P87">
            <v>149.9311663798943</v>
          </cell>
          <cell r="Q87">
            <v>150.46131509721275</v>
          </cell>
          <cell r="R87">
            <v>150.87707470529114</v>
          </cell>
          <cell r="S87">
            <v>151.62317664521154</v>
          </cell>
          <cell r="T87">
            <v>152.82787958792468</v>
          </cell>
          <cell r="U87">
            <v>162.93276428080426</v>
          </cell>
          <cell r="V87">
            <v>281.7996739433109</v>
          </cell>
          <cell r="W87">
            <v>305.16774195096895</v>
          </cell>
          <cell r="X87">
            <v>311.53056976263605</v>
          </cell>
          <cell r="Y87">
            <v>366.4882114902043</v>
          </cell>
          <cell r="Z87">
            <v>388.9018789361116</v>
          </cell>
          <cell r="AA87">
            <v>395.92994152021106</v>
          </cell>
          <cell r="AB87">
            <v>410.1218783426436</v>
          </cell>
          <cell r="AC87">
            <v>424.2179307207181</v>
          </cell>
          <cell r="AD87">
            <v>414.63584085408246</v>
          </cell>
          <cell r="AE87">
            <v>406.699724213985</v>
          </cell>
          <cell r="AF87">
            <v>407.154968090756</v>
          </cell>
          <cell r="AG87">
            <v>413.83334533028597</v>
          </cell>
          <cell r="AH87">
            <v>428.3820201147088</v>
          </cell>
          <cell r="AI87">
            <v>442.7976561515569</v>
          </cell>
          <cell r="AJ87">
            <v>453.4368224959513</v>
          </cell>
          <cell r="AK87">
            <v>458.28677209529235</v>
          </cell>
          <cell r="AL87">
            <v>477.8769034525313</v>
          </cell>
          <cell r="AM87">
            <v>481.19229018777776</v>
          </cell>
          <cell r="AN87">
            <v>476.2173027308492</v>
          </cell>
          <cell r="AO87">
            <v>475.43823808866995</v>
          </cell>
          <cell r="AP87">
            <v>468.25832521462985</v>
          </cell>
          <cell r="AQ87">
            <v>459.36774651711494</v>
          </cell>
          <cell r="AR87">
            <v>451.0450158498453</v>
          </cell>
          <cell r="AS87">
            <v>456.0985539499762</v>
          </cell>
          <cell r="AT87">
            <v>457.5268987810727</v>
          </cell>
          <cell r="AU87">
            <v>454.0619861705939</v>
          </cell>
          <cell r="AV87">
            <v>444.9480636213636</v>
          </cell>
          <cell r="AW87">
            <v>447.5687059361075</v>
          </cell>
        </row>
        <row r="88">
          <cell r="A88" t="str">
            <v>Other countries-INS</v>
          </cell>
          <cell r="B88">
            <v>91.97656177846167</v>
          </cell>
          <cell r="C88">
            <v>90.05262205181832</v>
          </cell>
          <cell r="D88">
            <v>88.3423025842391</v>
          </cell>
          <cell r="E88">
            <v>87.78273048368315</v>
          </cell>
          <cell r="F88">
            <v>85.90075164965972</v>
          </cell>
          <cell r="G88">
            <v>82.94127072696021</v>
          </cell>
          <cell r="H88">
            <v>85.11543281356151</v>
          </cell>
          <cell r="I88">
            <v>86.23215327287564</v>
          </cell>
          <cell r="J88">
            <v>85.62683464461618</v>
          </cell>
          <cell r="K88">
            <v>85.14685379967301</v>
          </cell>
          <cell r="L88">
            <v>84.95072919742975</v>
          </cell>
          <cell r="M88">
            <v>85.72215935441858</v>
          </cell>
        </row>
        <row r="89">
          <cell r="A89" t="str">
            <v>Other countries-INS-Spliced</v>
          </cell>
          <cell r="B89">
            <v>118.04144891686228</v>
          </cell>
          <cell r="C89">
            <v>115.57229124701259</v>
          </cell>
          <cell r="D89">
            <v>113.37729086691527</v>
          </cell>
          <cell r="E89">
            <v>112.65914376241517</v>
          </cell>
          <cell r="F89">
            <v>110.24383812254928</v>
          </cell>
          <cell r="G89">
            <v>106.445681185582</v>
          </cell>
          <cell r="H89">
            <v>109.23597077588744</v>
          </cell>
          <cell r="I89">
            <v>110.66915438814344</v>
          </cell>
          <cell r="J89">
            <v>109.89229682188414</v>
          </cell>
          <cell r="K89">
            <v>109.27629603544575</v>
          </cell>
          <cell r="L89">
            <v>109.02459242999028</v>
          </cell>
          <cell r="M89">
            <v>110.01463523772705</v>
          </cell>
        </row>
        <row r="90">
          <cell r="A90" t="str">
            <v>Other countries-DoT</v>
          </cell>
          <cell r="M90">
            <v>110.01463523772705</v>
          </cell>
          <cell r="N90">
            <v>111.98590831832729</v>
          </cell>
          <cell r="O90">
            <v>111.92718978097335</v>
          </cell>
          <cell r="P90">
            <v>112.06005087167361</v>
          </cell>
          <cell r="Q90">
            <v>112.02439011391925</v>
          </cell>
          <cell r="R90">
            <v>111.17276023097516</v>
          </cell>
          <cell r="S90">
            <v>111.8816897008079</v>
          </cell>
          <cell r="T90">
            <v>112.56948863976658</v>
          </cell>
          <cell r="U90">
            <v>112.42949711623939</v>
          </cell>
          <cell r="V90">
            <v>108.9744021976224</v>
          </cell>
          <cell r="W90">
            <v>107.08110057527207</v>
          </cell>
          <cell r="X90">
            <v>107.36432554592183</v>
          </cell>
          <cell r="Y90">
            <v>106.59610241648238</v>
          </cell>
          <cell r="Z90">
            <v>104.20664797031476</v>
          </cell>
          <cell r="AA90">
            <v>104.45784621036024</v>
          </cell>
          <cell r="AB90">
            <v>107.31813576364534</v>
          </cell>
          <cell r="AC90">
            <v>108.76955758779899</v>
          </cell>
          <cell r="AD90">
            <v>108.75486333233376</v>
          </cell>
          <cell r="AE90">
            <v>108.79504910755897</v>
          </cell>
          <cell r="AF90">
            <v>109.67321323402297</v>
          </cell>
          <cell r="AG90">
            <v>109.29861464983277</v>
          </cell>
          <cell r="AH90">
            <v>111.33026195976008</v>
          </cell>
          <cell r="AI90">
            <v>113.5055389138047</v>
          </cell>
          <cell r="AJ90">
            <v>115.18907298782987</v>
          </cell>
          <cell r="AK90">
            <v>116.50047900661045</v>
          </cell>
          <cell r="AL90">
            <v>116.6745082840631</v>
          </cell>
          <cell r="AM90">
            <v>117.84566164609961</v>
          </cell>
          <cell r="AN90">
            <v>118.85364627744266</v>
          </cell>
          <cell r="AO90">
            <v>119.12890132778418</v>
          </cell>
          <cell r="AP90">
            <v>120.65026948415183</v>
          </cell>
          <cell r="AQ90">
            <v>116.39898347317548</v>
          </cell>
          <cell r="AR90">
            <v>116.06101365909585</v>
          </cell>
          <cell r="AS90">
            <v>119.83554215406448</v>
          </cell>
          <cell r="AT90">
            <v>122.01374643087068</v>
          </cell>
          <cell r="AU90">
            <v>121.8976906117673</v>
          </cell>
          <cell r="AV90">
            <v>119.63652294346485</v>
          </cell>
          <cell r="AW90">
            <v>118.76676713540128</v>
          </cell>
        </row>
        <row r="91">
          <cell r="A91" t="str">
            <v>Non-CIS</v>
          </cell>
          <cell r="B91">
            <v>118.04144891686228</v>
          </cell>
          <cell r="C91">
            <v>115.57229124701259</v>
          </cell>
          <cell r="D91">
            <v>113.37729086691527</v>
          </cell>
          <cell r="E91">
            <v>112.65914376241517</v>
          </cell>
          <cell r="F91">
            <v>110.24383812254928</v>
          </cell>
          <cell r="G91">
            <v>106.445681185582</v>
          </cell>
          <cell r="H91">
            <v>109.23597077588744</v>
          </cell>
          <cell r="I91">
            <v>110.66915438814344</v>
          </cell>
          <cell r="J91">
            <v>109.89229682188414</v>
          </cell>
          <cell r="K91">
            <v>109.27629603544575</v>
          </cell>
          <cell r="L91">
            <v>109.02459242999028</v>
          </cell>
          <cell r="M91">
            <v>110.01463523772705</v>
          </cell>
          <cell r="N91">
            <v>111.98590831832729</v>
          </cell>
          <cell r="O91">
            <v>111.92718978097335</v>
          </cell>
          <cell r="P91">
            <v>112.06005087167361</v>
          </cell>
          <cell r="Q91">
            <v>112.02439011391925</v>
          </cell>
          <cell r="R91">
            <v>111.17276023097516</v>
          </cell>
          <cell r="S91">
            <v>111.8816897008079</v>
          </cell>
          <cell r="T91">
            <v>112.56948863976658</v>
          </cell>
          <cell r="U91">
            <v>112.42949711623939</v>
          </cell>
          <cell r="V91">
            <v>108.9744021976224</v>
          </cell>
          <cell r="W91">
            <v>107.08110057527207</v>
          </cell>
          <cell r="X91">
            <v>107.36432554592183</v>
          </cell>
          <cell r="Y91">
            <v>106.59610241648238</v>
          </cell>
          <cell r="Z91">
            <v>104.20664797031476</v>
          </cell>
          <cell r="AA91">
            <v>104.45784621036024</v>
          </cell>
          <cell r="AB91">
            <v>107.31813576364534</v>
          </cell>
          <cell r="AC91">
            <v>108.76955758779899</v>
          </cell>
          <cell r="AD91">
            <v>108.75486333233376</v>
          </cell>
          <cell r="AE91">
            <v>108.79504910755897</v>
          </cell>
          <cell r="AF91">
            <v>109.67321323402297</v>
          </cell>
          <cell r="AG91">
            <v>109.29861464983277</v>
          </cell>
          <cell r="AH91">
            <v>111.33026195976008</v>
          </cell>
          <cell r="AI91">
            <v>113.5055389138047</v>
          </cell>
          <cell r="AJ91">
            <v>115.18907298782987</v>
          </cell>
          <cell r="AK91">
            <v>116.50047900661045</v>
          </cell>
          <cell r="AL91">
            <v>116.6745082840631</v>
          </cell>
          <cell r="AM91">
            <v>117.84566164609961</v>
          </cell>
          <cell r="AN91">
            <v>118.85364627744266</v>
          </cell>
          <cell r="AO91">
            <v>119.12890132778418</v>
          </cell>
          <cell r="AP91">
            <v>120.65026948415183</v>
          </cell>
          <cell r="AQ91">
            <v>116.39898347317548</v>
          </cell>
          <cell r="AR91">
            <v>116.06101365909585</v>
          </cell>
          <cell r="AS91">
            <v>119.83554215406448</v>
          </cell>
          <cell r="AT91">
            <v>122.01374643087068</v>
          </cell>
          <cell r="AU91">
            <v>121.8976906117673</v>
          </cell>
          <cell r="AV91">
            <v>119.63652294346485</v>
          </cell>
          <cell r="AW91">
            <v>118.76676713540128</v>
          </cell>
        </row>
        <row r="93">
          <cell r="A93" t="str">
            <v>PANEL 2 - REER</v>
          </cell>
        </row>
        <row r="94">
          <cell r="B94" t="str">
            <v>Jan
97</v>
          </cell>
          <cell r="C94" t="str">
            <v>Feb</v>
          </cell>
          <cell r="D94" t="str">
            <v>Mar</v>
          </cell>
          <cell r="E94" t="str">
            <v>Apr</v>
          </cell>
          <cell r="F94" t="str">
            <v>May</v>
          </cell>
          <cell r="G94" t="str">
            <v>Jun</v>
          </cell>
          <cell r="H94" t="str">
            <v>Jul</v>
          </cell>
          <cell r="I94" t="str">
            <v>Aug</v>
          </cell>
          <cell r="J94" t="str">
            <v>Sep</v>
          </cell>
          <cell r="K94" t="str">
            <v>Oct</v>
          </cell>
          <cell r="L94" t="str">
            <v>Nov</v>
          </cell>
          <cell r="M94" t="str">
            <v>Dec</v>
          </cell>
          <cell r="N94" t="str">
            <v>Jan
98</v>
          </cell>
          <cell r="O94" t="str">
            <v>Feb</v>
          </cell>
          <cell r="P94" t="str">
            <v>Mar</v>
          </cell>
          <cell r="Q94" t="str">
            <v>Apr</v>
          </cell>
          <cell r="R94" t="str">
            <v>May</v>
          </cell>
          <cell r="S94" t="str">
            <v>Jun</v>
          </cell>
          <cell r="T94" t="str">
            <v>Jul</v>
          </cell>
          <cell r="U94" t="str">
            <v>Aug</v>
          </cell>
          <cell r="V94" t="str">
            <v>Sep</v>
          </cell>
          <cell r="W94" t="str">
            <v>Oct</v>
          </cell>
          <cell r="X94" t="str">
            <v>Nov</v>
          </cell>
          <cell r="Y94" t="str">
            <v>Dec</v>
          </cell>
          <cell r="Z94" t="str">
            <v>Jan
99</v>
          </cell>
          <cell r="AA94" t="str">
            <v>Feb</v>
          </cell>
          <cell r="AB94" t="str">
            <v>Mar</v>
          </cell>
          <cell r="AC94" t="str">
            <v>Apr</v>
          </cell>
          <cell r="AD94" t="str">
            <v>May</v>
          </cell>
          <cell r="AE94" t="str">
            <v>Jun</v>
          </cell>
          <cell r="AF94" t="str">
            <v>Jul</v>
          </cell>
          <cell r="AG94" t="str">
            <v>Aug</v>
          </cell>
          <cell r="AH94" t="str">
            <v>Sep</v>
          </cell>
          <cell r="AI94" t="str">
            <v>Oct</v>
          </cell>
          <cell r="AJ94" t="str">
            <v>Nov</v>
          </cell>
          <cell r="AK94" t="str">
            <v>Dec</v>
          </cell>
          <cell r="AL94" t="str">
            <v>Jan
00</v>
          </cell>
          <cell r="AM94" t="str">
            <v>Feb</v>
          </cell>
          <cell r="AN94" t="str">
            <v>Mar</v>
          </cell>
          <cell r="AO94" t="str">
            <v>Apr</v>
          </cell>
          <cell r="AP94" t="str">
            <v>May</v>
          </cell>
          <cell r="AQ94" t="str">
            <v>Jun</v>
          </cell>
          <cell r="AR94" t="str">
            <v>Jul</v>
          </cell>
          <cell r="AS94" t="str">
            <v>Aug</v>
          </cell>
          <cell r="AT94" t="str">
            <v>Sep</v>
          </cell>
          <cell r="AU94" t="str">
            <v>Oct</v>
          </cell>
          <cell r="AV94" t="str">
            <v>Nov</v>
          </cell>
          <cell r="AW94" t="str">
            <v>Dec</v>
          </cell>
        </row>
        <row r="95">
          <cell r="A95" t="str">
            <v>World-INS</v>
          </cell>
          <cell r="B95">
            <v>0</v>
          </cell>
          <cell r="C95">
            <v>0</v>
          </cell>
          <cell r="D95">
            <v>0</v>
          </cell>
          <cell r="E95">
            <v>0</v>
          </cell>
          <cell r="F95">
            <v>0</v>
          </cell>
          <cell r="G95">
            <v>0</v>
          </cell>
          <cell r="H95">
            <v>0</v>
          </cell>
          <cell r="I95">
            <v>0</v>
          </cell>
          <cell r="J95">
            <v>0</v>
          </cell>
          <cell r="K95">
            <v>0</v>
          </cell>
          <cell r="L95">
            <v>0</v>
          </cell>
          <cell r="M95">
            <v>0</v>
          </cell>
        </row>
        <row r="96">
          <cell r="A96" t="str">
            <v>World-INS-Spliced</v>
          </cell>
          <cell r="B96" t="e">
            <v>#DIV/0!</v>
          </cell>
          <cell r="C96" t="e">
            <v>#DIV/0!</v>
          </cell>
          <cell r="D96" t="e">
            <v>#DIV/0!</v>
          </cell>
          <cell r="E96" t="e">
            <v>#DIV/0!</v>
          </cell>
          <cell r="F96" t="e">
            <v>#DIV/0!</v>
          </cell>
          <cell r="G96" t="e">
            <v>#DIV/0!</v>
          </cell>
          <cell r="H96" t="e">
            <v>#DIV/0!</v>
          </cell>
          <cell r="I96" t="e">
            <v>#DIV/0!</v>
          </cell>
          <cell r="J96" t="e">
            <v>#DIV/0!</v>
          </cell>
          <cell r="K96" t="e">
            <v>#DIV/0!</v>
          </cell>
          <cell r="L96" t="e">
            <v>#DIV/0!</v>
          </cell>
          <cell r="M96" t="e">
            <v>#DIV/0!</v>
          </cell>
        </row>
        <row r="97">
          <cell r="A97" t="str">
            <v>World-DoT</v>
          </cell>
          <cell r="M97">
            <v>102.60550861691291</v>
          </cell>
          <cell r="N97">
            <v>107.35990873974129</v>
          </cell>
          <cell r="O97">
            <v>110.14552571037424</v>
          </cell>
          <cell r="P97">
            <v>110.00824444426533</v>
          </cell>
          <cell r="Q97">
            <v>107.37956236482475</v>
          </cell>
          <cell r="R97">
            <v>104.55609898394445</v>
          </cell>
          <cell r="S97">
            <v>101.7263022086991</v>
          </cell>
          <cell r="T97">
            <v>97.62935686659597</v>
          </cell>
          <cell r="U97">
            <v>96.47737330466111</v>
          </cell>
          <cell r="V97">
            <v>105.61494732098255</v>
          </cell>
          <cell r="W97">
            <v>105.65564450472161</v>
          </cell>
          <cell r="X97">
            <v>106.29265430363137</v>
          </cell>
          <cell r="Y97">
            <v>110.92719811652418</v>
          </cell>
          <cell r="Z97">
            <v>113.03763643365518</v>
          </cell>
          <cell r="AA97">
            <v>112.01344769754252</v>
          </cell>
          <cell r="AB97">
            <v>112.82621600711991</v>
          </cell>
          <cell r="AC97">
            <v>113.7377742554576</v>
          </cell>
          <cell r="AD97">
            <v>112.20360342736811</v>
          </cell>
          <cell r="AE97">
            <v>110.49793013998908</v>
          </cell>
          <cell r="AF97">
            <v>106.5412965265873</v>
          </cell>
          <cell r="AG97">
            <v>105.11866097349977</v>
          </cell>
          <cell r="AH97">
            <v>106.93554442340591</v>
          </cell>
          <cell r="AI97">
            <v>109.0591477849023</v>
          </cell>
          <cell r="AJ97">
            <v>110.28865485059755</v>
          </cell>
          <cell r="AK97">
            <v>111.30186388957051</v>
          </cell>
          <cell r="AL97">
            <v>113.84490295328204</v>
          </cell>
          <cell r="AM97">
            <v>114.17592049766523</v>
          </cell>
          <cell r="AN97">
            <v>113.1729332263802</v>
          </cell>
          <cell r="AO97">
            <v>112.16279311706525</v>
          </cell>
          <cell r="AP97">
            <v>111.16804525580189</v>
          </cell>
          <cell r="AQ97">
            <v>106.27015941185877</v>
          </cell>
          <cell r="AR97">
            <v>102.47700764826763</v>
          </cell>
          <cell r="AS97">
            <v>102.78097362988285</v>
          </cell>
          <cell r="AT97">
            <v>103.27686397147254</v>
          </cell>
          <cell r="AU97">
            <v>101.89060556902328</v>
          </cell>
          <cell r="AV97">
            <v>99.94667437056611</v>
          </cell>
          <cell r="AW97">
            <v>101.15884343213122</v>
          </cell>
        </row>
        <row r="98">
          <cell r="A98" t="str">
            <v>Total</v>
          </cell>
          <cell r="B98" t="e">
            <v>#DIV/0!</v>
          </cell>
          <cell r="C98" t="e">
            <v>#DIV/0!</v>
          </cell>
          <cell r="D98" t="e">
            <v>#DIV/0!</v>
          </cell>
          <cell r="E98" t="e">
            <v>#DIV/0!</v>
          </cell>
          <cell r="F98" t="e">
            <v>#DIV/0!</v>
          </cell>
          <cell r="G98" t="e">
            <v>#DIV/0!</v>
          </cell>
          <cell r="H98" t="e">
            <v>#DIV/0!</v>
          </cell>
          <cell r="I98" t="e">
            <v>#DIV/0!</v>
          </cell>
          <cell r="J98" t="e">
            <v>#DIV/0!</v>
          </cell>
          <cell r="K98" t="e">
            <v>#DIV/0!</v>
          </cell>
          <cell r="L98" t="e">
            <v>#DIV/0!</v>
          </cell>
          <cell r="M98" t="e">
            <v>#DIV/0!</v>
          </cell>
          <cell r="N98">
            <v>107.35990873974129</v>
          </cell>
          <cell r="O98">
            <v>110.14552571037424</v>
          </cell>
          <cell r="P98">
            <v>110.00824444426533</v>
          </cell>
          <cell r="Q98">
            <v>107.37956236482475</v>
          </cell>
          <cell r="R98">
            <v>104.55609898394445</v>
          </cell>
          <cell r="S98">
            <v>101.7263022086991</v>
          </cell>
          <cell r="T98">
            <v>97.62935686659597</v>
          </cell>
          <cell r="U98">
            <v>96.47737330466111</v>
          </cell>
          <cell r="V98">
            <v>105.61494732098255</v>
          </cell>
          <cell r="W98">
            <v>105.65564450472161</v>
          </cell>
          <cell r="X98">
            <v>106.29265430363137</v>
          </cell>
          <cell r="Y98">
            <v>110.92719811652418</v>
          </cell>
          <cell r="Z98">
            <v>113.03763643365518</v>
          </cell>
          <cell r="AA98">
            <v>112.01344769754252</v>
          </cell>
          <cell r="AB98">
            <v>112.82621600711991</v>
          </cell>
          <cell r="AC98">
            <v>113.7377742554576</v>
          </cell>
          <cell r="AD98">
            <v>112.20360342736811</v>
          </cell>
          <cell r="AE98">
            <v>110.49793013998908</v>
          </cell>
          <cell r="AF98">
            <v>106.5412965265873</v>
          </cell>
          <cell r="AG98">
            <v>105.11866097349977</v>
          </cell>
          <cell r="AH98">
            <v>106.93554442340591</v>
          </cell>
          <cell r="AI98">
            <v>109.0591477849023</v>
          </cell>
          <cell r="AJ98">
            <v>110.28865485059755</v>
          </cell>
          <cell r="AK98">
            <v>111.30186388957051</v>
          </cell>
          <cell r="AL98">
            <v>113.84490295328204</v>
          </cell>
          <cell r="AM98">
            <v>114.17592049766523</v>
          </cell>
          <cell r="AN98">
            <v>113.1729332263802</v>
          </cell>
          <cell r="AO98">
            <v>112.16279311706525</v>
          </cell>
          <cell r="AP98">
            <v>111.16804525580189</v>
          </cell>
          <cell r="AQ98">
            <v>106.27015941185877</v>
          </cell>
          <cell r="AR98">
            <v>102.47700764826763</v>
          </cell>
          <cell r="AS98">
            <v>102.78097362988285</v>
          </cell>
          <cell r="AT98">
            <v>103.27686397147254</v>
          </cell>
          <cell r="AU98">
            <v>101.89060556902328</v>
          </cell>
          <cell r="AV98">
            <v>99.94667437056611</v>
          </cell>
          <cell r="AW98">
            <v>101.15884343213122</v>
          </cell>
        </row>
        <row r="99">
          <cell r="A99" t="str">
            <v>CIS-INS</v>
          </cell>
          <cell r="B99">
            <v>110.06236000763707</v>
          </cell>
          <cell r="C99">
            <v>106.66073637684343</v>
          </cell>
          <cell r="D99">
            <v>104.46942884692501</v>
          </cell>
          <cell r="E99">
            <v>103.92817094210778</v>
          </cell>
          <cell r="F99">
            <v>103.57099828916174</v>
          </cell>
          <cell r="G99">
            <v>103.13474247000481</v>
          </cell>
          <cell r="H99">
            <v>104.56456753564692</v>
          </cell>
          <cell r="I99">
            <v>104.07101515308077</v>
          </cell>
          <cell r="J99">
            <v>107.61657479283598</v>
          </cell>
          <cell r="K99">
            <v>107.2922000550221</v>
          </cell>
          <cell r="L99">
            <v>108.39451106541544</v>
          </cell>
          <cell r="M99">
            <v>109.0140487591795</v>
          </cell>
        </row>
        <row r="100">
          <cell r="A100" t="str">
            <v>CIS-INS-Spliced</v>
          </cell>
          <cell r="B100">
            <v>92.15957302810503</v>
          </cell>
          <cell r="C100">
            <v>89.31125884154295</v>
          </cell>
          <cell r="D100">
            <v>87.47639026052634</v>
          </cell>
          <cell r="E100">
            <v>87.0231735804317</v>
          </cell>
          <cell r="F100">
            <v>86.72409877238162</v>
          </cell>
          <cell r="G100">
            <v>86.35880449719309</v>
          </cell>
          <cell r="H100">
            <v>87.55605365253844</v>
          </cell>
          <cell r="I100">
            <v>87.14278269559054</v>
          </cell>
          <cell r="J100">
            <v>90.11162020300769</v>
          </cell>
          <cell r="K100">
            <v>89.84000838825142</v>
          </cell>
          <cell r="L100">
            <v>90.76301705402037</v>
          </cell>
          <cell r="M100">
            <v>91.2817805016527</v>
          </cell>
        </row>
        <row r="101">
          <cell r="A101" t="str">
            <v>CIS-DoT</v>
          </cell>
          <cell r="M101">
            <v>91.2817805016527</v>
          </cell>
          <cell r="N101">
            <v>94.73080327740723</v>
          </cell>
          <cell r="O101">
            <v>97.33671300331791</v>
          </cell>
          <cell r="P101">
            <v>97.14834748451563</v>
          </cell>
          <cell r="Q101">
            <v>95.01483079949905</v>
          </cell>
          <cell r="R101">
            <v>93.36829131395798</v>
          </cell>
          <cell r="S101">
            <v>91.20885804280803</v>
          </cell>
          <cell r="T101">
            <v>88.35965844139677</v>
          </cell>
          <cell r="U101">
            <v>89.84863781368077</v>
          </cell>
          <cell r="V101">
            <v>122.15066388637781</v>
          </cell>
          <cell r="W101">
            <v>127.187881796511</v>
          </cell>
          <cell r="X101">
            <v>126.47650146304767</v>
          </cell>
          <cell r="Y101">
            <v>138.4158335698094</v>
          </cell>
          <cell r="Z101">
            <v>143.12496221786492</v>
          </cell>
          <cell r="AA101">
            <v>140.23524859217855</v>
          </cell>
          <cell r="AB101">
            <v>140.66818427236228</v>
          </cell>
          <cell r="AC101">
            <v>142.17573483639626</v>
          </cell>
          <cell r="AD101">
            <v>137.30540294120294</v>
          </cell>
          <cell r="AE101">
            <v>133.19132322941067</v>
          </cell>
          <cell r="AF101">
            <v>127.13693121300594</v>
          </cell>
          <cell r="AG101">
            <v>126.79969410468013</v>
          </cell>
          <cell r="AH101">
            <v>129.86850707405145</v>
          </cell>
          <cell r="AI101">
            <v>133.23004260633908</v>
          </cell>
          <cell r="AJ101">
            <v>134.7667697050913</v>
          </cell>
          <cell r="AK101">
            <v>135.5842933920868</v>
          </cell>
          <cell r="AL101">
            <v>141.25987152700444</v>
          </cell>
          <cell r="AM101">
            <v>141.16124949378076</v>
          </cell>
          <cell r="AN101">
            <v>138.40875706076798</v>
          </cell>
          <cell r="AO101">
            <v>136.1998134011907</v>
          </cell>
          <cell r="AP101">
            <v>132.03534754266508</v>
          </cell>
          <cell r="AQ101">
            <v>126.74880049427122</v>
          </cell>
          <cell r="AR101">
            <v>120.56668930142595</v>
          </cell>
          <cell r="AS101">
            <v>119.17029658387293</v>
          </cell>
          <cell r="AT101">
            <v>118.17529602865633</v>
          </cell>
          <cell r="AU101">
            <v>114.94412522358172</v>
          </cell>
          <cell r="AV101">
            <v>112.0427810934455</v>
          </cell>
          <cell r="AW101">
            <v>113.5857354937122</v>
          </cell>
        </row>
        <row r="102">
          <cell r="A102" t="str">
            <v>CIS</v>
          </cell>
          <cell r="B102">
            <v>92.15957302810503</v>
          </cell>
          <cell r="C102">
            <v>89.31125884154295</v>
          </cell>
          <cell r="D102">
            <v>87.47639026052634</v>
          </cell>
          <cell r="E102">
            <v>87.0231735804317</v>
          </cell>
          <cell r="F102">
            <v>86.72409877238162</v>
          </cell>
          <cell r="G102">
            <v>86.35880449719309</v>
          </cell>
          <cell r="H102">
            <v>87.55605365253844</v>
          </cell>
          <cell r="I102">
            <v>87.14278269559054</v>
          </cell>
          <cell r="J102">
            <v>90.11162020300769</v>
          </cell>
          <cell r="K102">
            <v>89.84000838825142</v>
          </cell>
          <cell r="L102">
            <v>90.76301705402037</v>
          </cell>
          <cell r="M102">
            <v>91.2817805016527</v>
          </cell>
          <cell r="N102">
            <v>94.73080327740723</v>
          </cell>
          <cell r="O102">
            <v>97.33671300331791</v>
          </cell>
          <cell r="P102">
            <v>97.14834748451563</v>
          </cell>
          <cell r="Q102">
            <v>95.01483079949905</v>
          </cell>
          <cell r="R102">
            <v>93.36829131395798</v>
          </cell>
          <cell r="S102">
            <v>91.20885804280803</v>
          </cell>
          <cell r="T102">
            <v>88.35965844139677</v>
          </cell>
          <cell r="U102">
            <v>89.84863781368077</v>
          </cell>
          <cell r="V102">
            <v>122.15066388637781</v>
          </cell>
          <cell r="W102">
            <v>127.187881796511</v>
          </cell>
          <cell r="X102">
            <v>126.47650146304767</v>
          </cell>
          <cell r="Y102">
            <v>138.4158335698094</v>
          </cell>
          <cell r="Z102">
            <v>143.12496221786492</v>
          </cell>
          <cell r="AA102">
            <v>140.23524859217855</v>
          </cell>
          <cell r="AB102">
            <v>140.66818427236228</v>
          </cell>
          <cell r="AC102">
            <v>142.17573483639626</v>
          </cell>
          <cell r="AD102">
            <v>137.30540294120294</v>
          </cell>
          <cell r="AE102">
            <v>133.19132322941067</v>
          </cell>
          <cell r="AF102">
            <v>127.13693121300594</v>
          </cell>
          <cell r="AG102">
            <v>126.79969410468013</v>
          </cell>
          <cell r="AH102">
            <v>129.86850707405145</v>
          </cell>
          <cell r="AI102">
            <v>133.23004260633908</v>
          </cell>
          <cell r="AJ102">
            <v>134.7667697050913</v>
          </cell>
          <cell r="AK102">
            <v>135.5842933920868</v>
          </cell>
          <cell r="AL102">
            <v>141.25987152700444</v>
          </cell>
          <cell r="AM102">
            <v>141.16124949378076</v>
          </cell>
          <cell r="AN102">
            <v>138.40875706076798</v>
          </cell>
          <cell r="AO102">
            <v>136.1998134011907</v>
          </cell>
          <cell r="AP102">
            <v>132.03534754266508</v>
          </cell>
          <cell r="AQ102">
            <v>126.74880049427122</v>
          </cell>
          <cell r="AR102">
            <v>120.56668930142595</v>
          </cell>
          <cell r="AS102">
            <v>119.17029658387293</v>
          </cell>
          <cell r="AT102">
            <v>118.17529602865633</v>
          </cell>
          <cell r="AU102">
            <v>114.94412522358172</v>
          </cell>
          <cell r="AV102">
            <v>112.0427810934455</v>
          </cell>
          <cell r="AW102">
            <v>113.5857354937122</v>
          </cell>
        </row>
        <row r="103">
          <cell r="A103" t="str">
            <v>Other countries-INS</v>
          </cell>
          <cell r="B103">
            <v>101.26174882097831</v>
          </cell>
          <cell r="C103">
            <v>100.44121018247785</v>
          </cell>
          <cell r="D103">
            <v>99.13745820703438</v>
          </cell>
          <cell r="E103">
            <v>99.7960668811363</v>
          </cell>
          <cell r="F103">
            <v>100.25958482140742</v>
          </cell>
          <cell r="G103">
            <v>100.06509131505894</v>
          </cell>
          <cell r="H103">
            <v>101.70687684970092</v>
          </cell>
          <cell r="I103">
            <v>101.24733214151078</v>
          </cell>
          <cell r="J103">
            <v>103.62328409596297</v>
          </cell>
          <cell r="K103">
            <v>102.83345264329884</v>
          </cell>
          <cell r="L103">
            <v>103.95188603079389</v>
          </cell>
          <cell r="M103">
            <v>106.54793017208628</v>
          </cell>
        </row>
        <row r="104">
          <cell r="A104" t="str">
            <v>Other countries-INS-Spliced</v>
          </cell>
          <cell r="B104">
            <v>104.41458593168704</v>
          </cell>
          <cell r="C104">
            <v>103.5684993967661</v>
          </cell>
          <cell r="D104">
            <v>102.22415442683857</v>
          </cell>
          <cell r="E104">
            <v>102.90326922386764</v>
          </cell>
          <cell r="F104">
            <v>103.38121903580384</v>
          </cell>
          <cell r="G104">
            <v>103.18066987318093</v>
          </cell>
          <cell r="H104">
            <v>104.87357325263315</v>
          </cell>
          <cell r="I104">
            <v>104.39972038142113</v>
          </cell>
          <cell r="J104">
            <v>106.84964883324254</v>
          </cell>
          <cell r="K104">
            <v>106.0352255683279</v>
          </cell>
          <cell r="L104">
            <v>107.18848195987934</v>
          </cell>
          <cell r="M104">
            <v>109.8653552830198</v>
          </cell>
        </row>
        <row r="105">
          <cell r="A105" t="str">
            <v>Other countries-DoT</v>
          </cell>
          <cell r="M105">
            <v>109.8653552830198</v>
          </cell>
          <cell r="N105">
            <v>115.52837579635118</v>
          </cell>
          <cell r="O105">
            <v>118.41812367017141</v>
          </cell>
          <cell r="P105">
            <v>118.32206079490004</v>
          </cell>
          <cell r="Q105">
            <v>115.35588477371374</v>
          </cell>
          <cell r="R105">
            <v>111.7015108338184</v>
          </cell>
          <cell r="S105">
            <v>108.41323794588075</v>
          </cell>
          <cell r="T105">
            <v>103.4600128310661</v>
          </cell>
          <cell r="U105">
            <v>100.48735673226987</v>
          </cell>
          <cell r="V105">
            <v>96.49527414034421</v>
          </cell>
          <cell r="W105">
            <v>94.22760292384098</v>
          </cell>
          <cell r="X105">
            <v>95.46352816722357</v>
          </cell>
          <cell r="Y105">
            <v>96.79901096449328</v>
          </cell>
          <cell r="Z105">
            <v>97.7715100764929</v>
          </cell>
          <cell r="AA105">
            <v>97.55047465317084</v>
          </cell>
          <cell r="AB105">
            <v>98.50892331408947</v>
          </cell>
          <cell r="AC105">
            <v>99.14859391826415</v>
          </cell>
          <cell r="AD105">
            <v>99.07779980375705</v>
          </cell>
          <cell r="AE105">
            <v>98.46804003350493</v>
          </cell>
          <cell r="AF105">
            <v>95.5233180312468</v>
          </cell>
          <cell r="AG105">
            <v>93.63872487958874</v>
          </cell>
          <cell r="AH105">
            <v>94.86640034225124</v>
          </cell>
          <cell r="AI105">
            <v>96.40517962014269</v>
          </cell>
          <cell r="AJ105">
            <v>97.47730354943022</v>
          </cell>
          <cell r="AK105">
            <v>98.5599728967728</v>
          </cell>
          <cell r="AL105">
            <v>99.69515526707382</v>
          </cell>
          <cell r="AM105">
            <v>100.20260828237349</v>
          </cell>
          <cell r="AN105">
            <v>99.9762368536428</v>
          </cell>
          <cell r="AO105">
            <v>99.51085771183756</v>
          </cell>
          <cell r="AP105">
            <v>99.95854575449692</v>
          </cell>
          <cell r="AQ105">
            <v>95.31072124281312</v>
          </cell>
          <cell r="AR105">
            <v>92.67222035702879</v>
          </cell>
          <cell r="AS105">
            <v>93.77282933219944</v>
          </cell>
          <cell r="AT105">
            <v>94.97981039945745</v>
          </cell>
          <cell r="AU105">
            <v>94.51371970022441</v>
          </cell>
          <cell r="AV105">
            <v>93.06472825036997</v>
          </cell>
          <cell r="AW105">
            <v>94.10025481108654</v>
          </cell>
        </row>
        <row r="106">
          <cell r="A106" t="str">
            <v>Non-CIS</v>
          </cell>
          <cell r="B106">
            <v>104.41458593168704</v>
          </cell>
          <cell r="C106">
            <v>103.5684993967661</v>
          </cell>
          <cell r="D106">
            <v>102.22415442683857</v>
          </cell>
          <cell r="E106">
            <v>102.90326922386764</v>
          </cell>
          <cell r="F106">
            <v>103.38121903580384</v>
          </cell>
          <cell r="G106">
            <v>103.18066987318093</v>
          </cell>
          <cell r="H106">
            <v>104.87357325263315</v>
          </cell>
          <cell r="I106">
            <v>104.39972038142113</v>
          </cell>
          <cell r="J106">
            <v>106.84964883324254</v>
          </cell>
          <cell r="K106">
            <v>106.0352255683279</v>
          </cell>
          <cell r="L106">
            <v>107.18848195987934</v>
          </cell>
          <cell r="M106">
            <v>109.8653552830198</v>
          </cell>
          <cell r="N106">
            <v>115.52837579635118</v>
          </cell>
          <cell r="O106">
            <v>118.41812367017141</v>
          </cell>
          <cell r="P106">
            <v>118.32206079490004</v>
          </cell>
          <cell r="Q106">
            <v>115.35588477371374</v>
          </cell>
          <cell r="R106">
            <v>111.7015108338184</v>
          </cell>
          <cell r="S106">
            <v>108.41323794588075</v>
          </cell>
          <cell r="T106">
            <v>103.4600128310661</v>
          </cell>
          <cell r="U106">
            <v>100.48735673226987</v>
          </cell>
          <cell r="V106">
            <v>96.49527414034421</v>
          </cell>
          <cell r="W106">
            <v>94.22760292384098</v>
          </cell>
          <cell r="X106">
            <v>95.46352816722357</v>
          </cell>
          <cell r="Y106">
            <v>96.79901096449328</v>
          </cell>
          <cell r="Z106">
            <v>97.7715100764929</v>
          </cell>
          <cell r="AA106">
            <v>97.55047465317084</v>
          </cell>
          <cell r="AB106">
            <v>98.50892331408947</v>
          </cell>
          <cell r="AC106">
            <v>99.14859391826415</v>
          </cell>
          <cell r="AD106">
            <v>99.07779980375705</v>
          </cell>
          <cell r="AE106">
            <v>98.46804003350493</v>
          </cell>
          <cell r="AF106">
            <v>95.5233180312468</v>
          </cell>
          <cell r="AG106">
            <v>93.63872487958874</v>
          </cell>
          <cell r="AH106">
            <v>94.86640034225124</v>
          </cell>
          <cell r="AI106">
            <v>96.40517962014269</v>
          </cell>
          <cell r="AJ106">
            <v>97.47730354943022</v>
          </cell>
          <cell r="AK106">
            <v>98.5599728967728</v>
          </cell>
          <cell r="AL106">
            <v>99.69515526707382</v>
          </cell>
          <cell r="AM106">
            <v>100.20260828237349</v>
          </cell>
          <cell r="AN106">
            <v>99.9762368536428</v>
          </cell>
          <cell r="AO106">
            <v>99.51085771183756</v>
          </cell>
          <cell r="AP106">
            <v>99.95854575449692</v>
          </cell>
          <cell r="AQ106">
            <v>95.31072124281312</v>
          </cell>
          <cell r="AR106">
            <v>92.67222035702879</v>
          </cell>
          <cell r="AS106">
            <v>93.77282933219944</v>
          </cell>
          <cell r="AT106">
            <v>94.97981039945745</v>
          </cell>
          <cell r="AU106">
            <v>94.51371970022441</v>
          </cell>
          <cell r="AV106">
            <v>93.06472825036997</v>
          </cell>
          <cell r="AW106">
            <v>94.10025481108654</v>
          </cell>
        </row>
        <row r="108">
          <cell r="A108" t="str">
            <v>PANEL 3 - Gross International Reserves</v>
          </cell>
        </row>
        <row r="109">
          <cell r="B109" t="str">
            <v>Jan
97</v>
          </cell>
          <cell r="C109" t="str">
            <v>Feb</v>
          </cell>
          <cell r="D109" t="str">
            <v>Mar</v>
          </cell>
          <cell r="E109" t="str">
            <v>Apr</v>
          </cell>
          <cell r="F109" t="str">
            <v>May</v>
          </cell>
          <cell r="G109" t="str">
            <v>Jun</v>
          </cell>
          <cell r="H109" t="str">
            <v>Jul</v>
          </cell>
          <cell r="I109" t="str">
            <v>Aug</v>
          </cell>
          <cell r="J109" t="str">
            <v>Sep</v>
          </cell>
          <cell r="K109" t="str">
            <v>Oct</v>
          </cell>
          <cell r="L109" t="str">
            <v>Nov</v>
          </cell>
          <cell r="M109" t="str">
            <v>Dec</v>
          </cell>
          <cell r="N109" t="str">
            <v>Jan
98</v>
          </cell>
          <cell r="O109" t="str">
            <v>Feb</v>
          </cell>
          <cell r="P109" t="str">
            <v>Mar</v>
          </cell>
          <cell r="Q109" t="str">
            <v>Apr</v>
          </cell>
          <cell r="R109" t="str">
            <v>May</v>
          </cell>
          <cell r="S109" t="str">
            <v>Jun</v>
          </cell>
          <cell r="T109" t="str">
            <v>Jul</v>
          </cell>
          <cell r="U109" t="str">
            <v>Aug</v>
          </cell>
          <cell r="V109" t="str">
            <v>Sep</v>
          </cell>
          <cell r="W109" t="str">
            <v>Oct</v>
          </cell>
          <cell r="X109" t="str">
            <v>Nov</v>
          </cell>
          <cell r="Y109" t="str">
            <v>Dec</v>
          </cell>
          <cell r="Z109" t="str">
            <v>Jan
99</v>
          </cell>
          <cell r="AA109" t="str">
            <v>Feb</v>
          </cell>
          <cell r="AB109" t="str">
            <v>Mar</v>
          </cell>
          <cell r="AC109" t="str">
            <v>Apr</v>
          </cell>
          <cell r="AD109" t="str">
            <v>May</v>
          </cell>
          <cell r="AE109" t="str">
            <v>Jun</v>
          </cell>
          <cell r="AF109" t="str">
            <v>Jul</v>
          </cell>
          <cell r="AG109" t="str">
            <v>Aug</v>
          </cell>
          <cell r="AH109" t="str">
            <v>Sep</v>
          </cell>
          <cell r="AI109" t="str">
            <v>Oct</v>
          </cell>
          <cell r="AJ109" t="str">
            <v>Nov</v>
          </cell>
          <cell r="AK109" t="str">
            <v>Dec</v>
          </cell>
          <cell r="AL109" t="str">
            <v>Jan
00</v>
          </cell>
          <cell r="AM109" t="str">
            <v>Feb</v>
          </cell>
          <cell r="AN109" t="str">
            <v>Mar</v>
          </cell>
          <cell r="AO109" t="str">
            <v>Apr</v>
          </cell>
          <cell r="AP109" t="str">
            <v>May</v>
          </cell>
          <cell r="AQ109" t="str">
            <v>Jun</v>
          </cell>
          <cell r="AR109" t="str">
            <v>Jul</v>
          </cell>
          <cell r="AS109" t="str">
            <v>Aug</v>
          </cell>
          <cell r="AT109" t="str">
            <v>Sep</v>
          </cell>
          <cell r="AU109" t="str">
            <v>Oct</v>
          </cell>
          <cell r="AV109" t="str">
            <v>Nov</v>
          </cell>
          <cell r="AW109" t="str">
            <v>Dec</v>
          </cell>
          <cell r="AX109" t="str">
            <v>Jan
01</v>
          </cell>
        </row>
        <row r="110">
          <cell r="B110">
            <v>155.07760709999997</v>
          </cell>
          <cell r="C110">
            <v>148.42049709999998</v>
          </cell>
          <cell r="D110">
            <v>145.42687709999998</v>
          </cell>
          <cell r="E110">
            <v>140.42900509999998</v>
          </cell>
          <cell r="F110">
            <v>141.63538509999998</v>
          </cell>
          <cell r="G110">
            <v>166.94195509999997</v>
          </cell>
          <cell r="H110">
            <v>171.11855509999998</v>
          </cell>
          <cell r="I110">
            <v>178.0802551</v>
          </cell>
          <cell r="J110">
            <v>223.3100451</v>
          </cell>
          <cell r="K110">
            <v>224.24196</v>
          </cell>
          <cell r="L110">
            <v>214.21426</v>
          </cell>
          <cell r="M110">
            <v>242.6</v>
          </cell>
          <cell r="N110">
            <v>119.84077346376083</v>
          </cell>
          <cell r="O110">
            <v>119.71094348030233</v>
          </cell>
          <cell r="P110">
            <v>119.57790259288782</v>
          </cell>
          <cell r="Q110">
            <v>119.4391761052866</v>
          </cell>
          <cell r="R110">
            <v>118.9347525910431</v>
          </cell>
          <cell r="S110">
            <v>119.48526659361683</v>
          </cell>
          <cell r="T110">
            <v>120.12244729750816</v>
          </cell>
          <cell r="U110">
            <v>123.60368148199466</v>
          </cell>
          <cell r="V110">
            <v>151.9357720650896</v>
          </cell>
          <cell r="W110">
            <v>155.68300918429796</v>
          </cell>
          <cell r="X110">
            <v>159.46088309417866</v>
          </cell>
          <cell r="Y110">
            <v>170.59765900384005</v>
          </cell>
          <cell r="Z110">
            <v>174.20989320242276</v>
          </cell>
          <cell r="AA110">
            <v>175.0938951772535</v>
          </cell>
          <cell r="AB110">
            <v>180.78836079102172</v>
          </cell>
          <cell r="AC110">
            <v>185.05515599160768</v>
          </cell>
          <cell r="AD110">
            <v>181.10025703216544</v>
          </cell>
          <cell r="AE110">
            <v>179.26357840035786</v>
          </cell>
          <cell r="AF110">
            <v>179.98260927893918</v>
          </cell>
          <cell r="AG110">
            <v>180.7443431656054</v>
          </cell>
          <cell r="AH110">
            <v>185.1076443119431</v>
          </cell>
          <cell r="AI110">
            <v>189.8602506301463</v>
          </cell>
          <cell r="AJ110">
            <v>192.88690667391097</v>
          </cell>
          <cell r="AK110">
            <v>193.43296979301078</v>
          </cell>
          <cell r="AL110">
            <v>197.66691894820397</v>
          </cell>
          <cell r="AM110">
            <v>199.40434347953732</v>
          </cell>
          <cell r="AN110">
            <v>199.4123680100634</v>
          </cell>
          <cell r="AO110">
            <v>199.3997046837097</v>
          </cell>
          <cell r="AP110">
            <v>199.4786831649999</v>
          </cell>
          <cell r="AQ110">
            <v>193.68630012312494</v>
          </cell>
          <cell r="AR110">
            <v>191.80306907636017</v>
          </cell>
          <cell r="AS110">
            <v>196.10200773768835</v>
          </cell>
          <cell r="AT110">
            <v>198.34469836263787</v>
          </cell>
          <cell r="AU110">
            <v>197.54648204487455</v>
          </cell>
          <cell r="AV110">
            <v>193.68556839201392</v>
          </cell>
          <cell r="AW110" t="str">
            <v>n.a.</v>
          </cell>
          <cell r="AX110" t="str">
            <v>n.a.</v>
          </cell>
        </row>
        <row r="111">
          <cell r="O111" t="str">
            <v>.</v>
          </cell>
        </row>
        <row r="113">
          <cell r="A113" t="str">
            <v>Fig. 5. INTEREST RATES -- </v>
          </cell>
        </row>
        <row r="115">
          <cell r="A115" t="str">
            <v>PANEL 1 - Nominal Interest Rates</v>
          </cell>
        </row>
        <row r="117">
          <cell r="B117" t="str">
            <v>Jan
95</v>
          </cell>
          <cell r="C117" t="str">
            <v>Feb</v>
          </cell>
          <cell r="D117" t="str">
            <v>Mar</v>
          </cell>
          <cell r="E117" t="str">
            <v>Apr</v>
          </cell>
          <cell r="F117" t="str">
            <v>May</v>
          </cell>
          <cell r="G117" t="str">
            <v>Jun</v>
          </cell>
          <cell r="H117" t="str">
            <v>Jul</v>
          </cell>
          <cell r="I117" t="str">
            <v>Aug</v>
          </cell>
          <cell r="J117" t="str">
            <v>Sep</v>
          </cell>
          <cell r="K117" t="str">
            <v>Oct</v>
          </cell>
          <cell r="L117" t="str">
            <v>Nov</v>
          </cell>
          <cell r="M117" t="str">
            <v>Dec</v>
          </cell>
          <cell r="N117" t="str">
            <v>Jan
96</v>
          </cell>
          <cell r="O117" t="str">
            <v>Feb</v>
          </cell>
          <cell r="P117" t="str">
            <v>Mar</v>
          </cell>
          <cell r="Q117" t="str">
            <v>Apr</v>
          </cell>
          <cell r="R117" t="str">
            <v>May</v>
          </cell>
          <cell r="S117" t="str">
            <v>Jun</v>
          </cell>
          <cell r="T117" t="str">
            <v>Jul</v>
          </cell>
          <cell r="U117" t="str">
            <v>Aug</v>
          </cell>
          <cell r="V117" t="str">
            <v>Sep</v>
          </cell>
          <cell r="W117" t="str">
            <v>Oct</v>
          </cell>
          <cell r="X117" t="str">
            <v>Nov</v>
          </cell>
          <cell r="Y117" t="str">
            <v>Dec</v>
          </cell>
          <cell r="Z117" t="str">
            <v>Jan
97</v>
          </cell>
          <cell r="AA117" t="str">
            <v>Feb</v>
          </cell>
          <cell r="AB117" t="str">
            <v>Mar</v>
          </cell>
          <cell r="AC117" t="str">
            <v>Apr</v>
          </cell>
          <cell r="AD117" t="str">
            <v>May</v>
          </cell>
          <cell r="AE117" t="str">
            <v>Jun</v>
          </cell>
          <cell r="AF117" t="str">
            <v>Jul</v>
          </cell>
          <cell r="AG117" t="str">
            <v>Aug</v>
          </cell>
          <cell r="AH117" t="str">
            <v>Sep</v>
          </cell>
          <cell r="AI117" t="str">
            <v>Oct</v>
          </cell>
          <cell r="AJ117" t="str">
            <v>Nov</v>
          </cell>
          <cell r="AK117" t="str">
            <v>Dec</v>
          </cell>
          <cell r="AL117" t="str">
            <v>Jan
98</v>
          </cell>
          <cell r="AM117" t="str">
            <v>Feb</v>
          </cell>
          <cell r="AN117" t="str">
            <v>Mar</v>
          </cell>
          <cell r="AO117" t="str">
            <v>Apr</v>
          </cell>
          <cell r="AP117" t="str">
            <v>May</v>
          </cell>
          <cell r="AQ117" t="str">
            <v>Jun</v>
          </cell>
          <cell r="AR117" t="str">
            <v>Jul</v>
          </cell>
          <cell r="AS117" t="str">
            <v>Aug</v>
          </cell>
          <cell r="AT117" t="str">
            <v>Sep</v>
          </cell>
          <cell r="AU117" t="str">
            <v>Oct</v>
          </cell>
          <cell r="AV117" t="str">
            <v>Nov</v>
          </cell>
          <cell r="AW117" t="str">
            <v>Dec</v>
          </cell>
          <cell r="AX117" t="str">
            <v>Jan
99</v>
          </cell>
        </row>
        <row r="118">
          <cell r="A118" t="str">
            <v>Commercial bank lending rate for 3 months in dram, weighted average</v>
          </cell>
          <cell r="B118">
            <v>223.2</v>
          </cell>
          <cell r="C118">
            <v>223.2</v>
          </cell>
          <cell r="D118">
            <v>180</v>
          </cell>
          <cell r="E118">
            <v>151.2</v>
          </cell>
          <cell r="F118">
            <v>118.8</v>
          </cell>
          <cell r="G118">
            <v>108</v>
          </cell>
          <cell r="H118">
            <v>103.2</v>
          </cell>
          <cell r="I118">
            <v>76.8</v>
          </cell>
          <cell r="J118">
            <v>98.4</v>
          </cell>
          <cell r="K118">
            <v>78</v>
          </cell>
          <cell r="L118">
            <v>106.8</v>
          </cell>
          <cell r="M118">
            <v>79.2</v>
          </cell>
          <cell r="N118">
            <v>78.70300691864345</v>
          </cell>
          <cell r="O118">
            <v>70.06948082577433</v>
          </cell>
          <cell r="P118">
            <v>164.26566406249995</v>
          </cell>
          <cell r="Q118">
            <v>111.74897234008955</v>
          </cell>
          <cell r="R118">
            <v>72.58526992975831</v>
          </cell>
          <cell r="S118">
            <v>97.26799855928516</v>
          </cell>
          <cell r="T118">
            <v>98.08488532658744</v>
          </cell>
          <cell r="U118">
            <v>98.56954243766076</v>
          </cell>
          <cell r="V118">
            <v>93.43453786220859</v>
          </cell>
          <cell r="W118">
            <v>73.46026342673642</v>
          </cell>
          <cell r="X118">
            <v>94.3711557341566</v>
          </cell>
          <cell r="Y118">
            <v>82.62988525390628</v>
          </cell>
          <cell r="Z118">
            <v>90.23438822704186</v>
          </cell>
          <cell r="AA118">
            <v>74.75087753798148</v>
          </cell>
          <cell r="AB118">
            <v>84.01696763990087</v>
          </cell>
          <cell r="AC118">
            <v>82.1773874467493</v>
          </cell>
          <cell r="AD118">
            <v>81.14185700785856</v>
          </cell>
          <cell r="AE118">
            <v>84.28255645952856</v>
          </cell>
          <cell r="AF118">
            <v>86.71606184807463</v>
          </cell>
          <cell r="AG118">
            <v>88.4909879819419</v>
          </cell>
          <cell r="AH118">
            <v>74.03725338525756</v>
          </cell>
          <cell r="AI118">
            <v>66.48674302848671</v>
          </cell>
          <cell r="AJ118">
            <v>69.29732001643339</v>
          </cell>
          <cell r="AK118">
            <v>63.047360999999924</v>
          </cell>
          <cell r="AL118">
            <v>58.09637531146316</v>
          </cell>
          <cell r="AM118">
            <v>74.290058364995</v>
          </cell>
          <cell r="AN118">
            <v>66.07347946825234</v>
          </cell>
          <cell r="AO118">
            <v>71.1268295487064</v>
          </cell>
          <cell r="AP118">
            <v>74.41708535855993</v>
          </cell>
          <cell r="AQ118">
            <v>48.389579593222095</v>
          </cell>
          <cell r="AR118">
            <v>62.27930808743998</v>
          </cell>
          <cell r="AS118">
            <v>51.9128800822884</v>
          </cell>
          <cell r="AT118">
            <v>50.93244163746367</v>
          </cell>
          <cell r="AU118">
            <v>41.17911113480701</v>
          </cell>
          <cell r="AV118">
            <v>76.65356372592522</v>
          </cell>
          <cell r="AW118">
            <v>57.756015291921244</v>
          </cell>
          <cell r="AX118">
            <v>61.04791156201128</v>
          </cell>
        </row>
        <row r="119">
          <cell r="A119" t="str">
            <v>Commercial bank deposit rate for 3 months in dram, weighted average</v>
          </cell>
          <cell r="B119">
            <v>102</v>
          </cell>
          <cell r="C119">
            <v>102</v>
          </cell>
          <cell r="D119">
            <v>111.6</v>
          </cell>
          <cell r="E119">
            <v>88.8</v>
          </cell>
          <cell r="F119">
            <v>75.6</v>
          </cell>
          <cell r="G119">
            <v>40.8</v>
          </cell>
          <cell r="H119">
            <v>67.2</v>
          </cell>
          <cell r="I119">
            <v>54</v>
          </cell>
          <cell r="J119">
            <v>30</v>
          </cell>
          <cell r="K119">
            <v>39.6</v>
          </cell>
          <cell r="L119">
            <v>48</v>
          </cell>
          <cell r="M119">
            <v>49.2</v>
          </cell>
          <cell r="N119">
            <v>31.202148240437854</v>
          </cell>
          <cell r="O119">
            <v>66.53799260160007</v>
          </cell>
          <cell r="P119">
            <v>79.50807875390622</v>
          </cell>
          <cell r="Q119">
            <v>61.60924531640624</v>
          </cell>
          <cell r="R119">
            <v>28.64663506249996</v>
          </cell>
          <cell r="S119">
            <v>42.84924326196917</v>
          </cell>
          <cell r="T119">
            <v>42.718623320099965</v>
          </cell>
          <cell r="U119">
            <v>52.35483310410001</v>
          </cell>
          <cell r="V119">
            <v>29.009402930687855</v>
          </cell>
          <cell r="W119">
            <v>39.097492481600014</v>
          </cell>
          <cell r="X119">
            <v>27.44293212890625</v>
          </cell>
          <cell r="Y119">
            <v>23.64778368850624</v>
          </cell>
          <cell r="Z119">
            <v>29.563301977801636</v>
          </cell>
          <cell r="AA119">
            <v>8.703828422585659</v>
          </cell>
          <cell r="AB119">
            <v>38.68790602318324</v>
          </cell>
          <cell r="AC119">
            <v>44.133632881446715</v>
          </cell>
          <cell r="AD119">
            <v>18.800641800396157</v>
          </cell>
          <cell r="AE119">
            <v>26.10153807803959</v>
          </cell>
          <cell r="AF119">
            <v>37.57015760450877</v>
          </cell>
          <cell r="AG119">
            <v>29.72922633841648</v>
          </cell>
          <cell r="AH119">
            <v>39.944160922469926</v>
          </cell>
          <cell r="AI119">
            <v>29.181429358214885</v>
          </cell>
          <cell r="AJ119">
            <v>37.72922258285669</v>
          </cell>
          <cell r="AK119">
            <v>40.20102202486968</v>
          </cell>
          <cell r="AL119">
            <v>36.17715570110824</v>
          </cell>
          <cell r="AM119">
            <v>30.622959430997977</v>
          </cell>
          <cell r="AN119">
            <v>8.34483002021178</v>
          </cell>
          <cell r="AO119">
            <v>22.879596902574306</v>
          </cell>
          <cell r="AP119">
            <v>38.19691722539813</v>
          </cell>
          <cell r="AQ119">
            <v>41.451078747119</v>
          </cell>
          <cell r="AR119">
            <v>30.698111153773276</v>
          </cell>
          <cell r="AS119">
            <v>38.55138564660188</v>
          </cell>
          <cell r="AT119">
            <v>26.842747369677046</v>
          </cell>
          <cell r="AU119">
            <v>36.26320017437992</v>
          </cell>
          <cell r="AV119">
            <v>33.86718068613972</v>
          </cell>
          <cell r="AW119">
            <v>27.08215325689245</v>
          </cell>
          <cell r="AX119">
            <v>38.35651273878356</v>
          </cell>
        </row>
        <row r="120">
          <cell r="A120" t="str">
            <v>T-Bill weighted average yield, all maturities</v>
          </cell>
          <cell r="B120">
            <v>37.63</v>
          </cell>
          <cell r="C120">
            <v>37.63</v>
          </cell>
          <cell r="D120">
            <v>37.63</v>
          </cell>
          <cell r="E120">
            <v>37.63</v>
          </cell>
          <cell r="F120">
            <v>37.63</v>
          </cell>
          <cell r="G120">
            <v>37.63</v>
          </cell>
          <cell r="H120">
            <v>37.63</v>
          </cell>
          <cell r="I120">
            <v>37.63</v>
          </cell>
          <cell r="J120">
            <v>37.63</v>
          </cell>
          <cell r="K120">
            <v>38.97</v>
          </cell>
          <cell r="L120">
            <v>37.1</v>
          </cell>
          <cell r="M120">
            <v>37.07</v>
          </cell>
          <cell r="N120">
            <v>36.90930979133226</v>
          </cell>
          <cell r="O120">
            <v>38.25516912815626</v>
          </cell>
          <cell r="P120">
            <v>37.750481540930984</v>
          </cell>
          <cell r="Q120">
            <v>38.221454993834776</v>
          </cell>
          <cell r="R120">
            <v>36.52486413043478</v>
          </cell>
          <cell r="S120">
            <v>37.96503071317022</v>
          </cell>
          <cell r="T120">
            <v>32.35614035087719</v>
          </cell>
          <cell r="U120">
            <v>40.357598499061915</v>
          </cell>
          <cell r="V120">
            <v>36.80360230547551</v>
          </cell>
          <cell r="W120">
            <v>52.85119453924915</v>
          </cell>
          <cell r="X120">
            <v>34.34429942994299</v>
          </cell>
          <cell r="Y120">
            <v>56.11356540795685</v>
          </cell>
          <cell r="Z120">
            <v>65.65602318145483</v>
          </cell>
          <cell r="AA120">
            <v>74.45686464291487</v>
          </cell>
          <cell r="AB120">
            <v>74.14232972628899</v>
          </cell>
          <cell r="AC120">
            <v>73.61594533029613</v>
          </cell>
          <cell r="AD120">
            <v>55.74</v>
          </cell>
          <cell r="AE120">
            <v>54.066773424433286</v>
          </cell>
          <cell r="AF120">
            <v>49.38421052631579</v>
          </cell>
          <cell r="AG120">
            <v>49.49863752483679</v>
          </cell>
          <cell r="AH120">
            <v>45.530731707317074</v>
          </cell>
          <cell r="AI120">
            <v>38.109843400447424</v>
          </cell>
          <cell r="AJ120">
            <v>44.49802269222296</v>
          </cell>
          <cell r="AK120">
            <v>47.53046820296575</v>
          </cell>
          <cell r="AL120">
            <v>49.55317897831679</v>
          </cell>
          <cell r="AM120">
            <v>53.427350488274286</v>
          </cell>
          <cell r="AN120">
            <v>61.45568030115547</v>
          </cell>
          <cell r="AO120">
            <v>51.2458064516129</v>
          </cell>
          <cell r="AP120">
            <v>39.68322580645161</v>
          </cell>
          <cell r="AQ120">
            <v>34.87692307692308</v>
          </cell>
          <cell r="AR120">
            <v>39.61171258498758</v>
          </cell>
          <cell r="AS120">
            <v>36.36316939348047</v>
          </cell>
          <cell r="AT120">
            <v>42.334369683391444</v>
          </cell>
          <cell r="AU120">
            <v>43.25414484181033</v>
          </cell>
          <cell r="AV120">
            <v>47.08009285943004</v>
          </cell>
          <cell r="AW120">
            <v>57.751259377530374</v>
          </cell>
          <cell r="AX120">
            <v>65.75297919762258</v>
          </cell>
        </row>
        <row r="122">
          <cell r="A122" t="str">
            <v>PANEL 2 - Ex Post Real Interest Rates</v>
          </cell>
        </row>
        <row r="123">
          <cell r="A123" t="str">
            <v>Ex-Post Real Interest Rates</v>
          </cell>
          <cell r="B123" t="str">
            <v>Commercial bank lending rate for 3 months  </v>
          </cell>
          <cell r="C123">
            <v>-71.39316693220039</v>
          </cell>
          <cell r="D123">
            <v>-66.34735526863807</v>
          </cell>
          <cell r="E123">
            <v>-58.37669094693029</v>
          </cell>
          <cell r="F123">
            <v>-41.074360778794286</v>
          </cell>
          <cell r="G123">
            <v>-26.205733558178757</v>
          </cell>
          <cell r="H123">
            <v>-23.92099487929773</v>
          </cell>
          <cell r="I123">
            <v>-23.49397590361445</v>
          </cell>
          <cell r="J123">
            <v>-29.505582137161078</v>
          </cell>
          <cell r="K123">
            <v>-15.825201527365307</v>
          </cell>
          <cell r="L123">
            <v>-19.164396003633055</v>
          </cell>
          <cell r="M123">
            <v>4.868154158215021</v>
          </cell>
          <cell r="N123">
            <v>35.86050037907506</v>
          </cell>
          <cell r="O123">
            <v>32.21585544393737</v>
          </cell>
          <cell r="P123">
            <v>27.209598416451474</v>
          </cell>
          <cell r="Q123">
            <v>112.55157236953215</v>
          </cell>
          <cell r="R123">
            <v>83.50443804651884</v>
          </cell>
          <cell r="S123">
            <v>52.443803921603084</v>
          </cell>
          <cell r="T123">
            <v>71.8554695423023</v>
          </cell>
          <cell r="U123">
            <v>68.43789952678374</v>
          </cell>
          <cell r="V123">
            <v>70.5573061547736</v>
          </cell>
          <cell r="W123">
            <v>72.856622912555</v>
          </cell>
          <cell r="X123">
            <v>55.46138995994985</v>
          </cell>
          <cell r="Y123">
            <v>83.76652266558742</v>
          </cell>
          <cell r="Z123">
            <v>73.50322327122292</v>
          </cell>
          <cell r="AA123">
            <v>83.92957081865585</v>
          </cell>
          <cell r="AB123">
            <v>67.95349349538775</v>
          </cell>
          <cell r="AC123">
            <v>73.37769269953527</v>
          </cell>
          <cell r="AD123">
            <v>66.24421490459038</v>
          </cell>
          <cell r="AE123">
            <v>57.02634483065134</v>
          </cell>
          <cell r="AF123">
            <v>55.09759124493028</v>
          </cell>
          <cell r="AG123">
            <v>59.20922097397872</v>
          </cell>
          <cell r="AH123">
            <v>53.72797452193365</v>
          </cell>
          <cell r="AI123">
            <v>41.515366998930034</v>
          </cell>
          <cell r="AJ123">
            <v>36.30758496728384</v>
          </cell>
          <cell r="AK123">
            <v>38.74471723308292</v>
          </cell>
          <cell r="AL123">
            <v>32.33907129222013</v>
          </cell>
          <cell r="AM123">
            <v>25.96490972518224</v>
          </cell>
          <cell r="AN123">
            <v>39.5596530934867</v>
          </cell>
          <cell r="AO123">
            <v>37.58458268663942</v>
          </cell>
          <cell r="AP123">
            <v>49.28593911602328</v>
          </cell>
          <cell r="AQ123">
            <v>63.147940388229614</v>
          </cell>
          <cell r="AR123">
            <v>44.458592380969804</v>
          </cell>
          <cell r="AS123">
            <v>59.75542852332212</v>
          </cell>
          <cell r="AT123">
            <v>54.85281194823322</v>
          </cell>
          <cell r="AU123">
            <v>54.30360277690403</v>
          </cell>
          <cell r="AV123">
            <v>44.21470043386682</v>
          </cell>
          <cell r="AW123">
            <v>78.82350965232297</v>
          </cell>
          <cell r="AX123">
            <v>59.847382602325915</v>
          </cell>
        </row>
        <row r="124">
          <cell r="A124" t="str">
            <v>Simple Annual Rates</v>
          </cell>
          <cell r="B124" t="str">
            <v>Commercial bank deposit rate for 3 months</v>
          </cell>
          <cell r="C124">
            <v>-82.12072933262525</v>
          </cell>
          <cell r="D124">
            <v>-78.96709704289879</v>
          </cell>
          <cell r="E124">
            <v>-68.54467072989445</v>
          </cell>
          <cell r="F124">
            <v>-55.71193994839314</v>
          </cell>
          <cell r="G124">
            <v>-40.77571669477235</v>
          </cell>
          <cell r="H124">
            <v>-48.50036576444769</v>
          </cell>
          <cell r="I124">
            <v>-37.04819277108433</v>
          </cell>
          <cell r="J124">
            <v>-38.59649122807017</v>
          </cell>
          <cell r="K124">
            <v>-44.84514212982605</v>
          </cell>
          <cell r="L124">
            <v>-36.60308810172571</v>
          </cell>
          <cell r="M124">
            <v>-24.949290060851926</v>
          </cell>
          <cell r="N124">
            <v>13.115996967399557</v>
          </cell>
          <cell r="O124">
            <v>-2.9283022999764485</v>
          </cell>
          <cell r="P124">
            <v>23.215403788706524</v>
          </cell>
          <cell r="Q124">
            <v>32.81149881462531</v>
          </cell>
          <cell r="R124">
            <v>19.568802929463214</v>
          </cell>
          <cell r="S124">
            <v>-4.819033557079122</v>
          </cell>
          <cell r="T124">
            <v>5.688959705075636</v>
          </cell>
          <cell r="U124">
            <v>5.592318760695014</v>
          </cell>
          <cell r="V124">
            <v>12.721799913795229</v>
          </cell>
          <cell r="W124">
            <v>-4.5506348051662755</v>
          </cell>
          <cell r="X124">
            <v>2.913175752739594</v>
          </cell>
          <cell r="Y124">
            <v>-5.709609579327712</v>
          </cell>
          <cell r="Z124">
            <v>-8.517501881960609</v>
          </cell>
          <cell r="AA124">
            <v>-4.140825045350249</v>
          </cell>
          <cell r="AB124">
            <v>-19.573990876010615</v>
          </cell>
          <cell r="AC124">
            <v>2.6101376286945976</v>
          </cell>
          <cell r="AD124">
            <v>6.639232871658951</v>
          </cell>
          <cell r="AE124">
            <v>-12.103725875865646</v>
          </cell>
          <cell r="AF124">
            <v>-6.702058251461629</v>
          </cell>
          <cell r="AG124">
            <v>1.783156225894622</v>
          </cell>
          <cell r="AH124">
            <v>-4.018063645550929</v>
          </cell>
          <cell r="AI124">
            <v>3.5395949390600867</v>
          </cell>
          <cell r="AJ124">
            <v>-4.423358707988989</v>
          </cell>
          <cell r="AK124">
            <v>1.9008426182283378</v>
          </cell>
          <cell r="AL124">
            <v>3.7296371267638184</v>
          </cell>
          <cell r="AM124">
            <v>0.7525247806331459</v>
          </cell>
          <cell r="AN124">
            <v>-3.35682303515642</v>
          </cell>
          <cell r="AO124">
            <v>-19.83960073726202</v>
          </cell>
          <cell r="AP124">
            <v>-9.085855346146909</v>
          </cell>
          <cell r="AQ124">
            <v>2.2468728743298083</v>
          </cell>
          <cell r="AR124">
            <v>4.654508631365206</v>
          </cell>
          <cell r="AS124">
            <v>-3.301221008720767</v>
          </cell>
          <cell r="AT124">
            <v>2.5091311672674976</v>
          </cell>
          <cell r="AU124">
            <v>-6.153664454140372</v>
          </cell>
          <cell r="AV124">
            <v>0.8161859569949748</v>
          </cell>
          <cell r="AW124">
            <v>-0.9565417198383885</v>
          </cell>
          <cell r="AX124">
            <v>-5.976536745310545</v>
          </cell>
        </row>
        <row r="125">
          <cell r="A125" t="str">
            <v>T-Bill weighted average yield, all maturities</v>
          </cell>
          <cell r="C125">
            <v>-85.6724352512407</v>
          </cell>
          <cell r="D125">
            <v>-79.56236055907708</v>
          </cell>
          <cell r="E125">
            <v>-67.75005991939791</v>
          </cell>
          <cell r="F125">
            <v>-53.629492005191736</v>
          </cell>
          <cell r="G125">
            <v>-49.71150580247271</v>
          </cell>
          <cell r="H125">
            <v>-48.22108728885537</v>
          </cell>
          <cell r="I125">
            <v>-45.15348327712334</v>
          </cell>
          <cell r="J125">
            <v>-41.639784575465875</v>
          </cell>
          <cell r="K125">
            <v>-37.566481854304776</v>
          </cell>
          <cell r="L125">
            <v>-29.592539925130957</v>
          </cell>
          <cell r="M125">
            <v>3.802749367928282</v>
          </cell>
          <cell r="N125">
            <v>4.080549220332297</v>
          </cell>
          <cell r="O125">
            <v>1.2942189637635826</v>
          </cell>
          <cell r="P125">
            <v>3.412937220691137</v>
          </cell>
          <cell r="Q125">
            <v>10.794119054605833</v>
          </cell>
          <cell r="R125">
            <v>19.784526669996684</v>
          </cell>
          <cell r="S125">
            <v>20.591807321644986</v>
          </cell>
          <cell r="T125">
            <v>20.192049936089475</v>
          </cell>
          <cell r="U125">
            <v>12.546650055695153</v>
          </cell>
          <cell r="V125">
            <v>20.557330215275815</v>
          </cell>
          <cell r="W125">
            <v>22.250188400386616</v>
          </cell>
          <cell r="X125">
            <v>36.990793687724356</v>
          </cell>
          <cell r="Y125">
            <v>27.014652214915525</v>
          </cell>
          <cell r="Z125">
            <v>48.3120178112473</v>
          </cell>
          <cell r="AA125">
            <v>60.16579090277805</v>
          </cell>
          <cell r="AB125">
            <v>67.67091698673244</v>
          </cell>
          <cell r="AC125">
            <v>64.07397489751368</v>
          </cell>
          <cell r="AD125">
            <v>58.431553613040776</v>
          </cell>
          <cell r="AE125">
            <v>35.0062506142061</v>
          </cell>
          <cell r="AF125">
            <v>29.667104190926796</v>
          </cell>
          <cell r="AG125">
            <v>27.37706412777372</v>
          </cell>
          <cell r="AH125">
            <v>21.926904763657305</v>
          </cell>
          <cell r="AI125">
            <v>18.335784474798867</v>
          </cell>
          <cell r="AJ125">
            <v>13.074584028012538</v>
          </cell>
          <cell r="AK125">
            <v>18.42087811683031</v>
          </cell>
          <cell r="AL125">
            <v>19.74462530115353</v>
          </cell>
          <cell r="AM125">
            <v>19.158030359673695</v>
          </cell>
          <cell r="AN125">
            <v>22.85421216828778</v>
          </cell>
          <cell r="AO125">
            <v>33.75893892118083</v>
          </cell>
          <cell r="AP125">
            <v>31.942327880637134</v>
          </cell>
          <cell r="AQ125">
            <v>30.65824686989678</v>
          </cell>
          <cell r="AR125">
            <v>31.303899544564896</v>
          </cell>
          <cell r="AS125">
            <v>37.44037507771347</v>
          </cell>
          <cell r="AT125">
            <v>39.00217160859194</v>
          </cell>
          <cell r="AU125">
            <v>45.51348804043711</v>
          </cell>
          <cell r="AV125">
            <v>46.33435086968745</v>
          </cell>
          <cell r="AW125">
            <v>48.886769394128706</v>
          </cell>
          <cell r="AX125">
            <v>59.8425636389041</v>
          </cell>
        </row>
        <row r="128">
          <cell r="A128" t="str">
            <v>Fig. 6 : BANKING SECTOR PRUDENTIAL INDICATORS -- </v>
          </cell>
        </row>
        <row r="130">
          <cell r="B130" t="str">
            <v>Jan
96</v>
          </cell>
          <cell r="C130" t="str">
            <v>Feb</v>
          </cell>
          <cell r="D130" t="str">
            <v>Mar</v>
          </cell>
          <cell r="E130" t="str">
            <v>Apr</v>
          </cell>
          <cell r="F130" t="str">
            <v>May</v>
          </cell>
          <cell r="G130" t="str">
            <v>Jun</v>
          </cell>
          <cell r="H130" t="str">
            <v>Jul</v>
          </cell>
          <cell r="I130" t="str">
            <v>Aug</v>
          </cell>
          <cell r="J130" t="str">
            <v>Sep</v>
          </cell>
          <cell r="K130" t="str">
            <v>Oct</v>
          </cell>
          <cell r="L130" t="str">
            <v>Nov</v>
          </cell>
          <cell r="M130" t="str">
            <v>Dec</v>
          </cell>
          <cell r="N130" t="str">
            <v>Jan
97</v>
          </cell>
          <cell r="O130" t="str">
            <v>Feb</v>
          </cell>
          <cell r="P130" t="str">
            <v>Mar</v>
          </cell>
          <cell r="Q130" t="str">
            <v>Apr</v>
          </cell>
          <cell r="R130" t="str">
            <v>May</v>
          </cell>
          <cell r="S130" t="str">
            <v>Jun</v>
          </cell>
          <cell r="T130" t="str">
            <v>Jul</v>
          </cell>
          <cell r="U130" t="str">
            <v>Aug</v>
          </cell>
          <cell r="V130" t="str">
            <v>Sep</v>
          </cell>
          <cell r="W130" t="str">
            <v>Oct</v>
          </cell>
          <cell r="X130" t="str">
            <v>Nov</v>
          </cell>
          <cell r="Y130" t="str">
            <v>Dec</v>
          </cell>
          <cell r="Z130" t="str">
            <v>Jan
98</v>
          </cell>
          <cell r="AA130" t="str">
            <v>Feb</v>
          </cell>
          <cell r="AB130" t="str">
            <v>Mar</v>
          </cell>
          <cell r="AC130" t="str">
            <v>Apr</v>
          </cell>
          <cell r="AD130" t="str">
            <v>May</v>
          </cell>
          <cell r="AE130" t="str">
            <v>Jun</v>
          </cell>
          <cell r="AF130" t="str">
            <v>Jul</v>
          </cell>
          <cell r="AG130" t="str">
            <v>Aug</v>
          </cell>
          <cell r="AH130" t="str">
            <v>Sep</v>
          </cell>
          <cell r="AI130" t="str">
            <v>Oct</v>
          </cell>
          <cell r="AJ130" t="str">
            <v>Nov</v>
          </cell>
          <cell r="AK130" t="str">
            <v>Dec</v>
          </cell>
          <cell r="AL130" t="str">
            <v>Jan
99</v>
          </cell>
          <cell r="AM130" t="str">
            <v>Feb</v>
          </cell>
        </row>
        <row r="131">
          <cell r="A131" t="str">
            <v>Ratio of total capital over risk weighted assets</v>
          </cell>
          <cell r="B131">
            <v>26.2</v>
          </cell>
          <cell r="C131">
            <v>30</v>
          </cell>
          <cell r="D131">
            <v>33</v>
          </cell>
          <cell r="E131">
            <v>34.8</v>
          </cell>
          <cell r="F131">
            <v>24.4</v>
          </cell>
          <cell r="G131">
            <v>27.8</v>
          </cell>
          <cell r="H131">
            <v>29.9</v>
          </cell>
          <cell r="I131">
            <v>21.2</v>
          </cell>
          <cell r="J131">
            <v>18.8</v>
          </cell>
          <cell r="K131">
            <v>19.6</v>
          </cell>
          <cell r="L131">
            <v>20.1</v>
          </cell>
          <cell r="M131">
            <v>21.9</v>
          </cell>
          <cell r="N131">
            <v>27</v>
          </cell>
          <cell r="O131">
            <v>24.4</v>
          </cell>
          <cell r="P131">
            <v>23.3</v>
          </cell>
          <cell r="Q131">
            <v>20.9</v>
          </cell>
          <cell r="R131">
            <v>22.5</v>
          </cell>
          <cell r="S131">
            <v>23</v>
          </cell>
          <cell r="T131">
            <v>19.1</v>
          </cell>
          <cell r="U131">
            <v>22.9</v>
          </cell>
          <cell r="V131">
            <v>24.4</v>
          </cell>
          <cell r="W131">
            <v>28.6</v>
          </cell>
          <cell r="X131">
            <v>28.4</v>
          </cell>
          <cell r="Y131">
            <v>27.5</v>
          </cell>
          <cell r="Z131">
            <v>33.2</v>
          </cell>
          <cell r="AA131">
            <v>33.8</v>
          </cell>
          <cell r="AB131">
            <v>34.3</v>
          </cell>
          <cell r="AC131">
            <v>33.7</v>
          </cell>
          <cell r="AD131">
            <v>33.7</v>
          </cell>
          <cell r="AE131">
            <v>31.9</v>
          </cell>
          <cell r="AF131">
            <v>32.4</v>
          </cell>
          <cell r="AG131">
            <v>30.2</v>
          </cell>
          <cell r="AH131">
            <v>29.5</v>
          </cell>
          <cell r="AI131">
            <v>29.4</v>
          </cell>
          <cell r="AJ131">
            <v>27.9</v>
          </cell>
          <cell r="AK131">
            <v>29.8</v>
          </cell>
          <cell r="AL131">
            <v>31.9</v>
          </cell>
          <cell r="AM131">
            <v>30.3</v>
          </cell>
        </row>
        <row r="132">
          <cell r="A132" t="str">
            <v>Ratio of High Liquid Assets over total assets</v>
          </cell>
          <cell r="B132">
            <v>26.2</v>
          </cell>
          <cell r="C132">
            <v>30</v>
          </cell>
          <cell r="D132">
            <v>33</v>
          </cell>
          <cell r="E132">
            <v>34.8</v>
          </cell>
          <cell r="F132">
            <v>24.4</v>
          </cell>
          <cell r="G132">
            <v>27.8</v>
          </cell>
          <cell r="H132">
            <v>29.9</v>
          </cell>
          <cell r="I132">
            <v>31.7</v>
          </cell>
          <cell r="J132">
            <v>34.8</v>
          </cell>
          <cell r="K132">
            <v>34.3</v>
          </cell>
          <cell r="L132">
            <v>37</v>
          </cell>
          <cell r="M132">
            <v>30.9</v>
          </cell>
          <cell r="N132">
            <v>29.3</v>
          </cell>
          <cell r="O132">
            <v>30.3</v>
          </cell>
          <cell r="P132">
            <v>31.4</v>
          </cell>
          <cell r="Q132">
            <v>32.3</v>
          </cell>
          <cell r="R132">
            <v>35</v>
          </cell>
          <cell r="S132">
            <v>34</v>
          </cell>
          <cell r="T132">
            <v>34.2</v>
          </cell>
          <cell r="U132">
            <v>37.9</v>
          </cell>
          <cell r="V132">
            <v>43.8</v>
          </cell>
          <cell r="W132">
            <v>39.8</v>
          </cell>
          <cell r="X132">
            <v>39.8</v>
          </cell>
          <cell r="Y132">
            <v>36.7</v>
          </cell>
          <cell r="Z132">
            <v>36.8</v>
          </cell>
          <cell r="AA132">
            <v>35.7</v>
          </cell>
          <cell r="AB132">
            <v>35.3</v>
          </cell>
          <cell r="AC132">
            <v>34.2</v>
          </cell>
          <cell r="AD132">
            <v>34.6</v>
          </cell>
          <cell r="AE132">
            <v>34</v>
          </cell>
          <cell r="AF132">
            <v>37.5</v>
          </cell>
          <cell r="AG132">
            <v>38.3</v>
          </cell>
          <cell r="AH132">
            <v>40.7</v>
          </cell>
          <cell r="AI132">
            <v>41.2</v>
          </cell>
          <cell r="AJ132">
            <v>38.8</v>
          </cell>
          <cell r="AK132">
            <v>37.8</v>
          </cell>
          <cell r="AL132">
            <v>35</v>
          </cell>
          <cell r="AM132">
            <v>36</v>
          </cell>
        </row>
        <row r="133">
          <cell r="A133" t="str">
            <v>Ratio of Total Non-perf. Loans over total loans</v>
          </cell>
          <cell r="AL133">
            <v>22.5</v>
          </cell>
          <cell r="AM133">
            <v>22.5</v>
          </cell>
        </row>
        <row r="135">
          <cell r="A135" t="str">
            <v>Fig. 7 : EXTERNAL SECTOR DEVELOPMENTS -- </v>
          </cell>
        </row>
        <row r="137">
          <cell r="A137" t="str">
            <v>PANEL 1 - Trade Balance</v>
          </cell>
        </row>
        <row r="138">
          <cell r="B138">
            <v>1995</v>
          </cell>
          <cell r="C138">
            <v>1996</v>
          </cell>
          <cell r="D138">
            <v>1997</v>
          </cell>
          <cell r="E138">
            <v>1998</v>
          </cell>
          <cell r="F138">
            <v>1999</v>
          </cell>
          <cell r="G138">
            <v>2000</v>
          </cell>
        </row>
        <row r="139">
          <cell r="A139" t="str">
            <v>Trade Balance, in percent of GDP</v>
          </cell>
          <cell r="B139">
            <v>-35.52067866030999</v>
          </cell>
          <cell r="C139">
            <v>-32.56035246767664</v>
          </cell>
          <cell r="D139">
            <v>-37.97449146998269</v>
          </cell>
          <cell r="E139">
            <v>-33.72158073418712</v>
          </cell>
          <cell r="F139">
            <v>-29.02547266610396</v>
          </cell>
          <cell r="G139">
            <v>-26.883954944883804</v>
          </cell>
        </row>
        <row r="141">
          <cell r="A141" t="str">
            <v>PANEL 2 - CAB excl. transfers</v>
          </cell>
        </row>
        <row r="142">
          <cell r="A142" t="str">
            <v>Current Account Balance, excl. ofcl. Transfers</v>
          </cell>
          <cell r="B142">
            <v>-31.022898821716115</v>
          </cell>
          <cell r="C142">
            <v>-25.305358297905816</v>
          </cell>
          <cell r="D142">
            <v>-27.1464943518629</v>
          </cell>
          <cell r="E142">
            <v>-27.135019717239736</v>
          </cell>
          <cell r="F142">
            <v>-21.699652739661204</v>
          </cell>
          <cell r="G142">
            <v>-19.792680167774876</v>
          </cell>
        </row>
        <row r="144">
          <cell r="A144" t="str">
            <v>PANEL 3 - External Debt and Debt Service</v>
          </cell>
        </row>
        <row r="145">
          <cell r="A145" t="str">
            <v>External debt (in mlns of U.S. dollars - left scale)</v>
          </cell>
          <cell r="B145">
            <v>381.8</v>
          </cell>
          <cell r="C145">
            <v>567.9</v>
          </cell>
          <cell r="D145">
            <v>699.5</v>
          </cell>
          <cell r="E145">
            <v>786.6</v>
          </cell>
          <cell r="F145">
            <v>854.6</v>
          </cell>
          <cell r="G145">
            <v>862.3671632250232</v>
          </cell>
        </row>
        <row r="146">
          <cell r="A146" t="str">
            <v>Debt service (in % of exports of goods and services - right scale)</v>
          </cell>
          <cell r="B146">
            <v>20.88288060614821</v>
          </cell>
          <cell r="C146">
            <v>20.273229291889482</v>
          </cell>
          <cell r="D146">
            <v>14.238907227174217</v>
          </cell>
          <cell r="E146">
            <v>19.01819109340651</v>
          </cell>
          <cell r="F146">
            <v>14.267105001045241</v>
          </cell>
          <cell r="G146">
            <v>10.684355785472128</v>
          </cell>
        </row>
        <row r="148">
          <cell r="A148" t="str">
            <v>Fig. 8 : SELECTED ECONOMIC INDICATORS -- </v>
          </cell>
        </row>
        <row r="150">
          <cell r="A150" t="str">
            <v>PANEL 1 - Average Inflation and Real GDP Growth</v>
          </cell>
        </row>
        <row r="152">
          <cell r="B152">
            <v>1996</v>
          </cell>
          <cell r="C152">
            <v>1997</v>
          </cell>
          <cell r="D152">
            <v>1998</v>
          </cell>
          <cell r="E152">
            <v>1999</v>
          </cell>
          <cell r="F152">
            <v>2000</v>
          </cell>
          <cell r="G152">
            <v>2001</v>
          </cell>
          <cell r="H152">
            <v>2002</v>
          </cell>
          <cell r="I152">
            <v>2003</v>
          </cell>
          <cell r="J152">
            <v>2004</v>
          </cell>
          <cell r="K152">
            <v>2005</v>
          </cell>
          <cell r="L152">
            <v>2006</v>
          </cell>
        </row>
        <row r="153">
          <cell r="A153" t="str">
            <v>Average inflation</v>
          </cell>
          <cell r="B153">
            <v>18.685708229533457</v>
          </cell>
          <cell r="C153">
            <v>14.020444740250584</v>
          </cell>
          <cell r="D153">
            <v>8.83356601745687</v>
          </cell>
          <cell r="E153">
            <v>0.7104633039027815</v>
          </cell>
          <cell r="F153">
            <v>-0.7829429883581152</v>
          </cell>
          <cell r="G153">
            <v>4.453084154531495</v>
          </cell>
          <cell r="H153">
            <v>2.9821791285869814</v>
          </cell>
          <cell r="I153">
            <v>2.9863534886017007</v>
          </cell>
          <cell r="J153">
            <v>3.010297221075864</v>
          </cell>
          <cell r="K153">
            <v>3.0102972210758194</v>
          </cell>
          <cell r="L153" t="str">
            <v>n.a.</v>
          </cell>
        </row>
        <row r="154">
          <cell r="A154" t="str">
            <v>Real GDP</v>
          </cell>
          <cell r="B154">
            <v>5.865394591395878</v>
          </cell>
          <cell r="C154">
            <v>3.3210376749257753</v>
          </cell>
          <cell r="D154">
            <v>7.340376012928007</v>
          </cell>
          <cell r="E154">
            <v>3.2999951180604503</v>
          </cell>
          <cell r="F154">
            <v>5.999916800268368</v>
          </cell>
          <cell r="G154">
            <v>6.51066277694996</v>
          </cell>
          <cell r="H154">
            <v>6.000000000000005</v>
          </cell>
          <cell r="I154">
            <v>6.000000000000005</v>
          </cell>
          <cell r="J154">
            <v>5.000000000000004</v>
          </cell>
          <cell r="K154">
            <v>5.000000000000004</v>
          </cell>
          <cell r="L154">
            <v>0</v>
          </cell>
        </row>
        <row r="156">
          <cell r="A156" t="str">
            <v>PANEL 2 - External Debt (In percent of GDP)</v>
          </cell>
        </row>
        <row r="157">
          <cell r="A157" t="str">
            <v>Debt/GDP  (Total debt, % GDP, program)</v>
          </cell>
          <cell r="B157">
            <v>38.39774231748207</v>
          </cell>
          <cell r="C157">
            <v>49.20485406596248</v>
          </cell>
          <cell r="D157">
            <v>43.5937316891794</v>
          </cell>
          <cell r="E157">
            <v>49.13036527745632</v>
          </cell>
          <cell r="F157">
            <v>47.70433259398054</v>
          </cell>
          <cell r="G157">
            <v>49.5763023197829</v>
          </cell>
          <cell r="H157">
            <v>49.004557948221446</v>
          </cell>
          <cell r="I157">
            <v>48.944165209133025</v>
          </cell>
          <cell r="J157">
            <v>48.99357276779456</v>
          </cell>
          <cell r="K157">
            <v>49.563994456250654</v>
          </cell>
          <cell r="L157">
            <v>50.00223468400361</v>
          </cell>
        </row>
        <row r="159">
          <cell r="A159" t="str">
            <v>PANEL 3 - Savings &amp; Investment</v>
          </cell>
        </row>
        <row r="161">
          <cell r="A161" t="str">
            <v>Private investment</v>
          </cell>
          <cell r="B161">
            <v>15.94931762719714</v>
          </cell>
          <cell r="C161">
            <v>15.116806986829003</v>
          </cell>
          <cell r="D161">
            <v>14.292785967024589</v>
          </cell>
          <cell r="E161">
            <v>14.7</v>
          </cell>
          <cell r="F161">
            <v>14.7</v>
          </cell>
          <cell r="G161">
            <v>17.9</v>
          </cell>
          <cell r="H161">
            <v>17.9</v>
          </cell>
          <cell r="I161">
            <v>17.2</v>
          </cell>
          <cell r="J161">
            <v>17.2</v>
          </cell>
          <cell r="K161">
            <v>17.2</v>
          </cell>
          <cell r="L161">
            <v>17.2</v>
          </cell>
        </row>
        <row r="162">
          <cell r="A162" t="str">
            <v>Public investment</v>
          </cell>
          <cell r="B162">
            <v>4.056852887723257</v>
          </cell>
          <cell r="C162">
            <v>3.948692538493512</v>
          </cell>
          <cell r="D162">
            <v>4.667223261262028</v>
          </cell>
          <cell r="E162">
            <v>4.62121250549804</v>
          </cell>
          <cell r="F162">
            <v>3.5417820847733075</v>
          </cell>
          <cell r="G162">
            <v>3.8844865100087036</v>
          </cell>
          <cell r="H162">
            <v>3.9533270890598438</v>
          </cell>
          <cell r="I162">
            <v>4.210478580506524</v>
          </cell>
          <cell r="J162">
            <v>4.093331395838891</v>
          </cell>
          <cell r="K162">
            <v>4.04685178082683</v>
          </cell>
          <cell r="L162">
            <v>4.450499230415075</v>
          </cell>
        </row>
        <row r="163">
          <cell r="A163" t="str">
            <v>Public savings</v>
          </cell>
          <cell r="B163">
            <v>-5.281478268286317</v>
          </cell>
          <cell r="C163">
            <v>-1.822578471637931</v>
          </cell>
          <cell r="D163">
            <v>-0.1639927509505128</v>
          </cell>
          <cell r="E163">
            <v>-2.5733902099668997</v>
          </cell>
          <cell r="F163">
            <v>-3.5649409127041713</v>
          </cell>
          <cell r="G163">
            <v>-0.14244986945169558</v>
          </cell>
          <cell r="H163">
            <v>1.3985067669701001</v>
          </cell>
          <cell r="I163">
            <v>1.2261137548504295</v>
          </cell>
          <cell r="J163">
            <v>4.093331395838891</v>
          </cell>
          <cell r="K163">
            <v>4.04685178082683</v>
          </cell>
          <cell r="L163">
            <v>4.450499230415075</v>
          </cell>
        </row>
        <row r="164">
          <cell r="A164" t="str">
            <v>Private savings</v>
          </cell>
          <cell r="B164">
            <v>11.517768786412955</v>
          </cell>
          <cell r="C164">
            <v>3.2727890617393514</v>
          </cell>
          <cell r="D164">
            <v>-2.074781669870969</v>
          </cell>
          <cell r="E164">
            <v>5.2730363843116</v>
          </cell>
          <cell r="F164">
            <v>7.2792772492366336</v>
          </cell>
          <cell r="G164">
            <v>7.853829329852042</v>
          </cell>
          <cell r="H164">
            <v>8.354171622096391</v>
          </cell>
          <cell r="I164">
            <v>9.703503176171981</v>
          </cell>
          <cell r="J164">
            <v>7.501191334164424</v>
          </cell>
          <cell r="K164">
            <v>8.463726262245078</v>
          </cell>
          <cell r="L164">
            <v>9.1629523785586</v>
          </cell>
        </row>
        <row r="166">
          <cell r="B166">
            <v>1996</v>
          </cell>
          <cell r="C166">
            <v>1997</v>
          </cell>
          <cell r="D166">
            <v>1998</v>
          </cell>
          <cell r="E166">
            <v>1999</v>
          </cell>
          <cell r="F166">
            <v>2000</v>
          </cell>
          <cell r="G166">
            <v>2001</v>
          </cell>
          <cell r="H166">
            <v>2002</v>
          </cell>
          <cell r="I166">
            <v>2003</v>
          </cell>
          <cell r="J166">
            <v>2004</v>
          </cell>
          <cell r="K166">
            <v>2005</v>
          </cell>
          <cell r="L166">
            <v>2006</v>
          </cell>
        </row>
        <row r="168">
          <cell r="A168" t="str">
            <v>PANEL 4 - Debt Service</v>
          </cell>
        </row>
        <row r="170">
          <cell r="A170" t="str">
            <v>Debt service/exports of G&amp;NFS, program</v>
          </cell>
          <cell r="B170">
            <v>20.273229291889482</v>
          </cell>
          <cell r="C170">
            <v>14.238907227174217</v>
          </cell>
          <cell r="D170">
            <v>19.01819109340651</v>
          </cell>
          <cell r="E170">
            <v>14.267105001045241</v>
          </cell>
          <cell r="F170">
            <v>10.684355785472128</v>
          </cell>
          <cell r="G170">
            <v>15.023849024669364</v>
          </cell>
          <cell r="H170">
            <v>12.157971090191873</v>
          </cell>
          <cell r="I170">
            <v>12.152969626600218</v>
          </cell>
          <cell r="J170">
            <v>13.50982734930417</v>
          </cell>
          <cell r="K170">
            <v>10.291383869161802</v>
          </cell>
          <cell r="L170">
            <v>9.601006319664155</v>
          </cell>
        </row>
        <row r="172">
          <cell r="A172" t="str">
            <v>PANEL 5 - CAB to GDP</v>
          </cell>
        </row>
        <row r="174">
          <cell r="A174" t="str">
            <v>Current account/GDP, %</v>
          </cell>
          <cell r="B174">
            <v>-25.305358297905816</v>
          </cell>
          <cell r="C174">
            <v>-27.1464943518629</v>
          </cell>
          <cell r="D174">
            <v>-27.135019717239736</v>
          </cell>
          <cell r="E174">
            <v>-21.699652739661204</v>
          </cell>
          <cell r="F174">
            <v>-19.792680167774876</v>
          </cell>
          <cell r="G174">
            <v>-18.85987815491732</v>
          </cell>
          <cell r="H174">
            <v>-16.441098777164882</v>
          </cell>
          <cell r="I174">
            <v>-14.496517453884156</v>
          </cell>
          <cell r="J174">
            <v>-13.953989629050145</v>
          </cell>
          <cell r="K174">
            <v>-13.530224111565548</v>
          </cell>
          <cell r="L174">
            <v>-13.163811527032482</v>
          </cell>
        </row>
        <row r="176">
          <cell r="A176" t="str">
            <v>PANEL 6 - GIR in Months of Imports</v>
          </cell>
        </row>
        <row r="178">
          <cell r="A178" t="str">
            <v>Gross international reserves, Imports of GNFS</v>
          </cell>
          <cell r="B178">
            <v>2.1496618132110417</v>
          </cell>
          <cell r="C178">
            <v>2.9114154447429104</v>
          </cell>
          <cell r="D178">
            <v>3.8894867004753593</v>
          </cell>
          <cell r="E178">
            <v>3.8271941029882948</v>
          </cell>
          <cell r="F178">
            <v>3.555765595463138</v>
          </cell>
          <cell r="G178">
            <v>3.694768304188326</v>
          </cell>
          <cell r="H178">
            <v>3.8271941029882948</v>
          </cell>
          <cell r="I178">
            <v>3.555765595463138</v>
          </cell>
          <cell r="J178">
            <v>3.694768304188326</v>
          </cell>
          <cell r="K178">
            <v>3.5</v>
          </cell>
          <cell r="L178">
            <v>3.242722117202268</v>
          </cell>
        </row>
        <row r="181">
          <cell r="A181" t="str">
            <v>Fig. 8 : INDICATOR OF DEBT -- </v>
          </cell>
        </row>
        <row r="183">
          <cell r="A183" t="str">
            <v>PANEL 1 - External Debt in percent of GDP</v>
          </cell>
        </row>
        <row r="185">
          <cell r="B185">
            <v>1998</v>
          </cell>
          <cell r="C185">
            <v>1999</v>
          </cell>
          <cell r="D185">
            <v>2000</v>
          </cell>
          <cell r="E185">
            <v>2001</v>
          </cell>
          <cell r="F185">
            <v>2002</v>
          </cell>
          <cell r="G185">
            <v>2003</v>
          </cell>
          <cell r="H185">
            <v>2004</v>
          </cell>
          <cell r="I185">
            <v>2005</v>
          </cell>
          <cell r="J185">
            <v>2006</v>
          </cell>
        </row>
        <row r="186">
          <cell r="A186" t="str">
            <v>Total debt</v>
          </cell>
          <cell r="B186">
            <v>43.5937316891794</v>
          </cell>
          <cell r="C186">
            <v>49.13036527745632</v>
          </cell>
          <cell r="D186">
            <v>47.70433259398054</v>
          </cell>
          <cell r="E186">
            <v>49.5763023197829</v>
          </cell>
          <cell r="F186">
            <v>49.004557948221446</v>
          </cell>
          <cell r="G186">
            <v>48.944165209133025</v>
          </cell>
          <cell r="H186">
            <v>48.99357276779456</v>
          </cell>
          <cell r="I186">
            <v>49.563994456250654</v>
          </cell>
          <cell r="J186">
            <v>50.00223468400361</v>
          </cell>
        </row>
        <row r="187">
          <cell r="A187" t="str">
            <v>Public and publicly guaranteed debt</v>
          </cell>
          <cell r="B187">
            <v>41.42405091411997</v>
          </cell>
          <cell r="C187">
            <v>46.278140706060476</v>
          </cell>
          <cell r="D187">
            <v>45.06472006768303</v>
          </cell>
          <cell r="E187">
            <v>47.272488444273215</v>
          </cell>
          <cell r="F187">
            <v>46.839202429822265</v>
          </cell>
          <cell r="G187">
            <v>45.17719382925351</v>
          </cell>
          <cell r="H187">
            <v>44.47654323200471</v>
          </cell>
          <cell r="I187">
            <v>43.973260679209474</v>
          </cell>
          <cell r="J187">
            <v>43.41665004202127</v>
          </cell>
        </row>
        <row r="189">
          <cell r="A189" t="str">
            <v>PANEL 2 - NPV of External Debt</v>
          </cell>
        </row>
        <row r="191">
          <cell r="A191" t="str">
            <v>Exports of goods and services</v>
          </cell>
          <cell r="B191">
            <v>143.76783940541387</v>
          </cell>
          <cell r="C191">
            <v>153.56760646475107</v>
          </cell>
          <cell r="D191">
            <v>135.5704818886724</v>
          </cell>
          <cell r="E191">
            <v>132.41419832924151</v>
          </cell>
          <cell r="F191">
            <v>122.07133139452004</v>
          </cell>
          <cell r="G191">
            <v>114.8817021070251</v>
          </cell>
          <cell r="H191">
            <v>112.9539522733343</v>
          </cell>
          <cell r="I191">
            <v>112.27218591795263</v>
          </cell>
          <cell r="J191">
            <v>112.5087371725822</v>
          </cell>
        </row>
        <row r="192">
          <cell r="A192" t="str">
            <v>Fiscal revenues</v>
          </cell>
          <cell r="B192">
            <v>150.04972279186578</v>
          </cell>
          <cell r="C192">
            <v>167.13682796120392</v>
          </cell>
          <cell r="D192">
            <v>178.5835294197799</v>
          </cell>
          <cell r="E192">
            <v>178.30881636749234</v>
          </cell>
          <cell r="F192">
            <v>157.49699802513067</v>
          </cell>
          <cell r="G192">
            <v>149.39890968894667</v>
          </cell>
          <cell r="H192">
            <v>142.54643394849464</v>
          </cell>
          <cell r="I192">
            <v>140.3394767202054</v>
          </cell>
          <cell r="J192">
            <v>139.3382405597045</v>
          </cell>
        </row>
        <row r="193">
          <cell r="A193" t="str">
            <v>GDP - right scale</v>
          </cell>
          <cell r="D193">
            <v>28.86939322542661</v>
          </cell>
          <cell r="E193">
            <v>32.592401116877255</v>
          </cell>
          <cell r="F193">
            <v>30.582856390710695</v>
          </cell>
          <cell r="G193">
            <v>30.73549077837532</v>
          </cell>
          <cell r="H193">
            <v>29.560341303704813</v>
          </cell>
          <cell r="I193">
            <v>30.293180378291858</v>
          </cell>
          <cell r="J193">
            <v>30.886626539740774</v>
          </cell>
          <cell r="K193">
            <v>31.98293804056687</v>
          </cell>
          <cell r="L193">
            <v>33.104599465163965</v>
          </cell>
        </row>
        <row r="195">
          <cell r="A195" t="str">
            <v>PANEL 3 - External Debt Services (in percent of exports)</v>
          </cell>
        </row>
        <row r="197">
          <cell r="A197" t="str">
            <v>External debt service, in % of export of GNFS</v>
          </cell>
          <cell r="B197">
            <v>19.01819109340651</v>
          </cell>
          <cell r="C197">
            <v>14.267105001045241</v>
          </cell>
          <cell r="D197">
            <v>10.684355785472128</v>
          </cell>
          <cell r="E197">
            <v>15.023849024669364</v>
          </cell>
          <cell r="F197">
            <v>12.157971090191873</v>
          </cell>
          <cell r="G197">
            <v>12.152969626600218</v>
          </cell>
          <cell r="H197">
            <v>13.50982734930417</v>
          </cell>
          <cell r="I197">
            <v>10.291383869161802</v>
          </cell>
          <cell r="J197">
            <v>9.601006319664155</v>
          </cell>
        </row>
        <row r="199">
          <cell r="A199" t="str">
            <v>END - </v>
          </cell>
        </row>
      </sheetData>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Index"/>
      <sheetName val="IN"/>
      <sheetName val="IN_GAS-GEE"/>
      <sheetName val="Net transfers"/>
      <sheetName val="MT-Low"/>
      <sheetName val="OUT"/>
      <sheetName val="GEE and GAS"/>
      <sheetName val="T3"/>
      <sheetName val="T4"/>
      <sheetName val="IMF"/>
      <sheetName val="IIP"/>
      <sheetName val="BOP"/>
      <sheetName val="Projection Parameter"/>
      <sheetName val="XMS"/>
      <sheetName val="IncomeTransfer"/>
      <sheetName val="CAPITAL"/>
      <sheetName val="Financing"/>
      <sheetName val="DEBT Stock"/>
      <sheetName val="DEBT Flows"/>
      <sheetName val="Private Debt"/>
      <sheetName val="Gov Guarant Debt"/>
      <sheetName val="Public Debt"/>
      <sheetName val="Trade Weight (GEE)"/>
      <sheetName val="Chart1"/>
      <sheetName val="2001-02 Debt Service "/>
      <sheetName val="2002-03 Debt Service"/>
      <sheetName val="2001-02 mon DS"/>
      <sheetName val="Debtind"/>
      <sheetName val="FinReq"/>
      <sheetName val="ConcLoan"/>
      <sheetName val="IMF quart"/>
      <sheetName val="OUT_BOP"/>
      <sheetName val="Deflators"/>
      <sheetName val="WEO"/>
      <sheetName val="MT_Low"/>
      <sheetName val="2001_02 Debt Service "/>
      <sheetName val="2002_03 Debt Service"/>
      <sheetName val="2001_02 mon DS"/>
    </sheetNames>
  </externalBook>
</externalLink>
</file>

<file path=xl/externalLinks/externalLink69.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TB_all"/>
    </sheetNames>
  </externalBook>
</externalLink>
</file>

<file path=xl/externalLinks/externalLink70.xml><?xml version="1.0" encoding="utf-8"?>
<externalLink xmlns="http://schemas.openxmlformats.org/spreadsheetml/2006/main">
  <externalBook xmlns:r="http://schemas.openxmlformats.org/officeDocument/2006/relationships" r:id="rId1">
    <sheetNames>
      <sheetName val="IN"/>
      <sheetName val="OUT"/>
      <sheetName val="Labor"/>
    </sheetNames>
  </externalBook>
</externalLink>
</file>

<file path=xl/externalLinks/externalLink71.xml><?xml version="1.0" encoding="utf-8"?>
<externalLink xmlns="http://schemas.openxmlformats.org/spreadsheetml/2006/main">
  <externalBook xmlns:r="http://schemas.openxmlformats.org/officeDocument/2006/relationships" r:id="rId1">
    <sheetNames>
      <sheetName val="Documents"/>
      <sheetName val="Prices"/>
      <sheetName val="Labor"/>
    </sheetNames>
  </externalBook>
</externalLink>
</file>

<file path=xl/externalLinks/externalLink72.xml><?xml version="1.0" encoding="utf-8"?>
<externalLink xmlns="http://schemas.openxmlformats.org/spreadsheetml/2006/main">
  <externalBook xmlns:r="http://schemas.openxmlformats.org/officeDocument/2006/relationships" r:id="rId1">
    <sheetNames>
      <sheetName val="RED"/>
    </sheetNames>
  </externalBook>
</externalLink>
</file>

<file path=xl/externalLinks/externalLink73.xml><?xml version="1.0" encoding="utf-8"?>
<externalLink xmlns="http://schemas.openxmlformats.org/spreadsheetml/2006/main">
  <externalBook xmlns:r="http://schemas.openxmlformats.org/officeDocument/2006/relationships" r:id="rId1">
    <sheetNames>
      <sheetName val="dXdata"/>
      <sheetName val="Setup"/>
    </sheetNames>
    <sheetDataSet>
      <sheetData sheetId="1">
        <row r="1">
          <cell r="A1" t="str">
            <v>All</v>
          </cell>
        </row>
        <row r="2">
          <cell r="A2" t="str">
            <v>From</v>
          </cell>
        </row>
        <row r="3">
          <cell r="A3" t="str">
            <v>Last</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IMATA"/>
      <sheetName val="IMAE TC Y ACELERACION"/>
      <sheetName val="ACELERACION"/>
      <sheetName val="DATOS"/>
      <sheetName val="LIB-NEG"/>
    </sheetNames>
    <sheetDataSet>
      <sheetData sheetId="0">
        <row r="45">
          <cell r="B45" t="str">
            <v>E</v>
          </cell>
        </row>
        <row r="46">
          <cell r="B46" t="str">
            <v>F</v>
          </cell>
        </row>
        <row r="47">
          <cell r="B47" t="str">
            <v>M</v>
          </cell>
        </row>
        <row r="48">
          <cell r="B48" t="str">
            <v>A</v>
          </cell>
        </row>
        <row r="49">
          <cell r="B49" t="str">
            <v>M</v>
          </cell>
        </row>
        <row r="50">
          <cell r="B50" t="str">
            <v>J</v>
          </cell>
        </row>
        <row r="51">
          <cell r="B51" t="str">
            <v>J</v>
          </cell>
        </row>
        <row r="52">
          <cell r="B52" t="str">
            <v>A</v>
          </cell>
        </row>
        <row r="53">
          <cell r="B53" t="str">
            <v>S</v>
          </cell>
        </row>
        <row r="54">
          <cell r="B54" t="str">
            <v>O</v>
          </cell>
        </row>
        <row r="55">
          <cell r="B55" t="str">
            <v>N</v>
          </cell>
        </row>
        <row r="56">
          <cell r="B56" t="str">
            <v>D</v>
          </cell>
        </row>
        <row r="57">
          <cell r="B57" t="str">
            <v>E</v>
          </cell>
        </row>
        <row r="58">
          <cell r="B58" t="str">
            <v>F</v>
          </cell>
        </row>
        <row r="59">
          <cell r="B59" t="str">
            <v>M</v>
          </cell>
        </row>
        <row r="60">
          <cell r="B60" t="str">
            <v>A</v>
          </cell>
        </row>
        <row r="61">
          <cell r="B61" t="str">
            <v>M</v>
          </cell>
        </row>
        <row r="62">
          <cell r="B62" t="str">
            <v>J</v>
          </cell>
        </row>
        <row r="63">
          <cell r="B63" t="str">
            <v>J</v>
          </cell>
        </row>
        <row r="64">
          <cell r="B64" t="str">
            <v>A</v>
          </cell>
        </row>
        <row r="65">
          <cell r="B65" t="str">
            <v>S</v>
          </cell>
        </row>
        <row r="66">
          <cell r="B66" t="str">
            <v>O</v>
          </cell>
        </row>
        <row r="67">
          <cell r="B67" t="str">
            <v>N</v>
          </cell>
        </row>
        <row r="68">
          <cell r="B68" t="str">
            <v>D</v>
          </cell>
        </row>
        <row r="69">
          <cell r="B69" t="str">
            <v>E</v>
          </cell>
        </row>
        <row r="70">
          <cell r="B70" t="str">
            <v>F</v>
          </cell>
        </row>
        <row r="71">
          <cell r="B71" t="str">
            <v>M</v>
          </cell>
        </row>
        <row r="72">
          <cell r="B72" t="str">
            <v>A</v>
          </cell>
        </row>
        <row r="73">
          <cell r="B73" t="str">
            <v>M</v>
          </cell>
        </row>
        <row r="74">
          <cell r="B74" t="str">
            <v>J</v>
          </cell>
        </row>
        <row r="75">
          <cell r="B75" t="str">
            <v>J</v>
          </cell>
        </row>
        <row r="76">
          <cell r="B76" t="str">
            <v>A</v>
          </cell>
        </row>
        <row r="77">
          <cell r="B77" t="str">
            <v>S</v>
          </cell>
        </row>
        <row r="78">
          <cell r="B78" t="str">
            <v>O</v>
          </cell>
        </row>
        <row r="79">
          <cell r="B79" t="str">
            <v>N</v>
          </cell>
        </row>
        <row r="80">
          <cell r="B80" t="str">
            <v>D</v>
          </cell>
        </row>
        <row r="81">
          <cell r="B81" t="str">
            <v>E</v>
          </cell>
        </row>
        <row r="82">
          <cell r="B82" t="str">
            <v>F</v>
          </cell>
        </row>
        <row r="83">
          <cell r="B83" t="str">
            <v>M</v>
          </cell>
        </row>
        <row r="84">
          <cell r="B84" t="str">
            <v>A</v>
          </cell>
        </row>
        <row r="85">
          <cell r="B85" t="str">
            <v>M</v>
          </cell>
        </row>
        <row r="86">
          <cell r="B86" t="str">
            <v>J</v>
          </cell>
        </row>
        <row r="87">
          <cell r="B87" t="str">
            <v>J</v>
          </cell>
        </row>
        <row r="88">
          <cell r="B88" t="str">
            <v>A</v>
          </cell>
        </row>
        <row r="89">
          <cell r="B89" t="str">
            <v>S</v>
          </cell>
        </row>
        <row r="90">
          <cell r="B90" t="str">
            <v>O</v>
          </cell>
        </row>
        <row r="91">
          <cell r="B91" t="str">
            <v>N</v>
          </cell>
        </row>
        <row r="92">
          <cell r="B92" t="str">
            <v>D</v>
          </cell>
        </row>
        <row r="93">
          <cell r="B93" t="str">
            <v>E</v>
          </cell>
        </row>
        <row r="94">
          <cell r="B94" t="str">
            <v>F</v>
          </cell>
        </row>
        <row r="95">
          <cell r="B95" t="str">
            <v>M</v>
          </cell>
        </row>
        <row r="96">
          <cell r="B96" t="str">
            <v>A</v>
          </cell>
        </row>
        <row r="97">
          <cell r="B97" t="str">
            <v>M</v>
          </cell>
        </row>
        <row r="98">
          <cell r="B98" t="str">
            <v>J</v>
          </cell>
        </row>
        <row r="99">
          <cell r="B99" t="str">
            <v>J</v>
          </cell>
        </row>
        <row r="100">
          <cell r="B100" t="str">
            <v>A</v>
          </cell>
        </row>
        <row r="101">
          <cell r="B101" t="str">
            <v>S</v>
          </cell>
        </row>
        <row r="102">
          <cell r="B102" t="str">
            <v>O</v>
          </cell>
        </row>
        <row r="103">
          <cell r="B103" t="str">
            <v>N</v>
          </cell>
        </row>
        <row r="104">
          <cell r="B104" t="str">
            <v>D</v>
          </cell>
        </row>
        <row r="105">
          <cell r="B105" t="str">
            <v>E</v>
          </cell>
        </row>
        <row r="106">
          <cell r="B106" t="str">
            <v>F</v>
          </cell>
        </row>
        <row r="107">
          <cell r="B107" t="str">
            <v>M</v>
          </cell>
        </row>
        <row r="108">
          <cell r="B108" t="str">
            <v>A</v>
          </cell>
        </row>
      </sheetData>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a45"/>
    </sheetNames>
  </externalBook>
</externalLink>
</file>

<file path=xl/externalLinks/externalLink76.xml><?xml version="1.0" encoding="utf-8"?>
<externalLink xmlns="http://schemas.openxmlformats.org/spreadsheetml/2006/main">
  <externalBook xmlns:r="http://schemas.openxmlformats.org/officeDocument/2006/relationships" r:id="rId1">
    <sheetNames>
      <sheetName val="GDPSEC"/>
    </sheetNames>
  </externalBook>
</externalLink>
</file>

<file path=xl/externalLinks/externalLink77.xml><?xml version="1.0" encoding="utf-8"?>
<externalLink xmlns="http://schemas.openxmlformats.org/spreadsheetml/2006/main">
  <externalBook xmlns:r="http://schemas.openxmlformats.org/officeDocument/2006/relationships" r:id="rId1">
    <sheetNames>
      <sheetName val="Table-CHARTS"/>
      <sheetName val="Documenttemplate"/>
      <sheetName val="Assumpt"/>
      <sheetName val="Revenues"/>
      <sheetName val="Rev. assessment"/>
      <sheetName val="Table-NEVEN"/>
      <sheetName val="Chart-NEVEN"/>
      <sheetName val="State Budget Rev. ch."/>
      <sheetName val="VAT ch."/>
      <sheetName val="Exc. ch."/>
      <sheetName val="Sal. ch."/>
      <sheetName val="Soc. ch."/>
      <sheetName val="Pen. ch."/>
      <sheetName val="un. ch."/>
      <sheetName val="he. ch."/>
      <sheetName val="prof. ch."/>
      <sheetName val="Non. ch."/>
      <sheetName val="2002 Monthly"/>
      <sheetName val="Expenditures"/>
      <sheetName val="Exp. assessment"/>
      <sheetName val="Financing"/>
      <sheetName val="projection"/>
      <sheetName val="M-T revproj"/>
      <sheetName val="worktable"/>
      <sheetName val="Soc sec_ Chart"/>
      <sheetName val="Soc sec_table"/>
      <sheetName val="Prj. Monthly 2001"/>
      <sheetName val="RED-Graphs"/>
      <sheetName val="1999 analysis"/>
      <sheetName val="WEO LINK"/>
      <sheetName val="Q4 WEO"/>
      <sheetName val="srtable"/>
      <sheetName val="srtable (2)"/>
      <sheetName val="srtable (3)"/>
      <sheetName val="RED tables"/>
      <sheetName val="ControlSheet"/>
    </sheetNames>
  </externalBook>
</externalLink>
</file>

<file path=xl/externalLinks/externalLink78.xml><?xml version="1.0" encoding="utf-8"?>
<externalLink xmlns="http://schemas.openxmlformats.org/spreadsheetml/2006/main">
  <externalBook xmlns:r="http://schemas.openxmlformats.org/officeDocument/2006/relationships" r:id="rId1">
    <sheetNames>
      <sheetName val="Doc"/>
      <sheetName val="Sheet1"/>
      <sheetName val="Sheet3"/>
      <sheetName val="Sheet4"/>
      <sheetName val="Sheet2"/>
      <sheetName val="E"/>
    </sheetNames>
    <sheetDataSet>
      <sheetData sheetId="5">
        <row r="2">
          <cell r="A2" t="str">
            <v>Table 4.    Romania:    Domestic Foreign Currency Lending</v>
          </cell>
        </row>
        <row r="4">
          <cell r="A4" t="str">
            <v>(millions of U.S. dollars)</v>
          </cell>
        </row>
        <row r="7">
          <cell r="G7" t="str">
            <v>Dec 93</v>
          </cell>
          <cell r="H7" t="str">
            <v>J 94</v>
          </cell>
          <cell r="I7" t="str">
            <v>F </v>
          </cell>
          <cell r="J7" t="str">
            <v>Mar 94</v>
          </cell>
          <cell r="K7" t="str">
            <v>A </v>
          </cell>
          <cell r="L7" t="str">
            <v>M </v>
          </cell>
          <cell r="M7" t="str">
            <v>Jun 94</v>
          </cell>
          <cell r="N7" t="str">
            <v>J </v>
          </cell>
          <cell r="O7" t="str">
            <v>A </v>
          </cell>
          <cell r="P7" t="str">
            <v>Sep 94</v>
          </cell>
          <cell r="Q7" t="str">
            <v>O </v>
          </cell>
          <cell r="R7" t="str">
            <v>N </v>
          </cell>
          <cell r="S7" t="str">
            <v>Dec 94</v>
          </cell>
          <cell r="T7" t="str">
            <v>J 95</v>
          </cell>
          <cell r="U7" t="str">
            <v>F </v>
          </cell>
          <cell r="V7" t="str">
            <v>Mar 95</v>
          </cell>
          <cell r="W7" t="str">
            <v>A </v>
          </cell>
          <cell r="X7" t="str">
            <v>M </v>
          </cell>
          <cell r="Y7" t="str">
            <v>Jun 95</v>
          </cell>
          <cell r="Z7" t="str">
            <v>J </v>
          </cell>
          <cell r="AA7" t="str">
            <v>A </v>
          </cell>
          <cell r="AB7" t="str">
            <v>Sep 95</v>
          </cell>
          <cell r="AC7" t="str">
            <v>O </v>
          </cell>
          <cell r="AD7" t="str">
            <v>N </v>
          </cell>
          <cell r="AE7" t="str">
            <v>Dec 95</v>
          </cell>
          <cell r="AF7" t="str">
            <v>Jan 96</v>
          </cell>
          <cell r="AG7" t="str">
            <v>Feb 96</v>
          </cell>
          <cell r="AH7" t="str">
            <v>Mar 96</v>
          </cell>
          <cell r="AI7" t="str">
            <v>Apr 96</v>
          </cell>
          <cell r="AJ7" t="str">
            <v>May 96</v>
          </cell>
          <cell r="AK7" t="str">
            <v>Jun 96</v>
          </cell>
        </row>
        <row r="10">
          <cell r="A10" t="str">
            <v>Forex  lending by commercial banks</v>
          </cell>
          <cell r="G10">
            <v>659.639498432602</v>
          </cell>
          <cell r="H10">
            <v>676.6682758620689</v>
          </cell>
          <cell r="I10">
            <v>724.6566878980891</v>
          </cell>
          <cell r="J10">
            <v>774.6309090909092</v>
          </cell>
          <cell r="K10">
            <v>804.0867992766727</v>
          </cell>
          <cell r="L10">
            <v>816.6443640747439</v>
          </cell>
          <cell r="M10">
            <v>894.5545617173524</v>
          </cell>
          <cell r="N10">
            <v>959.8940828402367</v>
          </cell>
          <cell r="O10">
            <v>1002.7865961199294</v>
          </cell>
          <cell r="P10">
            <v>1034.2887243735763</v>
          </cell>
          <cell r="Q10">
            <v>1046.4126712328768</v>
          </cell>
          <cell r="R10">
            <v>1088.0988700564972</v>
          </cell>
          <cell r="S10">
            <v>1160</v>
          </cell>
          <cell r="T10">
            <v>1238</v>
          </cell>
          <cell r="U10">
            <v>1266</v>
          </cell>
          <cell r="V10">
            <v>1375</v>
          </cell>
          <cell r="W10">
            <v>1433</v>
          </cell>
          <cell r="X10">
            <v>1499</v>
          </cell>
          <cell r="Y10">
            <v>1552</v>
          </cell>
          <cell r="Z10">
            <v>1595</v>
          </cell>
          <cell r="AA10">
            <v>1681</v>
          </cell>
          <cell r="AB10">
            <v>1755</v>
          </cell>
          <cell r="AC10">
            <v>1839</v>
          </cell>
          <cell r="AD10">
            <v>1828</v>
          </cell>
          <cell r="AE10">
            <v>1883</v>
          </cell>
          <cell r="AF10">
            <v>1853</v>
          </cell>
          <cell r="AG10">
            <v>1924</v>
          </cell>
          <cell r="AH10">
            <v>1913</v>
          </cell>
          <cell r="AI10">
            <v>2025</v>
          </cell>
          <cell r="AJ10">
            <v>2023</v>
          </cell>
          <cell r="AK10">
            <v>2153.6040290620876</v>
          </cell>
        </row>
        <row r="11">
          <cell r="B11" t="str">
            <v>(percent of total lending to non-govt)</v>
          </cell>
          <cell r="G11">
            <v>17.170619696783625</v>
          </cell>
          <cell r="H11">
            <v>19.022091681934064</v>
          </cell>
          <cell r="I11">
            <v>20.870399320237283</v>
          </cell>
          <cell r="J11">
            <v>22.322132922194992</v>
          </cell>
          <cell r="K11">
            <v>22.280059198370157</v>
          </cell>
          <cell r="L11">
            <v>21.609372393159205</v>
          </cell>
          <cell r="M11">
            <v>22.678972612462633</v>
          </cell>
          <cell r="N11">
            <v>22.9550924000553</v>
          </cell>
          <cell r="O11">
            <v>22.92983972341269</v>
          </cell>
          <cell r="P11">
            <v>22.882015338744253</v>
          </cell>
          <cell r="Q11">
            <v>21.79802446095721</v>
          </cell>
          <cell r="R11">
            <v>21.698844796084252</v>
          </cell>
          <cell r="S11">
            <v>21.612744291255794</v>
          </cell>
          <cell r="T11">
            <v>22.364039769724315</v>
          </cell>
          <cell r="U11">
            <v>22.428958263346782</v>
          </cell>
          <cell r="V11">
            <v>23.6501366607094</v>
          </cell>
          <cell r="W11">
            <v>24.098213578557033</v>
          </cell>
          <cell r="X11">
            <v>25.199611172216425</v>
          </cell>
          <cell r="Y11">
            <v>25.765367080257906</v>
          </cell>
          <cell r="Z11">
            <v>25.82177061181229</v>
          </cell>
          <cell r="AA11">
            <v>26.508924412554634</v>
          </cell>
          <cell r="AB11">
            <v>26.66204803707056</v>
          </cell>
          <cell r="AC11">
            <v>27.38559726715532</v>
          </cell>
          <cell r="AD11">
            <v>29.46692669955243</v>
          </cell>
          <cell r="AE11">
            <v>29.571235955603097</v>
          </cell>
          <cell r="AF11">
            <v>29.20270797876085</v>
          </cell>
          <cell r="AG11">
            <v>31.590917171185072</v>
          </cell>
          <cell r="AH11">
            <v>31.82223002659536</v>
          </cell>
          <cell r="AI11">
            <v>32.28621480405469</v>
          </cell>
          <cell r="AJ11">
            <v>31.5366857201271</v>
          </cell>
          <cell r="AK11">
            <v>32.79809308622545</v>
          </cell>
        </row>
        <row r="12">
          <cell r="B12" t="str">
            <v>Short-term</v>
          </cell>
          <cell r="Y12" t="str">
            <v>&lt;&lt; may be available from NBR &gt;&gt;</v>
          </cell>
        </row>
        <row r="13">
          <cell r="B13" t="str">
            <v>Medium- and long-term</v>
          </cell>
          <cell r="Y13" t="str">
            <v>&lt;&lt; may be available from NBR &gt;&gt;</v>
          </cell>
        </row>
        <row r="15">
          <cell r="B15" t="str">
            <v>(o/w 5 large banks) 1/</v>
          </cell>
          <cell r="G15" t="str">
            <v> . . .</v>
          </cell>
          <cell r="H15" t="str">
            <v> . . .</v>
          </cell>
          <cell r="I15" t="str">
            <v> . . .</v>
          </cell>
          <cell r="J15" t="str">
            <v> . . .</v>
          </cell>
          <cell r="K15" t="str">
            <v> . . .</v>
          </cell>
          <cell r="L15" t="str">
            <v> . . .</v>
          </cell>
          <cell r="M15" t="str">
            <v> . . .</v>
          </cell>
          <cell r="N15" t="str">
            <v> . . .</v>
          </cell>
          <cell r="O15" t="str">
            <v> . . .</v>
          </cell>
          <cell r="P15" t="str">
            <v> . . .</v>
          </cell>
          <cell r="Q15" t="str">
            <v> . . .</v>
          </cell>
          <cell r="R15" t="str">
            <v> . . .</v>
          </cell>
          <cell r="S15" t="str">
            <v> . . .</v>
          </cell>
          <cell r="T15" t="str">
            <v> . . .</v>
          </cell>
          <cell r="U15" t="str">
            <v> . . .</v>
          </cell>
          <cell r="V15" t="str">
            <v> . . .</v>
          </cell>
          <cell r="W15" t="str">
            <v> . . .</v>
          </cell>
          <cell r="X15" t="str">
            <v> . . .</v>
          </cell>
          <cell r="Y15" t="str">
            <v> . . .</v>
          </cell>
          <cell r="Z15" t="str">
            <v> . . .</v>
          </cell>
          <cell r="AA15" t="str">
            <v> . . .</v>
          </cell>
          <cell r="AB15" t="str">
            <v> . . .</v>
          </cell>
          <cell r="AC15" t="str">
            <v> . . .</v>
          </cell>
          <cell r="AD15" t="str">
            <v> . . .</v>
          </cell>
          <cell r="AE15">
            <v>1505.8184639255237</v>
          </cell>
          <cell r="AF15">
            <v>1478.030303030303</v>
          </cell>
          <cell r="AG15">
            <v>1551.0846745976207</v>
          </cell>
          <cell r="AH15">
            <v>1526.046986721144</v>
          </cell>
          <cell r="AI15">
            <v>1624.785444558874</v>
          </cell>
          <cell r="AJ15">
            <v>1601.8298881735006</v>
          </cell>
          <cell r="AK15">
            <v>1669.418758256275</v>
          </cell>
        </row>
        <row r="16">
          <cell r="C16" t="str">
            <v>(o/w BA &amp; RCB)</v>
          </cell>
          <cell r="G16" t="str">
            <v> . . .</v>
          </cell>
          <cell r="H16" t="str">
            <v> . . .</v>
          </cell>
          <cell r="I16" t="str">
            <v> . . .</v>
          </cell>
          <cell r="J16" t="str">
            <v> . . .</v>
          </cell>
          <cell r="K16" t="str">
            <v> . . .</v>
          </cell>
          <cell r="L16" t="str">
            <v> . . .</v>
          </cell>
          <cell r="M16" t="str">
            <v> . . .</v>
          </cell>
          <cell r="N16" t="str">
            <v> . . .</v>
          </cell>
          <cell r="O16" t="str">
            <v> . . .</v>
          </cell>
          <cell r="P16" t="str">
            <v> . . .</v>
          </cell>
          <cell r="Q16" t="str">
            <v> . . .</v>
          </cell>
          <cell r="R16" t="str">
            <v> . . .</v>
          </cell>
          <cell r="S16" t="str">
            <v> . . .</v>
          </cell>
          <cell r="T16" t="str">
            <v> . . .</v>
          </cell>
          <cell r="U16" t="str">
            <v> . . .</v>
          </cell>
          <cell r="V16" t="str">
            <v> . . .</v>
          </cell>
          <cell r="W16" t="str">
            <v> . . .</v>
          </cell>
          <cell r="X16" t="str">
            <v> . . .</v>
          </cell>
          <cell r="Y16" t="str">
            <v> . . .</v>
          </cell>
          <cell r="Z16" t="str">
            <v> . . .</v>
          </cell>
          <cell r="AA16" t="str">
            <v> . . .</v>
          </cell>
          <cell r="AB16" t="str">
            <v> . . .</v>
          </cell>
          <cell r="AC16" t="str">
            <v> . . .</v>
          </cell>
          <cell r="AD16" t="str">
            <v> . . .</v>
          </cell>
          <cell r="AE16">
            <v>383.63072148952676</v>
          </cell>
          <cell r="AF16">
            <v>365.530303030303</v>
          </cell>
          <cell r="AG16">
            <v>383.4849545136459</v>
          </cell>
          <cell r="AH16">
            <v>398.0251957780048</v>
          </cell>
          <cell r="AI16">
            <v>398.2148987298318</v>
          </cell>
          <cell r="AJ16">
            <v>389.02067095899696</v>
          </cell>
          <cell r="AK16">
            <v>392.66842800528406</v>
          </cell>
        </row>
        <row r="17">
          <cell r="B17" t="str">
            <v>(o/w DF &amp; Credit Bank)</v>
          </cell>
          <cell r="G17" t="str">
            <v> . . .</v>
          </cell>
          <cell r="H17" t="str">
            <v> . . .</v>
          </cell>
          <cell r="I17" t="str">
            <v> . . .</v>
          </cell>
          <cell r="J17" t="str">
            <v> . . .</v>
          </cell>
          <cell r="K17" t="str">
            <v> . . .</v>
          </cell>
          <cell r="L17" t="str">
            <v> . . .</v>
          </cell>
          <cell r="M17" t="str">
            <v> . . .</v>
          </cell>
          <cell r="N17" t="str">
            <v> . . .</v>
          </cell>
          <cell r="O17" t="str">
            <v> . . .</v>
          </cell>
          <cell r="P17" t="str">
            <v> . . .</v>
          </cell>
          <cell r="Q17" t="str">
            <v> . . .</v>
          </cell>
          <cell r="R17" t="str">
            <v> . . .</v>
          </cell>
          <cell r="S17" t="str">
            <v> . . .</v>
          </cell>
          <cell r="T17" t="str">
            <v> . . .</v>
          </cell>
          <cell r="U17" t="str">
            <v> . . .</v>
          </cell>
          <cell r="V17" t="str">
            <v> . . .</v>
          </cell>
          <cell r="W17" t="str">
            <v> . . .</v>
          </cell>
          <cell r="X17" t="str">
            <v> . . .</v>
          </cell>
          <cell r="Y17" t="str">
            <v> . . .</v>
          </cell>
          <cell r="Z17" t="str">
            <v> . . .</v>
          </cell>
          <cell r="AA17" t="str">
            <v> . . .</v>
          </cell>
          <cell r="AB17" t="str">
            <v> . . .</v>
          </cell>
          <cell r="AC17" t="str">
            <v> . . .</v>
          </cell>
          <cell r="AD17" t="str">
            <v> . . .</v>
          </cell>
          <cell r="AE17">
            <v>196.27618308766483</v>
          </cell>
          <cell r="AF17">
            <v>181.8181818181818</v>
          </cell>
          <cell r="AG17">
            <v>175.29741077676698</v>
          </cell>
          <cell r="AH17">
            <v>171.60367722165475</v>
          </cell>
          <cell r="AI17">
            <v>169.92790937178168</v>
          </cell>
          <cell r="AJ17">
            <v>167.7397492375466</v>
          </cell>
          <cell r="AK17">
            <v>165.78599735799207</v>
          </cell>
        </row>
        <row r="19">
          <cell r="A19" t="str">
            <v>Forex deposits of residents</v>
          </cell>
          <cell r="G19">
            <v>1016.0170846394984</v>
          </cell>
          <cell r="H19">
            <v>1044.9710344827588</v>
          </cell>
          <cell r="I19">
            <v>1026.5745222929936</v>
          </cell>
          <cell r="J19">
            <v>1075.4745454545453</v>
          </cell>
          <cell r="K19">
            <v>1086.76130198915</v>
          </cell>
          <cell r="L19">
            <v>1072.26582278481</v>
          </cell>
          <cell r="M19">
            <v>1053.573047107931</v>
          </cell>
          <cell r="N19">
            <v>1096.6970414201182</v>
          </cell>
          <cell r="O19">
            <v>1120.5108759553204</v>
          </cell>
          <cell r="P19">
            <v>1182.0301822323463</v>
          </cell>
          <cell r="Q19">
            <v>1185.718607305936</v>
          </cell>
          <cell r="R19">
            <v>1226.3988700564971</v>
          </cell>
          <cell r="S19">
            <v>1335</v>
          </cell>
          <cell r="T19">
            <v>1329</v>
          </cell>
          <cell r="U19">
            <v>1345</v>
          </cell>
          <cell r="V19">
            <v>1378</v>
          </cell>
          <cell r="W19">
            <v>1363</v>
          </cell>
          <cell r="X19">
            <v>1396</v>
          </cell>
          <cell r="Y19">
            <v>1478</v>
          </cell>
          <cell r="Z19">
            <v>1459</v>
          </cell>
          <cell r="AA19">
            <v>1466</v>
          </cell>
          <cell r="AB19">
            <v>1490</v>
          </cell>
          <cell r="AC19">
            <v>1503</v>
          </cell>
          <cell r="AD19">
            <v>1575</v>
          </cell>
          <cell r="AE19">
            <v>1572</v>
          </cell>
          <cell r="AF19">
            <v>1515</v>
          </cell>
          <cell r="AG19">
            <v>1587</v>
          </cell>
          <cell r="AH19">
            <v>1602</v>
          </cell>
          <cell r="AI19">
            <v>1547</v>
          </cell>
          <cell r="AJ19">
            <v>1601</v>
          </cell>
          <cell r="AK19">
            <v>1604</v>
          </cell>
        </row>
        <row r="20">
          <cell r="B20" t="str">
            <v>(o/w 5 large banks) 1/</v>
          </cell>
          <cell r="AE20">
            <v>1154.3832428238945</v>
          </cell>
          <cell r="AF20">
            <v>0</v>
          </cell>
          <cell r="AG20">
            <v>0</v>
          </cell>
          <cell r="AH20">
            <v>1170.241743275451</v>
          </cell>
          <cell r="AI20">
            <v>0</v>
          </cell>
          <cell r="AJ20">
            <v>1139.9525584547612</v>
          </cell>
          <cell r="AK20">
            <v>1141.677675033025</v>
          </cell>
        </row>
        <row r="21">
          <cell r="C21" t="str">
            <v>(o/w BA &amp; RCB)</v>
          </cell>
          <cell r="AE21">
            <v>358.4173778122576</v>
          </cell>
          <cell r="AF21">
            <v>0</v>
          </cell>
          <cell r="AG21">
            <v>0</v>
          </cell>
          <cell r="AH21">
            <v>335.0357507660878</v>
          </cell>
          <cell r="AI21">
            <v>0</v>
          </cell>
          <cell r="AJ21">
            <v>348.3564893256524</v>
          </cell>
          <cell r="AK21">
            <v>352.3778071334214</v>
          </cell>
        </row>
        <row r="22">
          <cell r="B22" t="str">
            <v>(o/w DF &amp; Credit Bank)</v>
          </cell>
          <cell r="AE22">
            <v>34.13498836307215</v>
          </cell>
          <cell r="AF22">
            <v>15.53030303030303</v>
          </cell>
          <cell r="AG22">
            <v>14.345696291112667</v>
          </cell>
          <cell r="AH22">
            <v>30.303030303030305</v>
          </cell>
          <cell r="AI22">
            <v>14.074836937864745</v>
          </cell>
          <cell r="AJ22">
            <v>26.770586241951882</v>
          </cell>
          <cell r="AK22">
            <v>24.108322324966977</v>
          </cell>
        </row>
        <row r="24">
          <cell r="B24" t="str">
            <v>Households</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v>301</v>
          </cell>
          <cell r="AB24">
            <v>312</v>
          </cell>
          <cell r="AC24">
            <v>319</v>
          </cell>
          <cell r="AD24">
            <v>339</v>
          </cell>
          <cell r="AE24">
            <v>360</v>
          </cell>
          <cell r="AF24">
            <v>380</v>
          </cell>
          <cell r="AG24">
            <v>408</v>
          </cell>
          <cell r="AH24">
            <v>423</v>
          </cell>
          <cell r="AI24">
            <v>416</v>
          </cell>
          <cell r="AJ24">
            <v>423</v>
          </cell>
          <cell r="AK24">
            <v>447</v>
          </cell>
        </row>
        <row r="25">
          <cell r="D25" t="str">
            <v>(Maturity structure)</v>
          </cell>
          <cell r="Y25" t="str">
            <v>&lt;&lt; NBR doesn't receive breakdown from banks &gt;&gt;</v>
          </cell>
        </row>
        <row r="26">
          <cell r="B26" t="str">
            <v>Non-household</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v>1165.3716771387144</v>
          </cell>
          <cell r="AB26">
            <v>1179</v>
          </cell>
          <cell r="AC26">
            <v>1184</v>
          </cell>
          <cell r="AD26">
            <v>1217</v>
          </cell>
          <cell r="AE26">
            <v>1243</v>
          </cell>
          <cell r="AF26">
            <v>1158</v>
          </cell>
          <cell r="AG26">
            <v>1203</v>
          </cell>
          <cell r="AH26">
            <v>1193</v>
          </cell>
          <cell r="AI26">
            <v>1140</v>
          </cell>
          <cell r="AJ26">
            <v>1180</v>
          </cell>
          <cell r="AK26">
            <v>1157</v>
          </cell>
        </row>
        <row r="27">
          <cell r="D27" t="str">
            <v>(Maturity structure)</v>
          </cell>
          <cell r="Y27" t="str">
            <v>&lt;&lt; NBR doesn't receive breakdown from banks &gt;&gt;</v>
          </cell>
        </row>
        <row r="29">
          <cell r="A29" t="str">
            <v>Memo:</v>
          </cell>
        </row>
        <row r="30">
          <cell r="B30" t="str">
            <v>NIR of commercial banks</v>
          </cell>
          <cell r="G30">
            <v>1029.6360215726718</v>
          </cell>
          <cell r="H30">
            <v>1012</v>
          </cell>
          <cell r="I30">
            <v>1002</v>
          </cell>
          <cell r="J30">
            <v>992</v>
          </cell>
          <cell r="K30">
            <v>1052</v>
          </cell>
          <cell r="L30">
            <v>1052</v>
          </cell>
          <cell r="M30">
            <v>1158</v>
          </cell>
          <cell r="N30">
            <v>1180</v>
          </cell>
          <cell r="O30">
            <v>1119</v>
          </cell>
          <cell r="P30">
            <v>1201</v>
          </cell>
          <cell r="Q30">
            <v>1259</v>
          </cell>
          <cell r="R30">
            <v>1309</v>
          </cell>
          <cell r="S30">
            <v>1540</v>
          </cell>
          <cell r="T30">
            <v>1505</v>
          </cell>
          <cell r="U30">
            <v>1517</v>
          </cell>
          <cell r="V30">
            <v>1376</v>
          </cell>
          <cell r="W30">
            <v>1442</v>
          </cell>
          <cell r="X30">
            <v>1419</v>
          </cell>
          <cell r="Y30">
            <v>1570</v>
          </cell>
          <cell r="Z30">
            <v>1478</v>
          </cell>
          <cell r="AA30">
            <v>1370</v>
          </cell>
          <cell r="AB30">
            <v>1278</v>
          </cell>
          <cell r="AC30">
            <v>1299</v>
          </cell>
          <cell r="AD30">
            <v>1591</v>
          </cell>
          <cell r="AE30">
            <v>1522</v>
          </cell>
          <cell r="AF30">
            <v>1488</v>
          </cell>
          <cell r="AG30">
            <v>1446</v>
          </cell>
          <cell r="AH30">
            <v>1474</v>
          </cell>
          <cell r="AI30">
            <v>1386</v>
          </cell>
          <cell r="AJ30">
            <v>1393</v>
          </cell>
          <cell r="AK30">
            <v>1339</v>
          </cell>
        </row>
        <row r="31">
          <cell r="C31" t="str">
            <v>(liquid NIR of 5 large banks) 1/</v>
          </cell>
          <cell r="AE31">
            <v>745.1512800620635</v>
          </cell>
          <cell r="AF31">
            <v>0</v>
          </cell>
          <cell r="AG31">
            <v>0</v>
          </cell>
          <cell r="AH31">
            <v>677.5621382362957</v>
          </cell>
          <cell r="AI31">
            <v>0</v>
          </cell>
          <cell r="AJ31">
            <v>628.2616062351744</v>
          </cell>
          <cell r="AK31">
            <v>593.7912813738442</v>
          </cell>
        </row>
        <row r="32">
          <cell r="D32" t="str">
            <v>(o/w BA &amp; RCB)</v>
          </cell>
          <cell r="AE32">
            <v>148.56477889837083</v>
          </cell>
          <cell r="AF32">
            <v>0</v>
          </cell>
          <cell r="AG32">
            <v>0</v>
          </cell>
          <cell r="AH32">
            <v>138.23629553966634</v>
          </cell>
          <cell r="AI32">
            <v>0</v>
          </cell>
          <cell r="AJ32">
            <v>173.8393764825483</v>
          </cell>
          <cell r="AK32">
            <v>189.23381770145312</v>
          </cell>
        </row>
        <row r="33">
          <cell r="C33" t="str">
            <v>(liquid NIR of DF &amp; Credit Bank)</v>
          </cell>
          <cell r="AE33">
            <v>171.06283941039567</v>
          </cell>
          <cell r="AF33">
            <v>166.28787878787878</v>
          </cell>
          <cell r="AG33">
            <v>153.6039188243527</v>
          </cell>
          <cell r="AH33">
            <v>156.28192032686414</v>
          </cell>
          <cell r="AI33">
            <v>150.70374184689322</v>
          </cell>
          <cell r="AJ33">
            <v>153.507285665876</v>
          </cell>
          <cell r="AK33">
            <v>147.6221928665786</v>
          </cell>
        </row>
        <row r="35">
          <cell r="B35" t="str">
            <v>NIR excluding DF &amp; Credit Bank</v>
          </cell>
          <cell r="AE35">
            <v>1350.9371605896044</v>
          </cell>
          <cell r="AF35">
            <v>1321.7121212121212</v>
          </cell>
          <cell r="AG35">
            <v>1292.3960811756474</v>
          </cell>
          <cell r="AH35">
            <v>1317.718079673136</v>
          </cell>
          <cell r="AI35">
            <v>1235.2962581531067</v>
          </cell>
          <cell r="AJ35">
            <v>1239.492714334124</v>
          </cell>
          <cell r="AK35">
            <v>1191.3778071334214</v>
          </cell>
        </row>
        <row r="37">
          <cell r="A37" t="str">
            <v>1/  Bancorex, Romanian Commercial Bank, Romanian Bank for Development, Ion Tiriac, and Banca Agricola.</v>
          </cell>
        </row>
        <row r="38">
          <cell r="A38" t="str">
            <v>2/  Liquid NIR = liquid foreign assets minus ST foreign liabilities</v>
          </cell>
        </row>
        <row r="40">
          <cell r="A40" t="str">
            <v>Q:\DATA\O2\ROM\MON\ASSESS1.WK3-E</v>
          </cell>
        </row>
        <row r="41">
          <cell r="A41" t="str">
            <v>Print range:   TAB4</v>
          </cell>
        </row>
        <row r="42">
          <cell r="F42">
            <v>35544.728192476854</v>
          </cell>
        </row>
        <row r="43">
          <cell r="F43">
            <v>35544.728192476854</v>
          </cell>
        </row>
        <row r="50">
          <cell r="B50" t="str">
            <v>(millions of $)</v>
          </cell>
          <cell r="G50" t="str">
            <v>Dec 93</v>
          </cell>
          <cell r="H50" t="str">
            <v>J 94</v>
          </cell>
          <cell r="I50" t="str">
            <v>F </v>
          </cell>
          <cell r="J50" t="str">
            <v>Mar 94</v>
          </cell>
          <cell r="K50" t="str">
            <v>A </v>
          </cell>
          <cell r="L50" t="str">
            <v>M </v>
          </cell>
          <cell r="M50" t="str">
            <v>Jun 94</v>
          </cell>
          <cell r="N50" t="str">
            <v>J </v>
          </cell>
          <cell r="O50" t="str">
            <v>A </v>
          </cell>
          <cell r="P50" t="str">
            <v>Sep 94</v>
          </cell>
          <cell r="Q50" t="str">
            <v>O </v>
          </cell>
          <cell r="R50" t="str">
            <v>N </v>
          </cell>
          <cell r="S50" t="str">
            <v>Dec 94</v>
          </cell>
          <cell r="T50" t="str">
            <v>J 95</v>
          </cell>
          <cell r="U50" t="str">
            <v>F </v>
          </cell>
          <cell r="V50" t="str">
            <v>Mar 95</v>
          </cell>
          <cell r="W50" t="str">
            <v>A </v>
          </cell>
          <cell r="X50" t="str">
            <v>M </v>
          </cell>
          <cell r="Y50" t="str">
            <v>Jun 95</v>
          </cell>
          <cell r="Z50" t="str">
            <v>J </v>
          </cell>
          <cell r="AA50" t="str">
            <v>A </v>
          </cell>
          <cell r="AB50" t="str">
            <v>Sep 95</v>
          </cell>
          <cell r="AC50" t="str">
            <v>O </v>
          </cell>
          <cell r="AD50" t="str">
            <v>N </v>
          </cell>
          <cell r="AE50" t="str">
            <v>Dec 95</v>
          </cell>
          <cell r="AF50" t="str">
            <v>Jan 96</v>
          </cell>
          <cell r="AG50" t="str">
            <v>Feb 96</v>
          </cell>
          <cell r="AH50" t="str">
            <v>Mar 96</v>
          </cell>
          <cell r="AI50" t="str">
            <v>Apr 96</v>
          </cell>
          <cell r="AJ50" t="str">
            <v>May 96</v>
          </cell>
          <cell r="AK50" t="str">
            <v>Jun 96</v>
          </cell>
        </row>
        <row r="53">
          <cell r="B53" t="str">
            <v>Liquid foreign assets (cash, deposits &amp; securities)</v>
          </cell>
          <cell r="AE53">
            <v>1084.1737781225756</v>
          </cell>
          <cell r="AF53">
            <v>166.28787878787878</v>
          </cell>
          <cell r="AG53">
            <v>153.6039188243527</v>
          </cell>
          <cell r="AH53">
            <v>1055.839291794348</v>
          </cell>
          <cell r="AI53">
            <v>150.70374184689322</v>
          </cell>
          <cell r="AJ53">
            <v>1000.3388681802778</v>
          </cell>
          <cell r="AK53">
            <v>971.2681638044915</v>
          </cell>
        </row>
        <row r="54">
          <cell r="B54" t="str">
            <v>o/w</v>
          </cell>
          <cell r="C54" t="str">
            <v>Bancorex</v>
          </cell>
          <cell r="AE54">
            <v>561.2878200155159</v>
          </cell>
          <cell r="AF54">
            <v>0</v>
          </cell>
          <cell r="AG54">
            <v>0</v>
          </cell>
          <cell r="AH54">
            <v>582.5672454885938</v>
          </cell>
          <cell r="AI54">
            <v>0</v>
          </cell>
          <cell r="AJ54">
            <v>479.49847509318874</v>
          </cell>
          <cell r="AK54">
            <v>414.4649933949802</v>
          </cell>
        </row>
        <row r="55">
          <cell r="C55" t="str">
            <v>Dacia Felix</v>
          </cell>
          <cell r="AE55">
            <v>170.28704422032584</v>
          </cell>
          <cell r="AF55">
            <v>166.28787878787878</v>
          </cell>
          <cell r="AG55">
            <v>153.6039188243527</v>
          </cell>
          <cell r="AH55">
            <v>149.4722505958461</v>
          </cell>
          <cell r="AI55">
            <v>150.70374184689322</v>
          </cell>
          <cell r="AJ55">
            <v>148.76313114198578</v>
          </cell>
          <cell r="AK55">
            <v>144.9801849405548</v>
          </cell>
        </row>
        <row r="56">
          <cell r="C56" t="str">
            <v>RCB</v>
          </cell>
          <cell r="AE56">
            <v>121.79984484096198</v>
          </cell>
          <cell r="AF56">
            <v>0</v>
          </cell>
          <cell r="AG56">
            <v>0</v>
          </cell>
          <cell r="AH56">
            <v>152.53660197480423</v>
          </cell>
          <cell r="AI56">
            <v>0</v>
          </cell>
          <cell r="AJ56">
            <v>185.6997627922738</v>
          </cell>
          <cell r="AK56">
            <v>196.1690885072655</v>
          </cell>
        </row>
        <row r="57">
          <cell r="C57" t="str">
            <v>RBD</v>
          </cell>
          <cell r="AE57">
            <v>96.58650116369279</v>
          </cell>
          <cell r="AF57">
            <v>0</v>
          </cell>
          <cell r="AG57">
            <v>0</v>
          </cell>
          <cell r="AH57">
            <v>73.54443309499489</v>
          </cell>
          <cell r="AI57">
            <v>0</v>
          </cell>
          <cell r="AJ57">
            <v>80.31175872585564</v>
          </cell>
          <cell r="AK57">
            <v>82.89299867899604</v>
          </cell>
        </row>
        <row r="58">
          <cell r="C58" t="str">
            <v>Ion Tiriac</v>
          </cell>
          <cell r="AE58">
            <v>69.82156710628394</v>
          </cell>
          <cell r="AF58">
            <v>0</v>
          </cell>
          <cell r="AG58">
            <v>0</v>
          </cell>
          <cell r="AH58">
            <v>49.37010554988083</v>
          </cell>
          <cell r="AI58">
            <v>0</v>
          </cell>
          <cell r="AJ58">
            <v>52.185699762792275</v>
          </cell>
          <cell r="AK58">
            <v>67.37120211360634</v>
          </cell>
        </row>
        <row r="59">
          <cell r="C59" t="str">
            <v>BA</v>
          </cell>
          <cell r="AE59">
            <v>56.633048875096975</v>
          </cell>
          <cell r="AF59">
            <v>0</v>
          </cell>
          <cell r="AG59">
            <v>0</v>
          </cell>
          <cell r="AH59">
            <v>48.34865509022812</v>
          </cell>
          <cell r="AI59">
            <v>0</v>
          </cell>
          <cell r="AJ59">
            <v>53.88004066418163</v>
          </cell>
          <cell r="AK59">
            <v>65.38969616908851</v>
          </cell>
        </row>
        <row r="60">
          <cell r="C60" t="str">
            <v>Credit Bank</v>
          </cell>
          <cell r="AE60">
            <v>7.757951900698216</v>
          </cell>
          <cell r="AF60">
            <v>0</v>
          </cell>
          <cell r="AG60">
            <v>0</v>
          </cell>
          <cell r="AH60">
            <v>6.809669731018046</v>
          </cell>
          <cell r="AI60">
            <v>0</v>
          </cell>
          <cell r="AJ60">
            <v>4.744154523890207</v>
          </cell>
          <cell r="AK60">
            <v>2.642007926023778</v>
          </cell>
        </row>
        <row r="62">
          <cell r="B62" t="str">
            <v>Short-term foreign liabilities</v>
          </cell>
          <cell r="AE62">
            <v>167.95965865011635</v>
          </cell>
          <cell r="AF62">
            <v>0</v>
          </cell>
          <cell r="AG62">
            <v>0</v>
          </cell>
          <cell r="AH62">
            <v>228.80490296220634</v>
          </cell>
          <cell r="AI62">
            <v>0</v>
          </cell>
          <cell r="AJ62">
            <v>223.3141308031176</v>
          </cell>
          <cell r="AK62">
            <v>232.49669749009246</v>
          </cell>
        </row>
        <row r="63">
          <cell r="B63" t="str">
            <v>o/w</v>
          </cell>
          <cell r="C63" t="str">
            <v>Bancorex</v>
          </cell>
          <cell r="AE63">
            <v>112.49030256012412</v>
          </cell>
          <cell r="AF63">
            <v>0</v>
          </cell>
          <cell r="AG63">
            <v>0</v>
          </cell>
          <cell r="AH63">
            <v>152.53660197480423</v>
          </cell>
          <cell r="AI63">
            <v>0</v>
          </cell>
          <cell r="AJ63">
            <v>144.01897661809556</v>
          </cell>
          <cell r="AK63">
            <v>146.96169088507267</v>
          </cell>
        </row>
        <row r="64">
          <cell r="C64" t="str">
            <v>Dacia Felix</v>
          </cell>
          <cell r="AE64">
            <v>0</v>
          </cell>
          <cell r="AF64">
            <v>0</v>
          </cell>
          <cell r="AG64">
            <v>0</v>
          </cell>
          <cell r="AH64">
            <v>0</v>
          </cell>
          <cell r="AI64">
            <v>0</v>
          </cell>
          <cell r="AJ64">
            <v>0</v>
          </cell>
          <cell r="AK64">
            <v>0</v>
          </cell>
        </row>
        <row r="65">
          <cell r="C65" t="str">
            <v>RCB</v>
          </cell>
          <cell r="AE65">
            <v>27.540729247478666</v>
          </cell>
          <cell r="AF65">
            <v>0</v>
          </cell>
          <cell r="AG65">
            <v>0</v>
          </cell>
          <cell r="AH65">
            <v>60.2655771195097</v>
          </cell>
          <cell r="AI65">
            <v>0</v>
          </cell>
          <cell r="AJ65">
            <v>64.04608607251778</v>
          </cell>
          <cell r="AK65">
            <v>65.71994715984147</v>
          </cell>
        </row>
        <row r="66">
          <cell r="C66" t="str">
            <v>RBD</v>
          </cell>
          <cell r="AE66">
            <v>0</v>
          </cell>
          <cell r="AF66">
            <v>0</v>
          </cell>
          <cell r="AG66">
            <v>0</v>
          </cell>
          <cell r="AH66">
            <v>0</v>
          </cell>
          <cell r="AI66">
            <v>0</v>
          </cell>
          <cell r="AJ66">
            <v>0</v>
          </cell>
          <cell r="AK66">
            <v>0</v>
          </cell>
        </row>
        <row r="67">
          <cell r="C67" t="str">
            <v>Ion Tiriac</v>
          </cell>
          <cell r="AE67">
            <v>18.619084561675717</v>
          </cell>
          <cell r="AF67">
            <v>0</v>
          </cell>
          <cell r="AG67">
            <v>0</v>
          </cell>
          <cell r="AH67">
            <v>13.619339462036091</v>
          </cell>
          <cell r="AI67">
            <v>0</v>
          </cell>
          <cell r="AJ67">
            <v>13.554727211114876</v>
          </cell>
          <cell r="AK67">
            <v>13.21003963011889</v>
          </cell>
        </row>
        <row r="68">
          <cell r="C68" t="str">
            <v>BA</v>
          </cell>
          <cell r="AE68">
            <v>2.3273855702094646</v>
          </cell>
          <cell r="AF68">
            <v>0</v>
          </cell>
          <cell r="AG68">
            <v>0</v>
          </cell>
          <cell r="AH68">
            <v>2.383384405856316</v>
          </cell>
          <cell r="AI68">
            <v>0</v>
          </cell>
          <cell r="AJ68">
            <v>1.6943409013893596</v>
          </cell>
          <cell r="AK68">
            <v>6.605019815059445</v>
          </cell>
        </row>
        <row r="69">
          <cell r="C69" t="str">
            <v>Credit Bank</v>
          </cell>
          <cell r="AE69">
            <v>6.982156710628394</v>
          </cell>
          <cell r="AF69">
            <v>0</v>
          </cell>
          <cell r="AG69">
            <v>0</v>
          </cell>
          <cell r="AH69">
            <v>0</v>
          </cell>
          <cell r="AI69">
            <v>0</v>
          </cell>
          <cell r="AJ69">
            <v>0</v>
          </cell>
          <cell r="AK69">
            <v>0</v>
          </cell>
        </row>
        <row r="71">
          <cell r="B71" t="str">
            <v>Liquid NIR</v>
          </cell>
          <cell r="AE71">
            <v>916.2141194724593</v>
          </cell>
          <cell r="AF71">
            <v>166.28787878787878</v>
          </cell>
          <cell r="AG71">
            <v>153.6039188243527</v>
          </cell>
          <cell r="AH71">
            <v>827.0343888321416</v>
          </cell>
          <cell r="AI71">
            <v>150.70374184689322</v>
          </cell>
          <cell r="AJ71">
            <v>777.0247373771602</v>
          </cell>
          <cell r="AK71">
            <v>738.7714663143989</v>
          </cell>
        </row>
        <row r="72">
          <cell r="B72" t="str">
            <v>o/w</v>
          </cell>
          <cell r="C72" t="str">
            <v>Bancorex</v>
          </cell>
          <cell r="AE72">
            <v>448.79751745539176</v>
          </cell>
          <cell r="AF72">
            <v>0</v>
          </cell>
          <cell r="AG72">
            <v>0</v>
          </cell>
          <cell r="AH72">
            <v>430.0306435137896</v>
          </cell>
          <cell r="AI72">
            <v>0</v>
          </cell>
          <cell r="AJ72">
            <v>335.4794984750932</v>
          </cell>
          <cell r="AK72">
            <v>267.5033025099075</v>
          </cell>
        </row>
        <row r="73">
          <cell r="C73" t="str">
            <v>Dacia Felix</v>
          </cell>
          <cell r="AE73">
            <v>170.28704422032584</v>
          </cell>
          <cell r="AF73">
            <v>166.28787878787878</v>
          </cell>
          <cell r="AG73">
            <v>153.6039188243527</v>
          </cell>
          <cell r="AH73">
            <v>149.4722505958461</v>
          </cell>
          <cell r="AI73">
            <v>150.70374184689322</v>
          </cell>
          <cell r="AJ73">
            <v>148.76313114198578</v>
          </cell>
          <cell r="AK73">
            <v>144.9801849405548</v>
          </cell>
        </row>
        <row r="74">
          <cell r="C74" t="str">
            <v>RCB</v>
          </cell>
          <cell r="AE74">
            <v>94.25911559348333</v>
          </cell>
          <cell r="AF74">
            <v>0</v>
          </cell>
          <cell r="AG74">
            <v>0</v>
          </cell>
          <cell r="AH74">
            <v>92.27102485529453</v>
          </cell>
          <cell r="AI74">
            <v>0</v>
          </cell>
          <cell r="AJ74">
            <v>121.65367671975602</v>
          </cell>
          <cell r="AK74">
            <v>130.44914134742405</v>
          </cell>
        </row>
        <row r="75">
          <cell r="C75" t="str">
            <v>RBD</v>
          </cell>
          <cell r="AE75">
            <v>96.58650116369279</v>
          </cell>
          <cell r="AF75">
            <v>0</v>
          </cell>
          <cell r="AG75">
            <v>0</v>
          </cell>
          <cell r="AH75">
            <v>73.54443309499489</v>
          </cell>
          <cell r="AI75">
            <v>0</v>
          </cell>
          <cell r="AJ75">
            <v>80.31175872585564</v>
          </cell>
          <cell r="AK75">
            <v>82.89299867899604</v>
          </cell>
        </row>
        <row r="76">
          <cell r="C76" t="str">
            <v>Ion Tiriac</v>
          </cell>
          <cell r="AE76">
            <v>51.20248254460822</v>
          </cell>
          <cell r="AF76">
            <v>0</v>
          </cell>
          <cell r="AG76">
            <v>0</v>
          </cell>
          <cell r="AH76">
            <v>35.75076608784474</v>
          </cell>
          <cell r="AI76">
            <v>0</v>
          </cell>
          <cell r="AJ76">
            <v>38.630972551677395</v>
          </cell>
          <cell r="AK76">
            <v>54.16116248348745</v>
          </cell>
        </row>
        <row r="77">
          <cell r="C77" t="str">
            <v>BA</v>
          </cell>
          <cell r="AE77">
            <v>54.30566330488751</v>
          </cell>
          <cell r="AF77">
            <v>0</v>
          </cell>
          <cell r="AG77">
            <v>0</v>
          </cell>
          <cell r="AH77">
            <v>45.9652706843718</v>
          </cell>
          <cell r="AI77">
            <v>0</v>
          </cell>
          <cell r="AJ77">
            <v>52.185699762792275</v>
          </cell>
          <cell r="AK77">
            <v>58.78467635402907</v>
          </cell>
        </row>
        <row r="78">
          <cell r="C78" t="str">
            <v>Credit Bank</v>
          </cell>
          <cell r="AE78">
            <v>0.7757951900698216</v>
          </cell>
          <cell r="AF78">
            <v>0</v>
          </cell>
          <cell r="AG78">
            <v>0</v>
          </cell>
          <cell r="AH78">
            <v>6.809669731018046</v>
          </cell>
          <cell r="AI78">
            <v>0</v>
          </cell>
          <cell r="AJ78">
            <v>4.744154523890207</v>
          </cell>
          <cell r="AK78">
            <v>2.642007926023778</v>
          </cell>
        </row>
        <row r="80">
          <cell r="B80" t="str">
            <v>Domestic forex lending</v>
          </cell>
          <cell r="AE80">
            <v>1702.0946470131885</v>
          </cell>
          <cell r="AF80">
            <v>1659.848484848485</v>
          </cell>
          <cell r="AG80">
            <v>1726.3820853743875</v>
          </cell>
          <cell r="AH80">
            <v>1697.650663942799</v>
          </cell>
          <cell r="AI80">
            <v>1794.7133539306558</v>
          </cell>
          <cell r="AJ80">
            <v>1769.569637411047</v>
          </cell>
          <cell r="AK80">
            <v>1835.2047556142668</v>
          </cell>
        </row>
        <row r="81">
          <cell r="B81" t="str">
            <v>o/w</v>
          </cell>
          <cell r="C81" t="str">
            <v>Bancorex</v>
          </cell>
          <cell r="AE81">
            <v>949.5733126454617</v>
          </cell>
          <cell r="AF81">
            <v>939.7727272727274</v>
          </cell>
          <cell r="AG81">
            <v>993.7018894331701</v>
          </cell>
          <cell r="AH81">
            <v>948.2465100442629</v>
          </cell>
          <cell r="AI81">
            <v>1041.8812221077926</v>
          </cell>
          <cell r="AJ81">
            <v>1025.4151135208406</v>
          </cell>
          <cell r="AK81">
            <v>1089.4980184940555</v>
          </cell>
        </row>
        <row r="82">
          <cell r="C82" t="str">
            <v>Dacia Felix</v>
          </cell>
          <cell r="AE82">
            <v>89.9922420480993</v>
          </cell>
          <cell r="AF82">
            <v>87.87878787878788</v>
          </cell>
          <cell r="AG82">
            <v>81.17564730580825</v>
          </cell>
          <cell r="AH82">
            <v>78.99216887980933</v>
          </cell>
          <cell r="AI82">
            <v>79.64297974596636</v>
          </cell>
          <cell r="AJ82">
            <v>78.61741782446629</v>
          </cell>
          <cell r="AK82">
            <v>76.61822985468956</v>
          </cell>
        </row>
        <row r="83">
          <cell r="C83" t="str">
            <v>RCB</v>
          </cell>
          <cell r="AE83">
            <v>200.54305663304888</v>
          </cell>
          <cell r="AF83">
            <v>200.75757575757575</v>
          </cell>
          <cell r="AG83">
            <v>219.73407977606718</v>
          </cell>
          <cell r="AH83">
            <v>234.59312223357168</v>
          </cell>
          <cell r="AI83">
            <v>235.83934088568486</v>
          </cell>
          <cell r="AJ83">
            <v>236.19112165367673</v>
          </cell>
          <cell r="AK83">
            <v>242.40422721268166</v>
          </cell>
        </row>
        <row r="84">
          <cell r="C84" t="str">
            <v>RBD</v>
          </cell>
          <cell r="AE84">
            <v>40.729247478665634</v>
          </cell>
          <cell r="AF84">
            <v>40.90909090909091</v>
          </cell>
          <cell r="AG84">
            <v>41.98740377886634</v>
          </cell>
          <cell r="AH84">
            <v>41.879468845760975</v>
          </cell>
          <cell r="AI84">
            <v>45.65739787161002</v>
          </cell>
          <cell r="AJ84">
            <v>48.458149779735685</v>
          </cell>
          <cell r="AK84">
            <v>48.54689564068692</v>
          </cell>
        </row>
        <row r="85">
          <cell r="C85" t="str">
            <v>Ion Tiriac</v>
          </cell>
          <cell r="AE85">
            <v>131.88518231186967</v>
          </cell>
          <cell r="AF85">
            <v>131.8181818181818</v>
          </cell>
          <cell r="AG85">
            <v>131.9104268719384</v>
          </cell>
          <cell r="AH85">
            <v>137.89581205311543</v>
          </cell>
          <cell r="AI85">
            <v>139.03192584963955</v>
          </cell>
          <cell r="AJ85">
            <v>138.93595391392748</v>
          </cell>
          <cell r="AK85">
            <v>138.70541611624833</v>
          </cell>
        </row>
        <row r="86">
          <cell r="C86" t="str">
            <v>BA</v>
          </cell>
          <cell r="AE86">
            <v>183.0876648564779</v>
          </cell>
          <cell r="AF86">
            <v>164.77272727272725</v>
          </cell>
          <cell r="AG86">
            <v>163.75087473757873</v>
          </cell>
          <cell r="AH86">
            <v>163.43207354443308</v>
          </cell>
          <cell r="AI86">
            <v>162.37555784414693</v>
          </cell>
          <cell r="AJ86">
            <v>152.82954930532023</v>
          </cell>
          <cell r="AK86">
            <v>150.2642007926024</v>
          </cell>
        </row>
        <row r="87">
          <cell r="C87" t="str">
            <v>Credit Bank</v>
          </cell>
          <cell r="AE87">
            <v>106.28394103956555</v>
          </cell>
          <cell r="AF87">
            <v>93.93939393939394</v>
          </cell>
          <cell r="AG87">
            <v>94.12176347095871</v>
          </cell>
          <cell r="AH87">
            <v>92.61150834184542</v>
          </cell>
          <cell r="AI87">
            <v>90.28492962581532</v>
          </cell>
          <cell r="AJ87">
            <v>89.1223314130803</v>
          </cell>
          <cell r="AK87">
            <v>89.1677675033025</v>
          </cell>
        </row>
        <row r="89">
          <cell r="B89" t="str">
            <v>Forex deposits</v>
          </cell>
          <cell r="AE89">
            <v>1188.5182311869667</v>
          </cell>
          <cell r="AF89">
            <v>15.53030303030303</v>
          </cell>
          <cell r="AG89">
            <v>14.345696291112667</v>
          </cell>
          <cell r="AH89">
            <v>1200.5447735784815</v>
          </cell>
          <cell r="AI89">
            <v>14.074836937864745</v>
          </cell>
          <cell r="AJ89">
            <v>1166.723144696713</v>
          </cell>
          <cell r="AK89">
            <v>1165.785997357992</v>
          </cell>
        </row>
        <row r="90">
          <cell r="B90" t="str">
            <v>o/w</v>
          </cell>
          <cell r="C90" t="str">
            <v>Bancorex</v>
          </cell>
          <cell r="AE90">
            <v>519.3948797517456</v>
          </cell>
          <cell r="AF90">
            <v>0</v>
          </cell>
          <cell r="AG90">
            <v>0</v>
          </cell>
          <cell r="AH90">
            <v>575.0766087844739</v>
          </cell>
          <cell r="AI90">
            <v>0</v>
          </cell>
          <cell r="AJ90">
            <v>502.88037953236187</v>
          </cell>
          <cell r="AK90">
            <v>495.0462351387054</v>
          </cell>
        </row>
        <row r="91">
          <cell r="C91" t="str">
            <v>Dacia Felix</v>
          </cell>
          <cell r="AE91">
            <v>15.90380139643134</v>
          </cell>
          <cell r="AF91">
            <v>15.53030303030303</v>
          </cell>
          <cell r="AG91">
            <v>14.345696291112667</v>
          </cell>
          <cell r="AH91">
            <v>13.959822948586995</v>
          </cell>
          <cell r="AI91">
            <v>14.074836937864745</v>
          </cell>
          <cell r="AJ91">
            <v>13.893595391392749</v>
          </cell>
          <cell r="AK91">
            <v>13.540290620871863</v>
          </cell>
        </row>
        <row r="92">
          <cell r="C92" t="str">
            <v>RCB</v>
          </cell>
          <cell r="AE92">
            <v>314.9728471683476</v>
          </cell>
          <cell r="AF92">
            <v>0</v>
          </cell>
          <cell r="AG92">
            <v>0</v>
          </cell>
          <cell r="AH92">
            <v>293.83724889342864</v>
          </cell>
          <cell r="AI92">
            <v>0</v>
          </cell>
          <cell r="AJ92">
            <v>307.69230769230774</v>
          </cell>
          <cell r="AK92">
            <v>312.41743725231174</v>
          </cell>
        </row>
        <row r="93">
          <cell r="C93" t="str">
            <v>RBD</v>
          </cell>
          <cell r="AE93">
            <v>126.45461598138091</v>
          </cell>
          <cell r="AF93">
            <v>0</v>
          </cell>
          <cell r="AG93">
            <v>0</v>
          </cell>
          <cell r="AH93">
            <v>116.10486891385769</v>
          </cell>
          <cell r="AI93">
            <v>0</v>
          </cell>
          <cell r="AJ93">
            <v>126.7366994239241</v>
          </cell>
          <cell r="AK93">
            <v>125.16512549537647</v>
          </cell>
        </row>
        <row r="94">
          <cell r="C94" t="str">
            <v>Ion Tiriac</v>
          </cell>
          <cell r="AE94">
            <v>150.11636927851046</v>
          </cell>
          <cell r="AF94">
            <v>0</v>
          </cell>
          <cell r="AG94">
            <v>0</v>
          </cell>
          <cell r="AH94">
            <v>144.02451481103168</v>
          </cell>
          <cell r="AI94">
            <v>0</v>
          </cell>
          <cell r="AJ94">
            <v>161.97899017282276</v>
          </cell>
          <cell r="AK94">
            <v>169.0885072655218</v>
          </cell>
        </row>
        <row r="95">
          <cell r="C95" t="str">
            <v>BA</v>
          </cell>
          <cell r="AE95">
            <v>43.444530643910014</v>
          </cell>
          <cell r="AF95">
            <v>0</v>
          </cell>
          <cell r="AG95">
            <v>0</v>
          </cell>
          <cell r="AH95">
            <v>41.19850187265917</v>
          </cell>
          <cell r="AI95">
            <v>0</v>
          </cell>
          <cell r="AJ95">
            <v>40.664181633344626</v>
          </cell>
          <cell r="AK95">
            <v>39.96036988110965</v>
          </cell>
        </row>
        <row r="96">
          <cell r="C96" t="str">
            <v>Credit Bank</v>
          </cell>
          <cell r="AE96">
            <v>18.231186966640806</v>
          </cell>
          <cell r="AF96">
            <v>0</v>
          </cell>
          <cell r="AG96">
            <v>0</v>
          </cell>
          <cell r="AH96">
            <v>16.34320735444331</v>
          </cell>
          <cell r="AI96">
            <v>0</v>
          </cell>
          <cell r="AJ96">
            <v>12.876990850559134</v>
          </cell>
          <cell r="AK96">
            <v>10.568031704095112</v>
          </cell>
        </row>
        <row r="103">
          <cell r="B103" t="str">
            <v>(billions of lei)</v>
          </cell>
          <cell r="G103" t="str">
            <v>Dec 93</v>
          </cell>
          <cell r="H103" t="str">
            <v>J 94</v>
          </cell>
          <cell r="I103" t="str">
            <v>F </v>
          </cell>
          <cell r="J103" t="str">
            <v>Mar 94</v>
          </cell>
          <cell r="K103" t="str">
            <v>A </v>
          </cell>
          <cell r="L103" t="str">
            <v>M </v>
          </cell>
          <cell r="M103" t="str">
            <v>Jun 94</v>
          </cell>
          <cell r="N103" t="str">
            <v>J </v>
          </cell>
          <cell r="O103" t="str">
            <v>A </v>
          </cell>
          <cell r="P103" t="str">
            <v>Sep 94</v>
          </cell>
          <cell r="Q103" t="str">
            <v>O </v>
          </cell>
          <cell r="R103" t="str">
            <v>N </v>
          </cell>
          <cell r="S103" t="str">
            <v>Dec 94</v>
          </cell>
          <cell r="T103" t="str">
            <v>J 95</v>
          </cell>
          <cell r="U103" t="str">
            <v>F </v>
          </cell>
          <cell r="V103" t="str">
            <v>Mar 95</v>
          </cell>
          <cell r="W103" t="str">
            <v>A </v>
          </cell>
          <cell r="X103" t="str">
            <v>M </v>
          </cell>
          <cell r="Y103" t="str">
            <v>Jun 95</v>
          </cell>
          <cell r="Z103" t="str">
            <v>J </v>
          </cell>
          <cell r="AA103" t="str">
            <v>A </v>
          </cell>
          <cell r="AB103" t="str">
            <v>Sep 95</v>
          </cell>
          <cell r="AC103" t="str">
            <v>O </v>
          </cell>
          <cell r="AD103" t="str">
            <v>N </v>
          </cell>
          <cell r="AE103" t="str">
            <v>Dec 95</v>
          </cell>
          <cell r="AF103" t="str">
            <v>Jan 96</v>
          </cell>
          <cell r="AG103" t="str">
            <v>Feb 96</v>
          </cell>
          <cell r="AH103" t="str">
            <v>Mar 96</v>
          </cell>
          <cell r="AI103" t="str">
            <v>Apr 96</v>
          </cell>
          <cell r="AJ103" t="str">
            <v>May 96</v>
          </cell>
          <cell r="AK103" t="str">
            <v>Jun 96</v>
          </cell>
        </row>
        <row r="106">
          <cell r="B106" t="str">
            <v>Liquid foreign assets (cash, deposits &amp; securities)</v>
          </cell>
          <cell r="AE106">
            <v>2795</v>
          </cell>
          <cell r="AF106">
            <v>439</v>
          </cell>
          <cell r="AG106">
            <v>439</v>
          </cell>
          <cell r="AH106">
            <v>3101</v>
          </cell>
          <cell r="AI106">
            <v>439</v>
          </cell>
          <cell r="AJ106">
            <v>2952</v>
          </cell>
          <cell r="AK106">
            <v>2941</v>
          </cell>
        </row>
        <row r="107">
          <cell r="B107" t="str">
            <v>o/w</v>
          </cell>
          <cell r="C107" t="str">
            <v>Bancorex</v>
          </cell>
          <cell r="AE107">
            <v>1447</v>
          </cell>
          <cell r="AH107">
            <v>1711</v>
          </cell>
          <cell r="AJ107">
            <v>1415</v>
          </cell>
          <cell r="AK107">
            <v>1255</v>
          </cell>
        </row>
        <row r="108">
          <cell r="C108" t="str">
            <v>Dacia Felix</v>
          </cell>
          <cell r="AE108">
            <v>439</v>
          </cell>
          <cell r="AF108">
            <v>439</v>
          </cell>
          <cell r="AG108">
            <v>439</v>
          </cell>
          <cell r="AH108">
            <v>439</v>
          </cell>
          <cell r="AI108">
            <v>439</v>
          </cell>
          <cell r="AJ108">
            <v>439</v>
          </cell>
          <cell r="AK108">
            <v>439</v>
          </cell>
        </row>
        <row r="109">
          <cell r="C109" t="str">
            <v>RCB</v>
          </cell>
          <cell r="AE109">
            <v>314</v>
          </cell>
          <cell r="AH109">
            <v>448</v>
          </cell>
          <cell r="AJ109">
            <v>548</v>
          </cell>
          <cell r="AK109">
            <v>594</v>
          </cell>
        </row>
        <row r="110">
          <cell r="C110" t="str">
            <v>RBD</v>
          </cell>
          <cell r="AE110">
            <v>249</v>
          </cell>
          <cell r="AH110">
            <v>216</v>
          </cell>
          <cell r="AJ110">
            <v>237</v>
          </cell>
          <cell r="AK110">
            <v>251</v>
          </cell>
        </row>
        <row r="111">
          <cell r="C111" t="str">
            <v>Ion Tiriac</v>
          </cell>
          <cell r="AE111">
            <v>180</v>
          </cell>
          <cell r="AH111">
            <v>145</v>
          </cell>
          <cell r="AJ111">
            <v>154</v>
          </cell>
          <cell r="AK111">
            <v>204</v>
          </cell>
        </row>
        <row r="112">
          <cell r="C112" t="str">
            <v>BA</v>
          </cell>
          <cell r="AE112">
            <v>146</v>
          </cell>
          <cell r="AH112">
            <v>142</v>
          </cell>
          <cell r="AJ112">
            <v>159</v>
          </cell>
          <cell r="AK112">
            <v>198</v>
          </cell>
        </row>
        <row r="113">
          <cell r="C113" t="str">
            <v>Credit Bank</v>
          </cell>
          <cell r="AE113">
            <v>20</v>
          </cell>
          <cell r="AH113">
            <v>20</v>
          </cell>
          <cell r="AJ113">
            <v>14</v>
          </cell>
          <cell r="AK113">
            <v>8</v>
          </cell>
        </row>
        <row r="115">
          <cell r="B115" t="str">
            <v>Short-term foreign liabilities</v>
          </cell>
          <cell r="AE115">
            <v>433</v>
          </cell>
          <cell r="AF115">
            <v>0</v>
          </cell>
          <cell r="AG115">
            <v>0</v>
          </cell>
          <cell r="AH115">
            <v>672</v>
          </cell>
          <cell r="AI115">
            <v>0</v>
          </cell>
          <cell r="AJ115">
            <v>659</v>
          </cell>
          <cell r="AK115">
            <v>704</v>
          </cell>
        </row>
        <row r="116">
          <cell r="B116" t="str">
            <v>o/w</v>
          </cell>
          <cell r="C116" t="str">
            <v>Bancorex</v>
          </cell>
          <cell r="AE116">
            <v>290</v>
          </cell>
          <cell r="AH116">
            <v>448</v>
          </cell>
          <cell r="AJ116">
            <v>425</v>
          </cell>
          <cell r="AK116">
            <v>445</v>
          </cell>
        </row>
        <row r="117">
          <cell r="C117" t="str">
            <v>Dacia Felix</v>
          </cell>
          <cell r="AE117">
            <v>0</v>
          </cell>
          <cell r="AF117">
            <v>0</v>
          </cell>
          <cell r="AG117">
            <v>0</v>
          </cell>
          <cell r="AH117">
            <v>0</v>
          </cell>
          <cell r="AI117">
            <v>0</v>
          </cell>
          <cell r="AJ117">
            <v>0</v>
          </cell>
          <cell r="AK117">
            <v>0</v>
          </cell>
        </row>
        <row r="118">
          <cell r="C118" t="str">
            <v>RCB</v>
          </cell>
          <cell r="AE118">
            <v>71</v>
          </cell>
          <cell r="AH118">
            <v>177</v>
          </cell>
          <cell r="AJ118">
            <v>189</v>
          </cell>
          <cell r="AK118">
            <v>199</v>
          </cell>
        </row>
        <row r="119">
          <cell r="C119" t="str">
            <v>RBD</v>
          </cell>
          <cell r="AE119">
            <v>0</v>
          </cell>
          <cell r="AF119">
            <v>0</v>
          </cell>
          <cell r="AG119">
            <v>0</v>
          </cell>
          <cell r="AH119">
            <v>0</v>
          </cell>
          <cell r="AI119">
            <v>0</v>
          </cell>
          <cell r="AJ119">
            <v>0</v>
          </cell>
          <cell r="AK119">
            <v>0</v>
          </cell>
        </row>
        <row r="120">
          <cell r="C120" t="str">
            <v>Ion Tiriac</v>
          </cell>
          <cell r="AE120">
            <v>48</v>
          </cell>
          <cell r="AH120">
            <v>40</v>
          </cell>
          <cell r="AJ120">
            <v>40</v>
          </cell>
          <cell r="AK120">
            <v>40</v>
          </cell>
        </row>
        <row r="121">
          <cell r="C121" t="str">
            <v>BA</v>
          </cell>
          <cell r="AE121">
            <v>6</v>
          </cell>
          <cell r="AH121">
            <v>7</v>
          </cell>
          <cell r="AJ121">
            <v>5</v>
          </cell>
          <cell r="AK121">
            <v>20</v>
          </cell>
        </row>
        <row r="122">
          <cell r="C122" t="str">
            <v>Credit Bank</v>
          </cell>
          <cell r="AE122">
            <v>18</v>
          </cell>
          <cell r="AH122">
            <v>0</v>
          </cell>
          <cell r="AI122">
            <v>0</v>
          </cell>
          <cell r="AJ122">
            <v>0</v>
          </cell>
          <cell r="AK122">
            <v>0</v>
          </cell>
        </row>
        <row r="124">
          <cell r="B124" t="str">
            <v>Liquid NIR</v>
          </cell>
          <cell r="AE124">
            <v>2362</v>
          </cell>
          <cell r="AF124">
            <v>439</v>
          </cell>
          <cell r="AG124">
            <v>439</v>
          </cell>
          <cell r="AH124">
            <v>2429</v>
          </cell>
          <cell r="AI124">
            <v>439</v>
          </cell>
          <cell r="AJ124">
            <v>2293</v>
          </cell>
          <cell r="AK124">
            <v>2237</v>
          </cell>
        </row>
        <row r="125">
          <cell r="B125" t="str">
            <v>o/w</v>
          </cell>
          <cell r="C125" t="str">
            <v>Bancorex</v>
          </cell>
          <cell r="AE125">
            <v>1157</v>
          </cell>
          <cell r="AF125">
            <v>0</v>
          </cell>
          <cell r="AG125">
            <v>0</v>
          </cell>
          <cell r="AH125">
            <v>1263</v>
          </cell>
          <cell r="AI125">
            <v>0</v>
          </cell>
          <cell r="AJ125">
            <v>990</v>
          </cell>
          <cell r="AK125">
            <v>810</v>
          </cell>
        </row>
        <row r="126">
          <cell r="C126" t="str">
            <v>Dacia Felix</v>
          </cell>
          <cell r="AE126">
            <v>439</v>
          </cell>
          <cell r="AF126">
            <v>439</v>
          </cell>
          <cell r="AG126">
            <v>439</v>
          </cell>
          <cell r="AH126">
            <v>439</v>
          </cell>
          <cell r="AI126">
            <v>439</v>
          </cell>
          <cell r="AJ126">
            <v>439</v>
          </cell>
          <cell r="AK126">
            <v>439</v>
          </cell>
        </row>
        <row r="127">
          <cell r="C127" t="str">
            <v>RCB</v>
          </cell>
          <cell r="AE127">
            <v>243</v>
          </cell>
          <cell r="AF127">
            <v>0</v>
          </cell>
          <cell r="AG127">
            <v>0</v>
          </cell>
          <cell r="AH127">
            <v>271</v>
          </cell>
          <cell r="AI127">
            <v>0</v>
          </cell>
          <cell r="AJ127">
            <v>359</v>
          </cell>
          <cell r="AK127">
            <v>395</v>
          </cell>
        </row>
        <row r="128">
          <cell r="C128" t="str">
            <v>RBD</v>
          </cell>
          <cell r="AE128">
            <v>249</v>
          </cell>
          <cell r="AF128">
            <v>0</v>
          </cell>
          <cell r="AG128">
            <v>0</v>
          </cell>
          <cell r="AH128">
            <v>216</v>
          </cell>
          <cell r="AI128">
            <v>0</v>
          </cell>
          <cell r="AJ128">
            <v>237</v>
          </cell>
          <cell r="AK128">
            <v>251</v>
          </cell>
        </row>
        <row r="129">
          <cell r="C129" t="str">
            <v>Ion Tiriac</v>
          </cell>
          <cell r="AE129">
            <v>132</v>
          </cell>
          <cell r="AF129">
            <v>0</v>
          </cell>
          <cell r="AG129">
            <v>0</v>
          </cell>
          <cell r="AH129">
            <v>105</v>
          </cell>
          <cell r="AI129">
            <v>0</v>
          </cell>
          <cell r="AJ129">
            <v>114</v>
          </cell>
          <cell r="AK129">
            <v>164</v>
          </cell>
        </row>
        <row r="130">
          <cell r="C130" t="str">
            <v>BA</v>
          </cell>
          <cell r="AE130">
            <v>140</v>
          </cell>
          <cell r="AF130">
            <v>0</v>
          </cell>
          <cell r="AG130">
            <v>0</v>
          </cell>
          <cell r="AH130">
            <v>135</v>
          </cell>
          <cell r="AI130">
            <v>0</v>
          </cell>
          <cell r="AJ130">
            <v>154</v>
          </cell>
          <cell r="AK130">
            <v>178</v>
          </cell>
        </row>
        <row r="131">
          <cell r="C131" t="str">
            <v>Credit Bank</v>
          </cell>
          <cell r="AE131">
            <v>2</v>
          </cell>
          <cell r="AF131">
            <v>0</v>
          </cell>
          <cell r="AG131">
            <v>0</v>
          </cell>
          <cell r="AH131">
            <v>20</v>
          </cell>
          <cell r="AI131">
            <v>0</v>
          </cell>
          <cell r="AJ131">
            <v>14</v>
          </cell>
          <cell r="AK131">
            <v>8</v>
          </cell>
        </row>
        <row r="133">
          <cell r="B133" t="str">
            <v>Domestic forex lending</v>
          </cell>
          <cell r="AE133">
            <v>4388</v>
          </cell>
          <cell r="AF133">
            <v>4382</v>
          </cell>
          <cell r="AG133">
            <v>4934</v>
          </cell>
          <cell r="AH133">
            <v>4986</v>
          </cell>
          <cell r="AI133">
            <v>5228</v>
          </cell>
          <cell r="AJ133">
            <v>5222</v>
          </cell>
          <cell r="AK133">
            <v>5557</v>
          </cell>
        </row>
        <row r="134">
          <cell r="B134" t="str">
            <v>o/w</v>
          </cell>
          <cell r="C134" t="str">
            <v>Bancorex</v>
          </cell>
          <cell r="AE134">
            <v>2448</v>
          </cell>
          <cell r="AF134">
            <v>2481</v>
          </cell>
          <cell r="AG134">
            <v>2840</v>
          </cell>
          <cell r="AH134">
            <v>2785</v>
          </cell>
          <cell r="AI134">
            <v>3035</v>
          </cell>
          <cell r="AJ134">
            <v>3026</v>
          </cell>
          <cell r="AK134">
            <v>3299</v>
          </cell>
        </row>
        <row r="135">
          <cell r="C135" t="str">
            <v>Dacia Felix</v>
          </cell>
          <cell r="AE135">
            <v>232</v>
          </cell>
          <cell r="AF135">
            <v>232</v>
          </cell>
          <cell r="AG135">
            <v>232</v>
          </cell>
          <cell r="AH135">
            <v>232</v>
          </cell>
          <cell r="AI135">
            <v>232</v>
          </cell>
          <cell r="AJ135">
            <v>232</v>
          </cell>
          <cell r="AK135">
            <v>232</v>
          </cell>
        </row>
        <row r="136">
          <cell r="C136" t="str">
            <v>RCB</v>
          </cell>
          <cell r="AE136">
            <v>517</v>
          </cell>
          <cell r="AF136">
            <v>530</v>
          </cell>
          <cell r="AG136">
            <v>628</v>
          </cell>
          <cell r="AH136">
            <v>689</v>
          </cell>
          <cell r="AI136">
            <v>687</v>
          </cell>
          <cell r="AJ136">
            <v>697</v>
          </cell>
          <cell r="AK136">
            <v>734</v>
          </cell>
        </row>
        <row r="137">
          <cell r="C137" t="str">
            <v>RBD</v>
          </cell>
          <cell r="AE137">
            <v>105</v>
          </cell>
          <cell r="AF137">
            <v>108</v>
          </cell>
          <cell r="AG137">
            <v>120</v>
          </cell>
          <cell r="AH137">
            <v>123</v>
          </cell>
          <cell r="AI137">
            <v>133</v>
          </cell>
          <cell r="AJ137">
            <v>143</v>
          </cell>
          <cell r="AK137">
            <v>147</v>
          </cell>
        </row>
        <row r="138">
          <cell r="C138" t="str">
            <v>Ion Tiriac</v>
          </cell>
          <cell r="AE138">
            <v>340</v>
          </cell>
          <cell r="AF138">
            <v>348</v>
          </cell>
          <cell r="AG138">
            <v>377</v>
          </cell>
          <cell r="AH138">
            <v>405</v>
          </cell>
          <cell r="AI138">
            <v>405</v>
          </cell>
          <cell r="AJ138">
            <v>410</v>
          </cell>
          <cell r="AK138">
            <v>420</v>
          </cell>
        </row>
        <row r="139">
          <cell r="C139" t="str">
            <v>BA</v>
          </cell>
          <cell r="AE139">
            <v>472</v>
          </cell>
          <cell r="AF139">
            <v>435</v>
          </cell>
          <cell r="AG139">
            <v>468</v>
          </cell>
          <cell r="AH139">
            <v>480</v>
          </cell>
          <cell r="AI139">
            <v>473</v>
          </cell>
          <cell r="AJ139">
            <v>451</v>
          </cell>
          <cell r="AK139">
            <v>455</v>
          </cell>
        </row>
        <row r="140">
          <cell r="C140" t="str">
            <v>Credit Bank</v>
          </cell>
          <cell r="AE140">
            <v>274</v>
          </cell>
          <cell r="AF140">
            <v>248</v>
          </cell>
          <cell r="AG140">
            <v>269</v>
          </cell>
          <cell r="AH140">
            <v>272</v>
          </cell>
          <cell r="AI140">
            <v>263</v>
          </cell>
          <cell r="AJ140">
            <v>263</v>
          </cell>
          <cell r="AK140">
            <v>270</v>
          </cell>
        </row>
        <row r="142">
          <cell r="B142" t="str">
            <v>Forex deposits</v>
          </cell>
          <cell r="AE142">
            <v>3064</v>
          </cell>
          <cell r="AF142">
            <v>41</v>
          </cell>
          <cell r="AG142">
            <v>41</v>
          </cell>
          <cell r="AH142">
            <v>3526</v>
          </cell>
          <cell r="AI142">
            <v>41</v>
          </cell>
          <cell r="AJ142">
            <v>3443</v>
          </cell>
          <cell r="AK142">
            <v>3530</v>
          </cell>
        </row>
        <row r="143">
          <cell r="B143" t="str">
            <v>o/w</v>
          </cell>
          <cell r="C143" t="str">
            <v>Bancorex</v>
          </cell>
          <cell r="AE143">
            <v>1339</v>
          </cell>
          <cell r="AH143">
            <v>1689</v>
          </cell>
          <cell r="AJ143">
            <v>1484</v>
          </cell>
          <cell r="AK143">
            <v>1499</v>
          </cell>
        </row>
        <row r="144">
          <cell r="C144" t="str">
            <v>Dacia Felix</v>
          </cell>
          <cell r="AE144">
            <v>41</v>
          </cell>
          <cell r="AF144">
            <v>41</v>
          </cell>
          <cell r="AG144">
            <v>41</v>
          </cell>
          <cell r="AH144">
            <v>41</v>
          </cell>
          <cell r="AI144">
            <v>41</v>
          </cell>
          <cell r="AJ144">
            <v>41</v>
          </cell>
          <cell r="AK144">
            <v>41</v>
          </cell>
        </row>
        <row r="145">
          <cell r="C145" t="str">
            <v>RCB</v>
          </cell>
          <cell r="AE145">
            <v>812</v>
          </cell>
          <cell r="AH145">
            <v>863</v>
          </cell>
          <cell r="AJ145">
            <v>908</v>
          </cell>
          <cell r="AK145">
            <v>946</v>
          </cell>
        </row>
        <row r="146">
          <cell r="C146" t="str">
            <v>RBD</v>
          </cell>
          <cell r="AE146">
            <v>326</v>
          </cell>
          <cell r="AH146">
            <v>341</v>
          </cell>
          <cell r="AJ146">
            <v>374</v>
          </cell>
          <cell r="AK146">
            <v>379</v>
          </cell>
        </row>
        <row r="147">
          <cell r="C147" t="str">
            <v>Ion Tiriac</v>
          </cell>
          <cell r="AE147">
            <v>387</v>
          </cell>
          <cell r="AH147">
            <v>423</v>
          </cell>
          <cell r="AJ147">
            <v>478</v>
          </cell>
          <cell r="AK147">
            <v>512</v>
          </cell>
        </row>
        <row r="148">
          <cell r="C148" t="str">
            <v>BA</v>
          </cell>
          <cell r="AE148">
            <v>112</v>
          </cell>
          <cell r="AH148">
            <v>121</v>
          </cell>
          <cell r="AJ148">
            <v>120</v>
          </cell>
          <cell r="AK148">
            <v>121</v>
          </cell>
        </row>
        <row r="149">
          <cell r="C149" t="str">
            <v>Credit Bank</v>
          </cell>
          <cell r="AE149">
            <v>47</v>
          </cell>
          <cell r="AH149">
            <v>48</v>
          </cell>
          <cell r="AJ149">
            <v>38</v>
          </cell>
          <cell r="AK149">
            <v>32</v>
          </cell>
        </row>
        <row r="153">
          <cell r="F153">
            <v>35544.72819178241</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Instructions"/>
      <sheetName val="Input_fiscal"/>
      <sheetName val="Table"/>
      <sheetName val="Table_SR"/>
      <sheetName val="PanelChart"/>
      <sheetName val="Table_GF"/>
      <sheetName val="Chartdata"/>
      <sheetName val="A1_historical"/>
      <sheetName val="A2_npc"/>
      <sheetName val="B1_irate"/>
      <sheetName val="B2_GDP"/>
      <sheetName val="B3_PB"/>
      <sheetName val="B4_Combined"/>
      <sheetName val="B5_Depreciation"/>
      <sheetName val="B6_CL"/>
    </sheetNames>
    <sheetDataSet>
      <sheetData sheetId="2">
        <row r="1">
          <cell r="Y1" t="str">
            <v>hide</v>
          </cell>
        </row>
        <row r="2">
          <cell r="B2" t="str">
            <v>Public Sector Debt Sustainability Framework, 2000-2010</v>
          </cell>
        </row>
        <row r="3">
          <cell r="B3" t="str">
            <v>(In percent of GDP, unless otherwise indicated)</v>
          </cell>
        </row>
        <row r="6">
          <cell r="F6" t="str">
            <v>Actual </v>
          </cell>
          <cell r="S6" t="str">
            <v>Projections</v>
          </cell>
        </row>
        <row r="7">
          <cell r="D7">
            <v>1995</v>
          </cell>
          <cell r="E7">
            <v>1996</v>
          </cell>
          <cell r="F7">
            <v>1997</v>
          </cell>
          <cell r="G7">
            <v>1998</v>
          </cell>
          <cell r="H7">
            <v>1999</v>
          </cell>
          <cell r="I7">
            <v>2000</v>
          </cell>
          <cell r="J7">
            <v>2001</v>
          </cell>
          <cell r="K7">
            <v>2002</v>
          </cell>
          <cell r="L7">
            <v>2003</v>
          </cell>
          <cell r="M7">
            <v>2004</v>
          </cell>
          <cell r="S7">
            <v>2005</v>
          </cell>
          <cell r="T7">
            <v>2006</v>
          </cell>
          <cell r="U7">
            <v>2007</v>
          </cell>
          <cell r="V7">
            <v>2008</v>
          </cell>
          <cell r="W7">
            <v>2009</v>
          </cell>
          <cell r="X7">
            <v>2010</v>
          </cell>
        </row>
        <row r="8">
          <cell r="AA8" t="str">
            <v>Debt-stabilizing</v>
          </cell>
        </row>
        <row r="9">
          <cell r="S9" t="str">
            <v>I.  Baseline Projections </v>
          </cell>
          <cell r="AA9" t="str">
            <v>primary</v>
          </cell>
        </row>
        <row r="10">
          <cell r="AA10" t="str">
            <v>balance 10/</v>
          </cell>
        </row>
        <row r="11">
          <cell r="A11">
            <v>1</v>
          </cell>
          <cell r="B11" t="str">
            <v>Public sector debt 1/</v>
          </cell>
          <cell r="C11">
            <v>0</v>
          </cell>
          <cell r="D11">
            <v>0</v>
          </cell>
          <cell r="E11">
            <v>319.7944481976023</v>
          </cell>
          <cell r="F11">
            <v>105.05653249584805</v>
          </cell>
          <cell r="G11">
            <v>79.44923924339126</v>
          </cell>
          <cell r="H11">
            <v>82.81283873747395</v>
          </cell>
          <cell r="I11">
            <v>77.0460036818576</v>
          </cell>
          <cell r="J11">
            <v>69.91925694961259</v>
          </cell>
          <cell r="K11">
            <v>56.22267766561787</v>
          </cell>
          <cell r="L11">
            <v>48.132757840834444</v>
          </cell>
          <cell r="M11">
            <v>40.8894275363283</v>
          </cell>
          <cell r="S11">
            <v>32.68484603700148</v>
          </cell>
          <cell r="T11">
            <v>30.6596160551772</v>
          </cell>
          <cell r="U11">
            <v>26.872388938451028</v>
          </cell>
          <cell r="V11">
            <v>24.007643224581614</v>
          </cell>
          <cell r="W11">
            <v>21.498472106188267</v>
          </cell>
          <cell r="X11">
            <v>19.383079991324227</v>
          </cell>
          <cell r="AA11">
            <v>0.47781542399594124</v>
          </cell>
        </row>
        <row r="12">
          <cell r="B12" t="str">
            <v>o/w foreign-currency denominated</v>
          </cell>
          <cell r="D12">
            <v>0</v>
          </cell>
          <cell r="E12">
            <v>0</v>
          </cell>
          <cell r="F12">
            <v>99.09442327396279</v>
          </cell>
          <cell r="G12">
            <v>75.66370240532356</v>
          </cell>
          <cell r="H12">
            <v>78.88138319238013</v>
          </cell>
          <cell r="I12">
            <v>73.29580557175323</v>
          </cell>
          <cell r="J12">
            <v>66.14852533859637</v>
          </cell>
          <cell r="K12">
            <v>51.60648385033064</v>
          </cell>
          <cell r="L12">
            <v>43.73855578277769</v>
          </cell>
          <cell r="M12">
            <v>35.793406059567126</v>
          </cell>
          <cell r="S12">
            <v>27.768516364300506</v>
          </cell>
          <cell r="T12">
            <v>25.393598708832165</v>
          </cell>
          <cell r="U12">
            <v>21.114651121606624</v>
          </cell>
          <cell r="V12">
            <v>18.42351845937068</v>
          </cell>
          <cell r="W12">
            <v>16.031356236027445</v>
          </cell>
          <cell r="X12">
            <v>14.016349084435545</v>
          </cell>
        </row>
        <row r="14">
          <cell r="A14">
            <v>2</v>
          </cell>
          <cell r="B14" t="str">
            <v>Change in public sector debt</v>
          </cell>
          <cell r="D14">
            <v>0</v>
          </cell>
          <cell r="E14">
            <v>319.7944481976023</v>
          </cell>
          <cell r="F14">
            <v>-214.73791570175428</v>
          </cell>
          <cell r="G14">
            <v>-25.607293252456785</v>
          </cell>
          <cell r="H14">
            <v>3.363599494082692</v>
          </cell>
          <cell r="I14">
            <v>-5.766835055616355</v>
          </cell>
          <cell r="J14">
            <v>-7.12674673224501</v>
          </cell>
          <cell r="K14">
            <v>-13.696579283994716</v>
          </cell>
          <cell r="L14">
            <v>-8.08991982478343</v>
          </cell>
          <cell r="M14">
            <v>-7.243330304506145</v>
          </cell>
          <cell r="S14">
            <v>-8.204581499326821</v>
          </cell>
          <cell r="T14">
            <v>-2.0252299818242783</v>
          </cell>
          <cell r="U14">
            <v>-3.7872271167261715</v>
          </cell>
          <cell r="V14">
            <v>-2.8647457138694143</v>
          </cell>
          <cell r="W14">
            <v>-2.509171118393347</v>
          </cell>
          <cell r="X14">
            <v>-2.11539211486404</v>
          </cell>
          <cell r="Y14">
            <v>0</v>
          </cell>
        </row>
        <row r="15">
          <cell r="A15">
            <v>3</v>
          </cell>
          <cell r="B15" t="str">
            <v>Identified debt-creating flows (4+7+12)</v>
          </cell>
          <cell r="D15" t="e">
            <v>#VALUE!</v>
          </cell>
          <cell r="E15" t="e">
            <v>#VALUE!</v>
          </cell>
          <cell r="F15" t="e">
            <v>#VALUE!</v>
          </cell>
          <cell r="G15">
            <v>-10.584905186523265</v>
          </cell>
          <cell r="H15">
            <v>2.3386328976785453</v>
          </cell>
          <cell r="I15">
            <v>-5.172670573255456</v>
          </cell>
          <cell r="J15">
            <v>-5.504951088008372</v>
          </cell>
          <cell r="K15">
            <v>-2.5789971160442065</v>
          </cell>
          <cell r="L15">
            <v>-2.008397508448171</v>
          </cell>
          <cell r="M15">
            <v>-6.804430024745418</v>
          </cell>
          <cell r="S15">
            <v>-9.193357949800959</v>
          </cell>
          <cell r="T15">
            <v>-3.9248452726959835</v>
          </cell>
          <cell r="U15">
            <v>-1.389471187640511</v>
          </cell>
          <cell r="V15">
            <v>-1.0504790584855104</v>
          </cell>
          <cell r="W15">
            <v>-0.8927047303608784</v>
          </cell>
          <cell r="X15">
            <v>-0.7501519550904929</v>
          </cell>
          <cell r="Y15">
            <v>0</v>
          </cell>
        </row>
        <row r="16">
          <cell r="A16">
            <v>4</v>
          </cell>
          <cell r="B16" t="str">
            <v>Primary deficit</v>
          </cell>
          <cell r="D16">
            <v>-8.469857339524527</v>
          </cell>
          <cell r="E16">
            <v>-9.282116102967414</v>
          </cell>
          <cell r="F16">
            <v>-5.730170115449404</v>
          </cell>
          <cell r="G16">
            <v>-5.151397567469928</v>
          </cell>
          <cell r="H16">
            <v>-2.838897202232829</v>
          </cell>
          <cell r="I16">
            <v>-3.0432777129870487</v>
          </cell>
          <cell r="J16">
            <v>-2.8493292147451825</v>
          </cell>
          <cell r="K16">
            <v>-1.5558951866615018</v>
          </cell>
          <cell r="L16">
            <v>-1.6765739489239024</v>
          </cell>
          <cell r="M16">
            <v>-3.606315482593395</v>
          </cell>
          <cell r="S16">
            <v>-3.705436434614633</v>
          </cell>
          <cell r="T16">
            <v>-2.566010091565694</v>
          </cell>
          <cell r="U16">
            <v>-1.5960412151131464</v>
          </cell>
          <cell r="V16">
            <v>-1.3597656642013192</v>
          </cell>
          <cell r="W16">
            <v>-1.2627530857224443</v>
          </cell>
          <cell r="X16">
            <v>-1.171701329732123</v>
          </cell>
          <cell r="Y16">
            <v>-0.47781542399594124</v>
          </cell>
        </row>
        <row r="17">
          <cell r="A17">
            <v>5</v>
          </cell>
          <cell r="B17" t="str">
            <v>Revenue and grants</v>
          </cell>
          <cell r="C17">
            <v>39.94447743978263</v>
          </cell>
          <cell r="D17">
            <v>35.676832652069635</v>
          </cell>
          <cell r="E17">
            <v>31.66777577381458</v>
          </cell>
          <cell r="F17">
            <v>30.70363929376028</v>
          </cell>
          <cell r="G17">
            <v>35.390770301189505</v>
          </cell>
          <cell r="H17">
            <v>38.51894041293967</v>
          </cell>
          <cell r="I17">
            <v>38.730058162136295</v>
          </cell>
          <cell r="J17">
            <v>37.5760799428864</v>
          </cell>
          <cell r="K17">
            <v>36.49008725290732</v>
          </cell>
          <cell r="L17">
            <v>37.78254338004835</v>
          </cell>
          <cell r="M17">
            <v>39.245359986048605</v>
          </cell>
          <cell r="S17">
            <v>40.00685013818066</v>
          </cell>
          <cell r="T17">
            <v>39.74527676475992</v>
          </cell>
          <cell r="U17">
            <v>41.303005735212565</v>
          </cell>
          <cell r="V17">
            <v>41.38539690217254</v>
          </cell>
          <cell r="W17">
            <v>41.346571107093766</v>
          </cell>
          <cell r="X17">
            <v>40.9303050167463</v>
          </cell>
        </row>
        <row r="18">
          <cell r="A18">
            <v>6</v>
          </cell>
          <cell r="B18" t="str">
            <v>Primary (noninterest) expenditure</v>
          </cell>
          <cell r="C18">
            <v>32.234297748228904</v>
          </cell>
          <cell r="D18">
            <v>27.206975312545108</v>
          </cell>
          <cell r="E18">
            <v>22.385659670847165</v>
          </cell>
          <cell r="F18">
            <v>24.973469178310875</v>
          </cell>
          <cell r="G18">
            <v>30.239372733719577</v>
          </cell>
          <cell r="H18">
            <v>35.68004321070684</v>
          </cell>
          <cell r="I18">
            <v>35.686780449149246</v>
          </cell>
          <cell r="J18">
            <v>34.72675072814122</v>
          </cell>
          <cell r="K18">
            <v>34.93419206624582</v>
          </cell>
          <cell r="L18">
            <v>36.10596943112445</v>
          </cell>
          <cell r="M18">
            <v>35.63904450345521</v>
          </cell>
          <cell r="S18">
            <v>36.30141370356603</v>
          </cell>
          <cell r="T18">
            <v>37.17926667319423</v>
          </cell>
          <cell r="U18">
            <v>39.70696452009942</v>
          </cell>
          <cell r="V18">
            <v>40.02563123797122</v>
          </cell>
          <cell r="W18">
            <v>40.08381802137132</v>
          </cell>
          <cell r="X18">
            <v>39.75860368701418</v>
          </cell>
        </row>
        <row r="19">
          <cell r="A19">
            <v>7</v>
          </cell>
          <cell r="B19" t="str">
            <v>Automatic debt dynamics 2/</v>
          </cell>
          <cell r="D19" t="e">
            <v>#VALUE!</v>
          </cell>
          <cell r="E19" t="e">
            <v>#VALUE!</v>
          </cell>
          <cell r="F19" t="e">
            <v>#VALUE!</v>
          </cell>
          <cell r="G19">
            <v>-11.033967587910798</v>
          </cell>
          <cell r="H19">
            <v>-0.7277120164389645</v>
          </cell>
          <cell r="I19">
            <v>-5.127268714414514</v>
          </cell>
          <cell r="J19">
            <v>-3.944852357681993</v>
          </cell>
          <cell r="K19">
            <v>-3.473289028021048</v>
          </cell>
          <cell r="L19">
            <v>-1.503757407029477</v>
          </cell>
          <cell r="M19">
            <v>-2.54894453648276</v>
          </cell>
          <cell r="S19">
            <v>-2.1344089098843013</v>
          </cell>
          <cell r="T19">
            <v>-1.2047675127346922</v>
          </cell>
          <cell r="U19">
            <v>-0.9389276330552369</v>
          </cell>
          <cell r="V19">
            <v>-0.7958809047932045</v>
          </cell>
          <cell r="W19">
            <v>-0.679762608448542</v>
          </cell>
          <cell r="X19">
            <v>-0.5718249983392857</v>
          </cell>
          <cell r="Y19">
            <v>-0.5155589489849747</v>
          </cell>
        </row>
        <row r="20">
          <cell r="A20">
            <v>8</v>
          </cell>
          <cell r="B20" t="str">
            <v>Contribution from interest rate/growth differential 3/</v>
          </cell>
          <cell r="D20" t="e">
            <v>#VALUE!</v>
          </cell>
          <cell r="E20" t="e">
            <v>#VALUE!</v>
          </cell>
          <cell r="F20">
            <v>-279.7162002204773</v>
          </cell>
          <cell r="G20">
            <v>-19.1495776974733</v>
          </cell>
          <cell r="H20">
            <v>-0.7814812376590374</v>
          </cell>
          <cell r="I20">
            <v>-5.12733125465967</v>
          </cell>
          <cell r="J20">
            <v>-3.944949960981058</v>
          </cell>
          <cell r="K20">
            <v>-3.473289028021048</v>
          </cell>
          <cell r="L20">
            <v>-1.503757407029477</v>
          </cell>
          <cell r="M20">
            <v>-2.54894453648276</v>
          </cell>
          <cell r="S20">
            <v>-2.1344089098843013</v>
          </cell>
          <cell r="T20">
            <v>-1.2047675127346922</v>
          </cell>
          <cell r="U20">
            <v>-0.9389276330552369</v>
          </cell>
          <cell r="V20">
            <v>-0.7958809047932045</v>
          </cell>
          <cell r="W20">
            <v>-0.679762608448542</v>
          </cell>
          <cell r="X20">
            <v>-0.5718249983392857</v>
          </cell>
          <cell r="Y20">
            <v>-0.5155589489849747</v>
          </cell>
        </row>
        <row r="21">
          <cell r="A21">
            <v>9</v>
          </cell>
          <cell r="B21" t="str">
            <v>Of which contribution from real interest rate </v>
          </cell>
          <cell r="D21" t="e">
            <v>#VALUE!</v>
          </cell>
          <cell r="E21" t="e">
            <v>#VALUE!</v>
          </cell>
          <cell r="F21">
            <v>-281.5177376482815</v>
          </cell>
          <cell r="G21">
            <v>-15.883097612408687</v>
          </cell>
          <cell r="H21">
            <v>0.9410344620933235</v>
          </cell>
          <cell r="I21">
            <v>-1.1509647979396116</v>
          </cell>
          <cell r="J21">
            <v>-1.1237308805211468</v>
          </cell>
          <cell r="K21">
            <v>-0.33167470291756407</v>
          </cell>
          <cell r="L21">
            <v>0.8386158776472294</v>
          </cell>
          <cell r="M21">
            <v>-0.11456842548183034</v>
          </cell>
          <cell r="S21">
            <v>0.016840910863499148</v>
          </cell>
          <cell r="T21">
            <v>0.43997121261717065</v>
          </cell>
          <cell r="U21">
            <v>0.6098791591071719</v>
          </cell>
          <cell r="V21">
            <v>0.5616096272017301</v>
          </cell>
          <cell r="W21">
            <v>0.5330119032454838</v>
          </cell>
          <cell r="X21">
            <v>0.5141957645839972</v>
          </cell>
          <cell r="Y21">
            <v>0.46360027758730143</v>
          </cell>
        </row>
        <row r="22">
          <cell r="A22">
            <v>10</v>
          </cell>
          <cell r="B22" t="str">
            <v>Of which contribution from real GDP growth</v>
          </cell>
          <cell r="D22">
            <v>0</v>
          </cell>
          <cell r="E22">
            <v>0</v>
          </cell>
          <cell r="F22">
            <v>1.801537427804278</v>
          </cell>
          <cell r="G22">
            <v>-3.2664800850646145</v>
          </cell>
          <cell r="H22">
            <v>-1.7225156997523614</v>
          </cell>
          <cell r="I22">
            <v>-3.976366456720058</v>
          </cell>
          <cell r="J22">
            <v>-2.8212190804599113</v>
          </cell>
          <cell r="K22">
            <v>-3.1416143251034843</v>
          </cell>
          <cell r="L22">
            <v>-2.3423732846767065</v>
          </cell>
          <cell r="M22">
            <v>-2.4343761110009297</v>
          </cell>
          <cell r="S22">
            <v>-2.151249820747801</v>
          </cell>
          <cell r="T22">
            <v>-1.644738725351863</v>
          </cell>
          <cell r="U22">
            <v>-1.5488067921624087</v>
          </cell>
          <cell r="V22">
            <v>-1.3574905319949346</v>
          </cell>
          <cell r="W22">
            <v>-1.2127745116940256</v>
          </cell>
          <cell r="X22">
            <v>-1.0860207629232828</v>
          </cell>
          <cell r="Y22">
            <v>-0.979159226572276</v>
          </cell>
        </row>
        <row r="23">
          <cell r="A23">
            <v>11</v>
          </cell>
          <cell r="B23" t="str">
            <v>Contribution from exchange rate depreciation 4/</v>
          </cell>
          <cell r="D23" t="e">
            <v>#VALUE!</v>
          </cell>
          <cell r="E23" t="e">
            <v>#VALUE!</v>
          </cell>
          <cell r="F23" t="e">
            <v>#VALUE!</v>
          </cell>
          <cell r="G23">
            <v>8.115610109562503</v>
          </cell>
          <cell r="H23">
            <v>0.05376922122007294</v>
          </cell>
          <cell r="I23">
            <v>6.254024515583282E-05</v>
          </cell>
          <cell r="J23">
            <v>9.76032990653066E-05</v>
          </cell>
          <cell r="K23">
            <v>0</v>
          </cell>
          <cell r="L23">
            <v>0</v>
          </cell>
          <cell r="M23">
            <v>0</v>
          </cell>
          <cell r="S23">
            <v>0</v>
          </cell>
          <cell r="T23">
            <v>0</v>
          </cell>
          <cell r="U23">
            <v>0</v>
          </cell>
          <cell r="V23">
            <v>0</v>
          </cell>
          <cell r="W23">
            <v>0</v>
          </cell>
          <cell r="X23">
            <v>0</v>
          </cell>
          <cell r="Y23">
            <v>0</v>
          </cell>
        </row>
        <row r="24">
          <cell r="A24" t="str">
            <v>hide</v>
          </cell>
          <cell r="B24" t="str">
            <v>Denominator = 1+g+p+gp</v>
          </cell>
          <cell r="D24">
            <v>1.6750426565074574</v>
          </cell>
          <cell r="E24">
            <v>2.0005997283819728</v>
          </cell>
          <cell r="F24">
            <v>9.898269286871958</v>
          </cell>
          <cell r="G24">
            <v>1.28648</v>
          </cell>
          <cell r="H24">
            <v>1.0608509999999998</v>
          </cell>
          <cell r="I24">
            <v>1.124618</v>
          </cell>
          <cell r="J24">
            <v>1.1105070629342324</v>
          </cell>
          <cell r="K24">
            <v>1.0883858237899964</v>
          </cell>
          <cell r="L24">
            <v>1.068395030870958</v>
          </cell>
          <cell r="M24">
            <v>1.100205513462061</v>
          </cell>
          <cell r="S24">
            <v>1.1024227750000002</v>
          </cell>
          <cell r="T24">
            <v>1.09298</v>
          </cell>
          <cell r="U24">
            <v>1.08876</v>
          </cell>
          <cell r="V24">
            <v>1.08876</v>
          </cell>
          <cell r="W24">
            <v>1.08876</v>
          </cell>
          <cell r="X24">
            <v>1.08876</v>
          </cell>
          <cell r="Y24">
            <v>1.08876</v>
          </cell>
        </row>
        <row r="25">
          <cell r="A25">
            <v>12</v>
          </cell>
          <cell r="B25" t="str">
            <v>Other identified debt-creating flows</v>
          </cell>
          <cell r="D25">
            <v>0</v>
          </cell>
          <cell r="E25">
            <v>0</v>
          </cell>
          <cell r="F25">
            <v>-0.45934028392333826</v>
          </cell>
          <cell r="G25">
            <v>5.60045996885746</v>
          </cell>
          <cell r="H25">
            <v>5.905242116350339</v>
          </cell>
          <cell r="I25">
            <v>2.9978758541461077</v>
          </cell>
          <cell r="J25">
            <v>1.289230484418804</v>
          </cell>
          <cell r="K25">
            <v>2.4501870986383434</v>
          </cell>
          <cell r="L25">
            <v>1.1719338475052083</v>
          </cell>
          <cell r="M25">
            <v>-0.6491700056692626</v>
          </cell>
          <cell r="S25">
            <v>-3.353512605302023</v>
          </cell>
          <cell r="T25">
            <v>-0.15406766839559705</v>
          </cell>
          <cell r="U25">
            <v>1.1454976605278722</v>
          </cell>
          <cell r="V25">
            <v>1.105167510509013</v>
          </cell>
          <cell r="W25">
            <v>1.0498109638101079</v>
          </cell>
          <cell r="X25">
            <v>0.9933743729809159</v>
          </cell>
          <cell r="Y25">
            <v>0.9933743729809159</v>
          </cell>
        </row>
        <row r="26">
          <cell r="A26">
            <v>13</v>
          </cell>
          <cell r="B26" t="str">
            <v>Privatization receipts (negative)</v>
          </cell>
          <cell r="D26">
            <v>0</v>
          </cell>
          <cell r="E26">
            <v>0</v>
          </cell>
          <cell r="F26">
            <v>-3.093637071859187</v>
          </cell>
          <cell r="G26">
            <v>-1.494128298789979</v>
          </cell>
          <cell r="H26">
            <v>-2.113102873434617</v>
          </cell>
          <cell r="I26">
            <v>-1.2914289345414312</v>
          </cell>
          <cell r="J26">
            <v>-2.896408218192271</v>
          </cell>
          <cell r="K26">
            <v>-0.8847974814228868</v>
          </cell>
          <cell r="L26">
            <v>-1.1190667967092143</v>
          </cell>
          <cell r="M26">
            <v>-3.098051513417936</v>
          </cell>
          <cell r="S26">
            <v>-4.6204132095471895</v>
          </cell>
          <cell r="T26">
            <v>-1.3943392811187556</v>
          </cell>
          <cell r="U26">
            <v>0</v>
          </cell>
          <cell r="V26">
            <v>0</v>
          </cell>
          <cell r="W26">
            <v>0</v>
          </cell>
          <cell r="X26">
            <v>0</v>
          </cell>
          <cell r="Y26">
            <v>0</v>
          </cell>
        </row>
        <row r="27">
          <cell r="A27">
            <v>14</v>
          </cell>
          <cell r="B27" t="str">
            <v>Recognition of implicit or contingent liabilities</v>
          </cell>
          <cell r="D27">
            <v>0</v>
          </cell>
          <cell r="E27">
            <v>0</v>
          </cell>
          <cell r="F27">
            <v>2.6342967879358485</v>
          </cell>
          <cell r="G27">
            <v>7.094588267647439</v>
          </cell>
          <cell r="H27">
            <v>8.018344989784955</v>
          </cell>
          <cell r="I27">
            <v>4.289304788687539</v>
          </cell>
          <cell r="J27">
            <v>4.185638702611075</v>
          </cell>
          <cell r="K27">
            <v>3.33498458006123</v>
          </cell>
          <cell r="L27">
            <v>2.2910006442144226</v>
          </cell>
          <cell r="M27">
            <v>2.4488815077486734</v>
          </cell>
          <cell r="S27">
            <v>1.2669006042451663</v>
          </cell>
          <cell r="T27">
            <v>1.2402716127231586</v>
          </cell>
          <cell r="U27">
            <v>1.1454976605278722</v>
          </cell>
          <cell r="V27">
            <v>1.105167510509013</v>
          </cell>
          <cell r="W27">
            <v>1.0498109638101079</v>
          </cell>
          <cell r="X27">
            <v>0.9933743729809159</v>
          </cell>
          <cell r="Y27">
            <v>0.9933743729809159</v>
          </cell>
        </row>
        <row r="28">
          <cell r="A28">
            <v>15</v>
          </cell>
          <cell r="B28" t="str">
            <v>Other (specify, e.g. bank recapitalization)</v>
          </cell>
          <cell r="D28">
            <v>0</v>
          </cell>
          <cell r="E28">
            <v>0</v>
          </cell>
          <cell r="F28">
            <v>0</v>
          </cell>
          <cell r="G28">
            <v>0</v>
          </cell>
          <cell r="H28">
            <v>0</v>
          </cell>
          <cell r="I28">
            <v>0</v>
          </cell>
          <cell r="J28">
            <v>0</v>
          </cell>
          <cell r="K28">
            <v>0</v>
          </cell>
          <cell r="L28">
            <v>0</v>
          </cell>
          <cell r="M28">
            <v>0</v>
          </cell>
          <cell r="S28">
            <v>0</v>
          </cell>
          <cell r="T28">
            <v>0</v>
          </cell>
          <cell r="U28">
            <v>0</v>
          </cell>
          <cell r="V28">
            <v>0</v>
          </cell>
          <cell r="W28">
            <v>0</v>
          </cell>
          <cell r="X28">
            <v>0</v>
          </cell>
          <cell r="Y28">
            <v>0</v>
          </cell>
        </row>
        <row r="29">
          <cell r="A29">
            <v>16</v>
          </cell>
          <cell r="B29" t="str">
            <v>Residual, including asset changes (2-3)</v>
          </cell>
          <cell r="D29" t="e">
            <v>#VALUE!</v>
          </cell>
          <cell r="E29" t="e">
            <v>#VALUE!</v>
          </cell>
          <cell r="F29" t="e">
            <v>#VALUE!</v>
          </cell>
          <cell r="G29">
            <v>-15.02238806593352</v>
          </cell>
          <cell r="H29">
            <v>1.0249665964041466</v>
          </cell>
          <cell r="I29">
            <v>-0.5941644823608989</v>
          </cell>
          <cell r="J29">
            <v>-1.621795644236638</v>
          </cell>
          <cell r="K29">
            <v>-11.11758216795051</v>
          </cell>
          <cell r="L29">
            <v>-6.081522316335258</v>
          </cell>
          <cell r="M29">
            <v>-0.4389002797607269</v>
          </cell>
          <cell r="S29">
            <v>0.9887764504741376</v>
          </cell>
          <cell r="T29">
            <v>1.8996152908717052</v>
          </cell>
          <cell r="U29">
            <v>-2.3977559290856605</v>
          </cell>
          <cell r="V29">
            <v>-1.814266655383904</v>
          </cell>
          <cell r="W29">
            <v>-1.6164663880324686</v>
          </cell>
          <cell r="X29">
            <v>-1.365240159773547</v>
          </cell>
          <cell r="Y29">
            <v>0</v>
          </cell>
        </row>
        <row r="31">
          <cell r="B31" t="str">
            <v>Public sector debt-to-revenue ratio 1/</v>
          </cell>
          <cell r="C31">
            <v>0</v>
          </cell>
          <cell r="D31">
            <v>0</v>
          </cell>
          <cell r="E31">
            <v>1009.841835693537</v>
          </cell>
          <cell r="F31">
            <v>342.1631276042188</v>
          </cell>
          <cell r="G31">
            <v>224.49140995589158</v>
          </cell>
          <cell r="H31">
            <v>214.99251498012293</v>
          </cell>
          <cell r="I31">
            <v>198.93077195835497</v>
          </cell>
          <cell r="J31">
            <v>186.07384553121577</v>
          </cell>
          <cell r="K31">
            <v>154.07657777288094</v>
          </cell>
          <cell r="L31">
            <v>127.39417078589707</v>
          </cell>
          <cell r="M31">
            <v>104.18920236905495</v>
          </cell>
          <cell r="S31">
            <v>81.69812400654007</v>
          </cell>
          <cell r="T31">
            <v>77.14027565248078</v>
          </cell>
          <cell r="U31">
            <v>65.06158198443455</v>
          </cell>
          <cell r="V31">
            <v>58.009938339678754</v>
          </cell>
          <cell r="W31">
            <v>51.995779893099304</v>
          </cell>
          <cell r="X31">
            <v>47.3563047805136</v>
          </cell>
        </row>
        <row r="33">
          <cell r="B33" t="str">
            <v>Gross financing need 5/</v>
          </cell>
          <cell r="D33">
            <v>5.631914036250988</v>
          </cell>
          <cell r="E33">
            <v>10.27508814577362</v>
          </cell>
          <cell r="F33">
            <v>6.607873718609785</v>
          </cell>
          <cell r="G33">
            <v>8.49123261301854</v>
          </cell>
          <cell r="H33">
            <v>7.170796463571262</v>
          </cell>
          <cell r="I33">
            <v>6.614253554600603</v>
          </cell>
          <cell r="J33">
            <v>6.712131231835963</v>
          </cell>
          <cell r="K33">
            <v>5.718840070751361</v>
          </cell>
          <cell r="L33">
            <v>4.30891752455973</v>
          </cell>
          <cell r="M33">
            <v>4.253096853583141</v>
          </cell>
          <cell r="S33">
            <v>5.0584258515059535</v>
          </cell>
          <cell r="T33">
            <v>1.1808353799855398</v>
          </cell>
          <cell r="U33">
            <v>2.8747023445351694</v>
          </cell>
          <cell r="V33">
            <v>1.947315367645223</v>
          </cell>
          <cell r="W33">
            <v>1.8074597513206545</v>
          </cell>
          <cell r="X33">
            <v>1.7593215816445846</v>
          </cell>
        </row>
        <row r="34">
          <cell r="B34" t="str">
            <v>in billions of Euros</v>
          </cell>
          <cell r="D34">
            <v>0.7381027954432245</v>
          </cell>
          <cell r="E34">
            <v>1.0172985612842427</v>
          </cell>
          <cell r="F34">
            <v>0.6849407867041043</v>
          </cell>
          <cell r="G34">
            <v>0.9535682088473874</v>
          </cell>
          <cell r="H34">
            <v>0.8708702205214351</v>
          </cell>
          <cell r="I34">
            <v>0.9025509950465574</v>
          </cell>
          <cell r="J34">
            <v>1.0191689713590857</v>
          </cell>
          <cell r="K34">
            <v>0.945476694556639</v>
          </cell>
          <cell r="L34">
            <v>0.7611020954198021</v>
          </cell>
          <cell r="M34">
            <v>0.8265208752178587</v>
          </cell>
          <cell r="O34" t="str">
            <v>7-Year</v>
          </cell>
          <cell r="Q34" t="str">
            <v>7-Year</v>
          </cell>
          <cell r="S34">
            <v>1.0837219557652225</v>
          </cell>
          <cell r="T34">
            <v>0.27650569469429015</v>
          </cell>
          <cell r="U34">
            <v>0.7328916324251894</v>
          </cell>
          <cell r="V34">
            <v>0.5405244309414298</v>
          </cell>
          <cell r="W34">
            <v>0.5462353836430253</v>
          </cell>
          <cell r="X34">
            <v>0.5788800479063478</v>
          </cell>
        </row>
        <row r="35">
          <cell r="O35" t="str">
            <v>Historical</v>
          </cell>
          <cell r="Q35" t="str">
            <v>Standard</v>
          </cell>
          <cell r="Y35" t="str">
            <v>For debt</v>
          </cell>
          <cell r="AA35" t="str">
            <v>Projected</v>
          </cell>
        </row>
        <row r="36">
          <cell r="B36" t="str">
            <v>Key Macroeconomic and Fiscal Assumptions</v>
          </cell>
          <cell r="O36" t="str">
            <v>Average</v>
          </cell>
          <cell r="Q36" t="str">
            <v>Deviation</v>
          </cell>
          <cell r="Y36" t="str">
            <v>stabilization</v>
          </cell>
          <cell r="AA36" t="str">
            <v>Average</v>
          </cell>
        </row>
        <row r="38">
          <cell r="A38" t="str">
            <v>hide</v>
          </cell>
          <cell r="B38" t="str">
            <v>Nominal GDP (local currency)</v>
          </cell>
          <cell r="D38">
            <v>0.8803220632974262</v>
          </cell>
          <cell r="E38">
            <v>1.7611720807214888</v>
          </cell>
          <cell r="F38">
            <v>17.432555515501896</v>
          </cell>
          <cell r="G38">
            <v>22.4211</v>
          </cell>
          <cell r="H38">
            <v>23.7904</v>
          </cell>
          <cell r="I38">
            <v>26.7528</v>
          </cell>
          <cell r="J38">
            <v>29.70921</v>
          </cell>
          <cell r="K38">
            <v>32.335083</v>
          </cell>
          <cell r="L38">
            <v>34.54664199999999</v>
          </cell>
          <cell r="M38">
            <v>38.008406086859964</v>
          </cell>
          <cell r="O38">
            <v>22.763769074638073</v>
          </cell>
          <cell r="Q38">
            <v>12.808782509540585</v>
          </cell>
          <cell r="S38">
            <v>41.901887562773545</v>
          </cell>
          <cell r="T38">
            <v>45.79792763836023</v>
          </cell>
          <cell r="U38">
            <v>49.86295169554107</v>
          </cell>
          <cell r="V38">
            <v>54.2887872880373</v>
          </cell>
          <cell r="W38">
            <v>59.107460047723485</v>
          </cell>
          <cell r="X38">
            <v>64.35383820155943</v>
          </cell>
          <cell r="Y38">
            <v>70.06588488032983</v>
          </cell>
          <cell r="AA38">
            <v>52.552142072332515</v>
          </cell>
        </row>
        <row r="39">
          <cell r="B39" t="str">
            <v>Real GDP growth (in percent)</v>
          </cell>
          <cell r="D39">
            <v>-1.7971075778397294</v>
          </cell>
          <cell r="E39">
            <v>-8.042823332021232</v>
          </cell>
          <cell r="F39">
            <v>-5.5761138729234165</v>
          </cell>
          <cell r="G39">
            <v>4.0000000000000036</v>
          </cell>
          <cell r="H39">
            <v>2.299999999999991</v>
          </cell>
          <cell r="I39">
            <v>5.400000000000005</v>
          </cell>
          <cell r="J39">
            <v>4.0663805586496515</v>
          </cell>
          <cell r="K39">
            <v>4.890338719878451</v>
          </cell>
          <cell r="L39">
            <v>4.451193151413868</v>
          </cell>
          <cell r="M39">
            <v>5.564430835274825</v>
          </cell>
          <cell r="O39">
            <v>4.381763323602399</v>
          </cell>
          <cell r="Q39">
            <v>1.1013571829177629</v>
          </cell>
          <cell r="S39">
            <v>5.800000000000005</v>
          </cell>
          <cell r="T39">
            <v>5.499999999999994</v>
          </cell>
          <cell r="U39">
            <v>5.499999999999994</v>
          </cell>
          <cell r="V39">
            <v>5.499999999999994</v>
          </cell>
          <cell r="W39">
            <v>5.499999999999994</v>
          </cell>
          <cell r="X39">
            <v>5.499999999999994</v>
          </cell>
          <cell r="Y39">
            <v>5.499999999999994</v>
          </cell>
          <cell r="AA39">
            <v>5.499999999999994</v>
          </cell>
        </row>
        <row r="40">
          <cell r="B40" t="str">
            <v>Average nominal interest rate on public debt (in percent) 6/</v>
          </cell>
          <cell r="D40" t="str">
            <v>.</v>
          </cell>
          <cell r="E40" t="str">
            <v>.</v>
          </cell>
          <cell r="F40">
            <v>24.050086941624908</v>
          </cell>
          <cell r="G40">
            <v>5.198198135257262</v>
          </cell>
          <cell r="H40">
            <v>5.041622226837053</v>
          </cell>
          <cell r="I40">
            <v>5.498762494145823</v>
          </cell>
          <cell r="J40">
            <v>5.364629683036792</v>
          </cell>
          <cell r="K40">
            <v>3.4319480625799015</v>
          </cell>
          <cell r="L40">
            <v>3.9819249566820916</v>
          </cell>
          <cell r="M40">
            <v>4.194243113835945</v>
          </cell>
          <cell r="O40">
            <v>4.673046953196411</v>
          </cell>
          <cell r="Q40">
            <v>0.7978046450604078</v>
          </cell>
          <cell r="S40">
            <v>4.487682400010338</v>
          </cell>
          <cell r="T40">
            <v>5.269262050376274</v>
          </cell>
          <cell r="U40">
            <v>5.541754561552638</v>
          </cell>
          <cell r="V40">
            <v>5.651413991337541</v>
          </cell>
          <cell r="W40">
            <v>5.7932386866502465</v>
          </cell>
          <cell r="X40">
            <v>5.980072409812446</v>
          </cell>
          <cell r="Y40">
            <v>5.980072409812446</v>
          </cell>
          <cell r="AA40">
            <v>5.64714833994583</v>
          </cell>
        </row>
        <row r="41">
          <cell r="A41" t="str">
            <v>hide</v>
          </cell>
          <cell r="B41" t="str">
            <v>Average nominal interest rate on forex debt (in percent) 6/</v>
          </cell>
          <cell r="D41" t="str">
            <v>.</v>
          </cell>
          <cell r="E41" t="str">
            <v>.</v>
          </cell>
          <cell r="F41">
            <v>24.050086941624908</v>
          </cell>
          <cell r="G41">
            <v>5.198198135257262</v>
          </cell>
          <cell r="H41">
            <v>5.041622226837053</v>
          </cell>
          <cell r="I41">
            <v>5.498762494145823</v>
          </cell>
          <cell r="J41">
            <v>5.364629683036792</v>
          </cell>
          <cell r="K41">
            <v>3.4319480625799015</v>
          </cell>
          <cell r="L41">
            <v>3.9819249566820916</v>
          </cell>
          <cell r="M41">
            <v>4.194243113835945</v>
          </cell>
          <cell r="O41">
            <v>7.095176951749972</v>
          </cell>
          <cell r="Q41">
            <v>6.8905206353583255</v>
          </cell>
          <cell r="S41">
            <v>4.487682400010338</v>
          </cell>
          <cell r="T41">
            <v>5.269262050376274</v>
          </cell>
          <cell r="U41">
            <v>5.541754561552638</v>
          </cell>
          <cell r="V41">
            <v>5.651413991337541</v>
          </cell>
          <cell r="W41">
            <v>5.7932386866502465</v>
          </cell>
          <cell r="X41">
            <v>5.980072409812446</v>
          </cell>
          <cell r="Y41">
            <v>5.980072409812446</v>
          </cell>
          <cell r="AA41">
            <v>5.64714833994583</v>
          </cell>
        </row>
        <row r="42">
          <cell r="B42" t="str">
            <v>Average real interest rate (nominal rate minus change in GDP deflator, in percent)</v>
          </cell>
          <cell r="D42" t="e">
            <v>#VALUE!</v>
          </cell>
          <cell r="E42" t="e">
            <v>#VALUE!</v>
          </cell>
          <cell r="F42">
            <v>-924.2301409607484</v>
          </cell>
          <cell r="G42">
            <v>-18.50180186474275</v>
          </cell>
          <cell r="H42">
            <v>1.3416222268370612</v>
          </cell>
          <cell r="I42">
            <v>-1.2012375058541718</v>
          </cell>
          <cell r="J42">
            <v>-1.3467844136967555</v>
          </cell>
          <cell r="K42">
            <v>-0.3322152600931405</v>
          </cell>
          <cell r="L42">
            <v>1.6953929759321853</v>
          </cell>
          <cell r="M42">
            <v>-0.02698981061823158</v>
          </cell>
          <cell r="O42">
            <v>-2.6245733788908288</v>
          </cell>
          <cell r="Q42">
            <v>7.096245216869599</v>
          </cell>
          <cell r="S42">
            <v>0.2889324000103315</v>
          </cell>
          <cell r="T42">
            <v>1.669262050376271</v>
          </cell>
          <cell r="U42">
            <v>2.3417545615526354</v>
          </cell>
          <cell r="V42">
            <v>2.451413991337538</v>
          </cell>
          <cell r="W42">
            <v>2.5932386866502437</v>
          </cell>
          <cell r="X42">
            <v>2.780072409812443</v>
          </cell>
          <cell r="Y42">
            <v>2.780072409812443</v>
          </cell>
          <cell r="AA42">
            <v>2.367148339945826</v>
          </cell>
        </row>
        <row r="43">
          <cell r="A43" t="str">
            <v>hide</v>
          </cell>
          <cell r="B43" t="str">
            <v>Exchange rate (LC per Euro) </v>
          </cell>
          <cell r="C43" t="str">
            <v>.</v>
          </cell>
          <cell r="D43" t="str">
            <v>.</v>
          </cell>
          <cell r="E43" t="str">
            <v>.</v>
          </cell>
          <cell r="F43">
            <v>1.7765</v>
          </cell>
          <cell r="G43">
            <v>1.9544229249999998</v>
          </cell>
          <cell r="H43">
            <v>1.9558256019999996</v>
          </cell>
          <cell r="I43">
            <v>1.955827255</v>
          </cell>
          <cell r="J43">
            <v>1.95583</v>
          </cell>
          <cell r="K43">
            <v>1.95583</v>
          </cell>
          <cell r="L43">
            <v>1.95583</v>
          </cell>
          <cell r="M43">
            <v>1.95583</v>
          </cell>
          <cell r="O43">
            <v>1.93323697275</v>
          </cell>
          <cell r="Q43">
            <v>0.06333321149103878</v>
          </cell>
          <cell r="S43">
            <v>1.95583</v>
          </cell>
          <cell r="T43">
            <v>1.95583</v>
          </cell>
          <cell r="U43">
            <v>1.95583</v>
          </cell>
          <cell r="V43">
            <v>1.95583</v>
          </cell>
          <cell r="W43">
            <v>1.95583</v>
          </cell>
          <cell r="X43">
            <v>1.95583</v>
          </cell>
          <cell r="AA43">
            <v>1.95583</v>
          </cell>
        </row>
        <row r="44">
          <cell r="A44" t="str">
            <v>hide</v>
          </cell>
          <cell r="B44" t="str">
            <v>Nominal depreciation of local currency (LC per euro)</v>
          </cell>
          <cell r="D44" t="e">
            <v>#VALUE!</v>
          </cell>
          <cell r="E44" t="e">
            <v>#VALUE!</v>
          </cell>
          <cell r="F44" t="e">
            <v>#VALUE!</v>
          </cell>
          <cell r="G44">
            <v>10.01536307345905</v>
          </cell>
          <cell r="H44">
            <v>0.07176936895578745</v>
          </cell>
          <cell r="I44">
            <v>8.451673803033799E-05</v>
          </cell>
          <cell r="J44">
            <v>0.0001403498183671914</v>
          </cell>
          <cell r="K44">
            <v>0</v>
          </cell>
          <cell r="L44">
            <v>0</v>
          </cell>
          <cell r="M44">
            <v>0</v>
          </cell>
          <cell r="O44" t="e">
            <v>#VALUE!</v>
          </cell>
          <cell r="Q44" t="e">
            <v>#VALUE!</v>
          </cell>
          <cell r="S44">
            <v>0</v>
          </cell>
          <cell r="T44">
            <v>0</v>
          </cell>
          <cell r="U44">
            <v>0</v>
          </cell>
          <cell r="V44">
            <v>0</v>
          </cell>
          <cell r="W44">
            <v>0</v>
          </cell>
          <cell r="X44">
            <v>0</v>
          </cell>
          <cell r="Y44">
            <v>0</v>
          </cell>
          <cell r="AA44">
            <v>0</v>
          </cell>
        </row>
        <row r="45">
          <cell r="A45" t="str">
            <v>hide</v>
          </cell>
          <cell r="B45" t="str">
            <v>Exchange rate (Euro per LC)</v>
          </cell>
          <cell r="C45" t="e">
            <v>#VALUE!</v>
          </cell>
          <cell r="D45" t="e">
            <v>#VALUE!</v>
          </cell>
          <cell r="E45" t="e">
            <v>#VALUE!</v>
          </cell>
          <cell r="F45">
            <v>0.5629045876723895</v>
          </cell>
          <cell r="G45">
            <v>0.5116599827030786</v>
          </cell>
          <cell r="H45">
            <v>0.5112930309212714</v>
          </cell>
          <cell r="I45">
            <v>0.5112925987934451</v>
          </cell>
          <cell r="J45">
            <v>0.5112918811962185</v>
          </cell>
          <cell r="K45">
            <v>0.5112918811962185</v>
          </cell>
          <cell r="L45">
            <v>0.5112918811962185</v>
          </cell>
          <cell r="M45">
            <v>0.5112918811962185</v>
          </cell>
          <cell r="O45" t="e">
            <v>#VALUE!</v>
          </cell>
          <cell r="Q45" t="e">
            <v>#VALUE!</v>
          </cell>
          <cell r="S45">
            <v>0.5112918811962185</v>
          </cell>
          <cell r="T45">
            <v>0.5112918811962185</v>
          </cell>
          <cell r="U45">
            <v>0.5112918811962185</v>
          </cell>
          <cell r="V45">
            <v>0.5112918811962185</v>
          </cell>
          <cell r="W45">
            <v>0.5112918811962185</v>
          </cell>
          <cell r="X45">
            <v>0.5112918811962185</v>
          </cell>
          <cell r="AA45">
            <v>0.5112918811962185</v>
          </cell>
        </row>
        <row r="46">
          <cell r="B46" t="str">
            <v>Nominal appreciation (increase in Euro value of local currency, in percent)</v>
          </cell>
          <cell r="D46" t="e">
            <v>#VALUE!</v>
          </cell>
          <cell r="E46" t="e">
            <v>#VALUE!</v>
          </cell>
          <cell r="F46" t="e">
            <v>#VALUE!</v>
          </cell>
          <cell r="G46">
            <v>-9.103604072798088</v>
          </cell>
          <cell r="H46">
            <v>-0.07171789747334456</v>
          </cell>
          <cell r="I46">
            <v>-8.451666659858859E-05</v>
          </cell>
          <cell r="J46">
            <v>-0.0001403496214025246</v>
          </cell>
          <cell r="K46">
            <v>0</v>
          </cell>
          <cell r="L46">
            <v>0</v>
          </cell>
          <cell r="M46">
            <v>0</v>
          </cell>
          <cell r="O46">
            <v>-1.3107924052227762</v>
          </cell>
          <cell r="Q46">
            <v>3.4364107605367615</v>
          </cell>
          <cell r="S46">
            <v>0</v>
          </cell>
          <cell r="T46">
            <v>0</v>
          </cell>
          <cell r="U46">
            <v>0</v>
          </cell>
          <cell r="V46">
            <v>0</v>
          </cell>
          <cell r="W46">
            <v>0</v>
          </cell>
          <cell r="X46">
            <v>0</v>
          </cell>
          <cell r="Y46">
            <v>0</v>
          </cell>
          <cell r="AA46">
            <v>0</v>
          </cell>
        </row>
        <row r="47">
          <cell r="B47" t="str">
            <v>Inflation rate (GDP deflator, in percent)</v>
          </cell>
          <cell r="D47">
            <v>70.5695845807359</v>
          </cell>
          <cell r="E47">
            <v>117.55775904314163</v>
          </cell>
          <cell r="F47">
            <v>948.2802279023733</v>
          </cell>
          <cell r="G47">
            <v>23.70000000000001</v>
          </cell>
          <cell r="H47">
            <v>3.699999999999992</v>
          </cell>
          <cell r="I47">
            <v>6.699999999999995</v>
          </cell>
          <cell r="J47">
            <v>6.711414096733548</v>
          </cell>
          <cell r="K47">
            <v>3.764163322673042</v>
          </cell>
          <cell r="L47">
            <v>2.2865319807499063</v>
          </cell>
          <cell r="M47">
            <v>4.221232924454177</v>
          </cell>
          <cell r="O47">
            <v>7.297620332087239</v>
          </cell>
          <cell r="Q47">
            <v>7.413301142990975</v>
          </cell>
          <cell r="S47">
            <v>4.198750000000007</v>
          </cell>
          <cell r="T47">
            <v>3.600000000000003</v>
          </cell>
          <cell r="U47">
            <v>3.200000000000003</v>
          </cell>
          <cell r="V47">
            <v>3.200000000000003</v>
          </cell>
          <cell r="W47">
            <v>3.200000000000003</v>
          </cell>
          <cell r="X47">
            <v>3.200000000000003</v>
          </cell>
          <cell r="Y47">
            <v>3.200000000000003</v>
          </cell>
          <cell r="AA47">
            <v>3.2800000000000025</v>
          </cell>
        </row>
        <row r="48">
          <cell r="B48" t="str">
            <v>Growth of real primary spending (deflated by GDP deflator, in percent)</v>
          </cell>
          <cell r="D48">
            <v>-17.113017611899483</v>
          </cell>
          <cell r="E48">
            <v>-24.338444919595393</v>
          </cell>
          <cell r="F48">
            <v>5.339402303244389</v>
          </cell>
          <cell r="G48">
            <v>25.89835654583097</v>
          </cell>
          <cell r="H48">
            <v>20.730963210759423</v>
          </cell>
          <cell r="I48">
            <v>5.410792063802172</v>
          </cell>
          <cell r="J48">
            <v>1.2669584967586633</v>
          </cell>
          <cell r="K48">
            <v>5.51690445845372</v>
          </cell>
          <cell r="L48">
            <v>7.954739008071954</v>
          </cell>
          <cell r="M48">
            <v>4.199264453895579</v>
          </cell>
          <cell r="O48">
            <v>10.139711176796068</v>
          </cell>
          <cell r="Q48">
            <v>9.336588350973082</v>
          </cell>
          <cell r="S48">
            <v>7.767772663858574</v>
          </cell>
          <cell r="T48">
            <v>8.051242471229036</v>
          </cell>
          <cell r="U48">
            <v>12.672603085277201</v>
          </cell>
          <cell r="V48">
            <v>6.346686195779494</v>
          </cell>
          <cell r="W48">
            <v>5.653369365050431</v>
          </cell>
          <cell r="X48">
            <v>4.644040813268235</v>
          </cell>
          <cell r="AA48">
            <v>7.473588386120879</v>
          </cell>
        </row>
        <row r="49">
          <cell r="B49" t="str">
            <v>Primary deficit</v>
          </cell>
          <cell r="D49">
            <v>-8.469857339524527</v>
          </cell>
          <cell r="E49">
            <v>-9.282116102967414</v>
          </cell>
          <cell r="F49">
            <v>-5.730170115449404</v>
          </cell>
          <cell r="G49">
            <v>-5.151397567469928</v>
          </cell>
          <cell r="H49">
            <v>-2.838897202232829</v>
          </cell>
          <cell r="I49">
            <v>-3.0432777129870487</v>
          </cell>
          <cell r="J49">
            <v>-2.8493292147451825</v>
          </cell>
          <cell r="K49">
            <v>-1.5558951866615018</v>
          </cell>
          <cell r="L49">
            <v>-1.6765739489239024</v>
          </cell>
          <cell r="M49">
            <v>-3.606315482593395</v>
          </cell>
          <cell r="O49">
            <v>-2.960240902230541</v>
          </cell>
          <cell r="Q49">
            <v>1.216037858426106</v>
          </cell>
          <cell r="S49">
            <v>-3.705436434614633</v>
          </cell>
          <cell r="T49">
            <v>-2.566010091565694</v>
          </cell>
          <cell r="U49">
            <v>-1.5960412151131464</v>
          </cell>
          <cell r="V49">
            <v>-1.3597656642013192</v>
          </cell>
          <cell r="W49">
            <v>-1.2627530857224443</v>
          </cell>
          <cell r="X49">
            <v>-1.171701329732123</v>
          </cell>
          <cell r="AA49">
            <v>-1.5912542772669453</v>
          </cell>
        </row>
        <row r="50">
          <cell r="A50" t="str">
            <v>hide</v>
          </cell>
          <cell r="B50" t="str">
            <v>Revenue to GDP ratio</v>
          </cell>
          <cell r="D50">
            <v>35.676832652069635</v>
          </cell>
          <cell r="E50">
            <v>31.66777577381458</v>
          </cell>
          <cell r="F50">
            <v>30.70363929376028</v>
          </cell>
          <cell r="G50">
            <v>35.390770301189505</v>
          </cell>
          <cell r="H50">
            <v>38.51894041293967</v>
          </cell>
          <cell r="I50">
            <v>38.730058162136295</v>
          </cell>
          <cell r="J50">
            <v>37.5760799428864</v>
          </cell>
          <cell r="K50">
            <v>36.49008725290732</v>
          </cell>
          <cell r="L50">
            <v>37.78254338004835</v>
          </cell>
          <cell r="M50">
            <v>39.245359986048605</v>
          </cell>
          <cell r="O50">
            <v>36.17820871578006</v>
          </cell>
          <cell r="Q50">
            <v>2.9289727472774696</v>
          </cell>
          <cell r="S50">
            <v>40.00685013818066</v>
          </cell>
          <cell r="T50">
            <v>39.74527676475992</v>
          </cell>
          <cell r="U50">
            <v>41.303005735212565</v>
          </cell>
          <cell r="V50">
            <v>41.38539690217254</v>
          </cell>
          <cell r="W50">
            <v>41.346571107093766</v>
          </cell>
          <cell r="X50">
            <v>40.9303050167463</v>
          </cell>
          <cell r="AA50">
            <v>40.786234277360954</v>
          </cell>
        </row>
        <row r="52">
          <cell r="AA52" t="str">
            <v>Debt-stabilizing</v>
          </cell>
        </row>
        <row r="53">
          <cell r="S53" t="str">
            <v>II. Stress Tests for Public Debt Ratio</v>
          </cell>
          <cell r="AA53" t="str">
            <v>primary</v>
          </cell>
        </row>
        <row r="54">
          <cell r="B54" t="str">
            <v>A. Alternative Scenarios</v>
          </cell>
          <cell r="AA54" t="str">
            <v>balance 10/</v>
          </cell>
        </row>
        <row r="56">
          <cell r="B56" t="str">
            <v>A1. Key variables are at their historical averages in 2006-10  7/</v>
          </cell>
          <cell r="S56">
            <v>32.68481471223227</v>
          </cell>
          <cell r="T56">
            <v>29.323524899977112</v>
          </cell>
          <cell r="U56">
            <v>23.138636188307213</v>
          </cell>
          <cell r="V56">
            <v>17.911175130849085</v>
          </cell>
          <cell r="W56">
            <v>13.171322322075348</v>
          </cell>
          <cell r="X56">
            <v>8.945040748371024</v>
          </cell>
          <cell r="AA56">
            <v>0.45431350772053203</v>
          </cell>
        </row>
        <row r="57">
          <cell r="B57" t="str">
            <v>A2. No policy change (constant primary balance) in 2006-10  </v>
          </cell>
          <cell r="S57">
            <v>32.68484603700148</v>
          </cell>
          <cell r="T57">
            <v>29.520086194843</v>
          </cell>
          <cell r="U57">
            <v>23.65829515078192</v>
          </cell>
          <cell r="V57">
            <v>18.543011919644353</v>
          </cell>
          <cell r="W57">
            <v>13.745828513915146</v>
          </cell>
          <cell r="X57">
            <v>9.302854983857651</v>
          </cell>
          <cell r="AA57">
            <v>0.7459465131922839</v>
          </cell>
        </row>
        <row r="59">
          <cell r="B59" t="str">
            <v>B. Bound Tests</v>
          </cell>
        </row>
        <row r="61">
          <cell r="B61" t="str">
            <v>B1. Real interest rate is at baseline plus one standard deviations</v>
          </cell>
          <cell r="S61">
            <v>32.6852955833874</v>
          </cell>
          <cell r="T61">
            <v>31.721624096265565</v>
          </cell>
          <cell r="U61">
            <v>28.93615046062257</v>
          </cell>
          <cell r="V61">
            <v>26.953795514105828</v>
          </cell>
          <cell r="W61">
            <v>25.240119468950446</v>
          </cell>
          <cell r="X61">
            <v>23.848271059263094</v>
          </cell>
          <cell r="AA61">
            <v>1.136244815792752</v>
          </cell>
        </row>
        <row r="62">
          <cell r="B62" t="str">
            <v>B2. Real GDP growth is at baseline minus one-half standard deviation</v>
          </cell>
          <cell r="S62">
            <v>32.6852955833874</v>
          </cell>
          <cell r="T62">
            <v>31.029992673791195</v>
          </cell>
          <cell r="U62">
            <v>27.794380399320534</v>
          </cell>
          <cell r="V62">
            <v>25.666524876174478</v>
          </cell>
          <cell r="W62">
            <v>24.07773292601004</v>
          </cell>
          <cell r="X62">
            <v>23.06148198102972</v>
          </cell>
          <cell r="AA62">
            <v>0.5241130617316069</v>
          </cell>
        </row>
        <row r="63">
          <cell r="B63" t="str">
            <v>B3. Primary balance is at baseline minus one-half standard deviation</v>
          </cell>
          <cell r="S63">
            <v>32.6852955833874</v>
          </cell>
          <cell r="T63">
            <v>31.26809118100668</v>
          </cell>
          <cell r="U63">
            <v>28.0702322429159</v>
          </cell>
          <cell r="V63">
            <v>25.778019439455715</v>
          </cell>
          <cell r="W63">
            <v>23.82673252802088</v>
          </cell>
          <cell r="X63">
            <v>22.257426389430588</v>
          </cell>
          <cell r="AA63">
            <v>0.40137561829852064</v>
          </cell>
        </row>
        <row r="64">
          <cell r="B64" t="str">
            <v>B4. Combination of B1-B3 using one-quarter standard deviation shocks</v>
          </cell>
          <cell r="S64">
            <v>32.6852955833874</v>
          </cell>
          <cell r="T64">
            <v>31.58294060417627</v>
          </cell>
          <cell r="U64">
            <v>28.66094900076307</v>
          </cell>
          <cell r="V64">
            <v>26.582658633651928</v>
          </cell>
          <cell r="W64">
            <v>24.80049373015087</v>
          </cell>
          <cell r="X64">
            <v>23.364720443638404</v>
          </cell>
          <cell r="AA64">
            <v>0.8262089124339248</v>
          </cell>
        </row>
        <row r="65">
          <cell r="B65" t="str">
            <v>B5. One time 30 percent real depreciation in 2006 9/</v>
          </cell>
          <cell r="S65">
            <v>32.6852955833874</v>
          </cell>
          <cell r="T65">
            <v>44.194349916955915</v>
          </cell>
          <cell r="U65">
            <v>39.993143330020885</v>
          </cell>
          <cell r="V65">
            <v>36.74032258612962</v>
          </cell>
          <cell r="W65">
            <v>33.87115866213581</v>
          </cell>
          <cell r="X65">
            <v>31.42719681092862</v>
          </cell>
          <cell r="AA65">
            <v>0.15747438056658813</v>
          </cell>
        </row>
        <row r="66">
          <cell r="B66" t="str">
            <v>B6. 10 percent of GDP increase in other debt-creating flows in 2006</v>
          </cell>
          <cell r="S66">
            <v>32.6852955833874</v>
          </cell>
          <cell r="T66">
            <v>40.66007225179363</v>
          </cell>
          <cell r="U66">
            <v>36.56657204308071</v>
          </cell>
          <cell r="V66">
            <v>33.41470378404305</v>
          </cell>
          <cell r="W66">
            <v>30.639169618881425</v>
          </cell>
          <cell r="X66">
            <v>28.280644612360273</v>
          </cell>
          <cell r="AA66">
            <v>0.24116764010771163</v>
          </cell>
        </row>
        <row r="67">
          <cell r="A67" t="str">
            <v>hide</v>
          </cell>
          <cell r="B67" t="str">
            <v>B7. Impact on debt-to-GDP ratio if revenue-to-GDP ratio is at historical average minus two standard deviations in 2003-04</v>
          </cell>
          <cell r="S67" t="e">
            <v>#REF!</v>
          </cell>
          <cell r="T67" t="e">
            <v>#REF!</v>
          </cell>
          <cell r="U67" t="e">
            <v>#REF!</v>
          </cell>
          <cell r="V67" t="e">
            <v>#REF!</v>
          </cell>
          <cell r="W67" t="e">
            <v>#REF!</v>
          </cell>
          <cell r="X67" t="e">
            <v>#REF!</v>
          </cell>
          <cell r="AA67" t="e">
            <v>#REF!</v>
          </cell>
        </row>
        <row r="68">
          <cell r="A68" t="str">
            <v>hide</v>
          </cell>
          <cell r="B68" t="str">
            <v>B7a. Impact on debt-to-revenue ratio if revenue-to-GDP ratio is at historical average minus two standard deviations in 2003-04</v>
          </cell>
          <cell r="S68" t="e">
            <v>#REF!</v>
          </cell>
          <cell r="T68" t="e">
            <v>#REF!</v>
          </cell>
          <cell r="U68" t="e">
            <v>#REF!</v>
          </cell>
          <cell r="V68" t="e">
            <v>#REF!</v>
          </cell>
          <cell r="W68" t="e">
            <v>#REF!</v>
          </cell>
          <cell r="X68" t="e">
            <v>#REF!</v>
          </cell>
        </row>
        <row r="71">
          <cell r="B71" t="str">
            <v>1/ Indicate coverage of public sector, e.g., general government or nonfinancial public sector. Also whether net or gross debt is used.</v>
          </cell>
        </row>
        <row r="72">
          <cell r="B72" t="str">
            <v>2/ Derived as [(r - p(1+g) - g + ae(1+r)]/(1+g+p+gp)) times previous period debt ratio, with r = interest rate; p = growth rate of GDP deflator; g = real GDP growth rate; a = share of foreign-currency </v>
          </cell>
        </row>
        <row r="73">
          <cell r="B73" t="str">
            <v>denominated debt; and e = nominal exchange rate depreciation (measured by increase in local currency value of Euro).</v>
          </cell>
        </row>
        <row r="74">
          <cell r="B74" t="str">
            <v>3/ The real interest rate contribution is derived from the denominator in footnote 2/ as r - π (1+g) and the real growth contribution as -g.</v>
          </cell>
        </row>
        <row r="75">
          <cell r="B75" t="str">
            <v>4/ The exchange rate contribution is derived from the numerator in footnote 2/ as ae(1+r). </v>
          </cell>
        </row>
        <row r="76">
          <cell r="B76" t="str">
            <v>5/ Defined as public sector deficit, plus amortization of medium and long-term public sector debt, plus short-term debt at end of previous period. </v>
          </cell>
        </row>
        <row r="77">
          <cell r="B77" t="str">
            <v>6/ Derived as nominal interest expenditure divided by previous period debt stock.</v>
          </cell>
        </row>
        <row r="78">
          <cell r="B78" t="str">
            <v>7/ The key variables include real GDP growth; real interest rate; and primary balance in percent of GDP.</v>
          </cell>
        </row>
        <row r="79">
          <cell r="B79" t="str">
            <v>8/ The implied change in other key variables under this scenario is discussed in the text. </v>
          </cell>
        </row>
        <row r="80">
          <cell r="B80" t="str">
            <v>9/ Real depreciation is defined as nominal depreciation (measured by percentage fall in euro value of local currency) minus domestic inflation (based on GDP deflator). </v>
          </cell>
        </row>
        <row r="81">
          <cell r="B81" t="str">
            <v>10/ Assumes that key variables (real GDP growth, real interest rate, and other identified debt-creating flows) remain at the level of the last projection year.</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of Contents"/>
      <sheetName val="Medium Term Table"/>
      <sheetName val="Assumptions"/>
      <sheetName val="Quarterly Program"/>
      <sheetName val="Liquid-Reserve time line "/>
      <sheetName val="Monetary Program"/>
      <sheetName val="Figures"/>
      <sheetName val="NBM Balance Sheet"/>
      <sheetName val="Monetary Survey"/>
      <sheetName val="Interest Rates"/>
      <sheetName val="CPI"/>
      <sheetName val="Wages"/>
      <sheetName val="Fiscal Accts"/>
      <sheetName val="Old FisAccts"/>
      <sheetName val="BOP-qtrly"/>
      <sheetName val="BOP-M-T"/>
      <sheetName val="National Accounts"/>
      <sheetName val="Indicators"/>
    </sheetNames>
  </externalBook>
</externalLink>
</file>

<file path=xl/externalLinks/externalLink80.xml><?xml version="1.0" encoding="utf-8"?>
<externalLink xmlns="http://schemas.openxmlformats.org/spreadsheetml/2006/main">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 val="#REF"/>
      <sheetName val="IMATA"/>
      <sheetName val="Dsrv"/>
      <sheetName val="Dboj"/>
      <sheetName val="Dgg"/>
      <sheetName val="Dgov"/>
    </sheetNames>
    <sheetDataSet>
      <sheetData sheetId="11">
        <row r="1">
          <cell r="A1" t="str">
            <v>Table  47.  Ecuador: External Debt 1/</v>
          </cell>
        </row>
        <row r="5">
          <cell r="D5">
            <v>1992</v>
          </cell>
          <cell r="E5">
            <v>1993</v>
          </cell>
          <cell r="F5">
            <v>1994</v>
          </cell>
          <cell r="G5">
            <v>1995</v>
          </cell>
          <cell r="H5">
            <v>1996</v>
          </cell>
          <cell r="I5">
            <v>1997</v>
          </cell>
        </row>
        <row r="8">
          <cell r="A8" t="str">
            <v>(In millions of U.S. dollars)</v>
          </cell>
        </row>
        <row r="10">
          <cell r="A10" t="str">
            <v>Total debt</v>
          </cell>
          <cell r="D10">
            <v>12795</v>
          </cell>
          <cell r="E10">
            <v>13631</v>
          </cell>
          <cell r="F10">
            <v>14589</v>
          </cell>
          <cell r="G10">
            <v>13934</v>
          </cell>
          <cell r="H10">
            <v>14589</v>
          </cell>
          <cell r="I10">
            <v>15198.139999999998</v>
          </cell>
        </row>
        <row r="11">
          <cell r="A11" t="str">
            <v>Private sector</v>
          </cell>
          <cell r="D11">
            <v>800</v>
          </cell>
          <cell r="E11">
            <v>606</v>
          </cell>
          <cell r="F11">
            <v>832</v>
          </cell>
          <cell r="G11">
            <v>1555</v>
          </cell>
          <cell r="H11">
            <v>1958</v>
          </cell>
          <cell r="I11">
            <v>2520.117</v>
          </cell>
        </row>
        <row r="12">
          <cell r="A12" t="str">
            <v>Public sector</v>
          </cell>
          <cell r="D12">
            <v>11995</v>
          </cell>
          <cell r="E12">
            <v>13025</v>
          </cell>
          <cell r="F12">
            <v>13757</v>
          </cell>
          <cell r="G12">
            <v>12379</v>
          </cell>
          <cell r="H12">
            <v>12631</v>
          </cell>
          <cell r="I12">
            <v>12678.022999999997</v>
          </cell>
        </row>
        <row r="13">
          <cell r="A13" t="str">
            <v>   Nonfinancial public sector</v>
          </cell>
          <cell r="D13">
            <v>10611</v>
          </cell>
          <cell r="E13">
            <v>12397</v>
          </cell>
          <cell r="F13">
            <v>12986</v>
          </cell>
          <cell r="G13">
            <v>11597</v>
          </cell>
          <cell r="H13">
            <v>11669</v>
          </cell>
          <cell r="I13">
            <v>11880.722999999998</v>
          </cell>
        </row>
        <row r="14">
          <cell r="A14" t="str">
            <v>   Financial public sector</v>
          </cell>
          <cell r="D14">
            <v>1384</v>
          </cell>
          <cell r="E14">
            <v>628</v>
          </cell>
          <cell r="F14">
            <v>771</v>
          </cell>
          <cell r="G14">
            <v>782</v>
          </cell>
          <cell r="H14">
            <v>962</v>
          </cell>
          <cell r="I14">
            <v>797.3</v>
          </cell>
        </row>
        <row r="16">
          <cell r="A16" t="str">
            <v>Total debt</v>
          </cell>
          <cell r="D16">
            <v>12795</v>
          </cell>
          <cell r="E16">
            <v>13631</v>
          </cell>
          <cell r="F16">
            <v>14589</v>
          </cell>
          <cell r="G16">
            <v>13934</v>
          </cell>
          <cell r="H16">
            <v>14589</v>
          </cell>
          <cell r="I16">
            <v>15198.139999999998</v>
          </cell>
        </row>
        <row r="17">
          <cell r="A17" t="str">
            <v>Multilaterals</v>
          </cell>
          <cell r="D17">
            <v>2463</v>
          </cell>
          <cell r="E17">
            <v>2572</v>
          </cell>
          <cell r="F17">
            <v>2928</v>
          </cell>
          <cell r="G17">
            <v>3563</v>
          </cell>
          <cell r="H17">
            <v>3564</v>
          </cell>
          <cell r="I17">
            <v>3479.0499999999997</v>
          </cell>
        </row>
        <row r="18">
          <cell r="A18" t="str">
            <v>Bilaterals</v>
          </cell>
          <cell r="D18">
            <v>2124</v>
          </cell>
          <cell r="E18">
            <v>2200</v>
          </cell>
          <cell r="F18">
            <v>2277</v>
          </cell>
          <cell r="G18">
            <v>2329</v>
          </cell>
          <cell r="H18">
            <v>2345</v>
          </cell>
          <cell r="I18">
            <v>2353.3729999999996</v>
          </cell>
        </row>
        <row r="19">
          <cell r="A19" t="str">
            <v>Commercial banks</v>
          </cell>
          <cell r="D19">
            <v>7895</v>
          </cell>
          <cell r="E19">
            <v>8620</v>
          </cell>
          <cell r="F19">
            <v>9191</v>
          </cell>
          <cell r="G19">
            <v>7910</v>
          </cell>
          <cell r="H19">
            <v>8574</v>
          </cell>
          <cell r="I19">
            <v>9300.717</v>
          </cell>
        </row>
        <row r="20">
          <cell r="A20" t="str">
            <v>Suppliers </v>
          </cell>
          <cell r="D20">
            <v>313</v>
          </cell>
          <cell r="E20">
            <v>239</v>
          </cell>
          <cell r="F20">
            <v>193</v>
          </cell>
          <cell r="G20">
            <v>132</v>
          </cell>
          <cell r="H20">
            <v>106</v>
          </cell>
          <cell r="I20">
            <v>65</v>
          </cell>
        </row>
        <row r="22">
          <cell r="A22" t="str">
            <v>(Shares in percent of total)</v>
          </cell>
        </row>
        <row r="24">
          <cell r="A24" t="str">
            <v>Total debt</v>
          </cell>
          <cell r="D24">
            <v>100</v>
          </cell>
          <cell r="E24">
            <v>100</v>
          </cell>
          <cell r="F24">
            <v>100</v>
          </cell>
          <cell r="G24">
            <v>100</v>
          </cell>
          <cell r="H24">
            <v>100</v>
          </cell>
          <cell r="I24">
            <v>100</v>
          </cell>
        </row>
        <row r="25">
          <cell r="A25" t="str">
            <v>Private sector</v>
          </cell>
          <cell r="D25">
            <v>6.252442360296991</v>
          </cell>
          <cell r="E25">
            <v>4.4457486611400485</v>
          </cell>
          <cell r="F25">
            <v>5.7029268627047776</v>
          </cell>
          <cell r="G25">
            <v>11.159753121860199</v>
          </cell>
          <cell r="H25">
            <v>13.421070669682639</v>
          </cell>
          <cell r="I25">
            <v>16.581746187362405</v>
          </cell>
        </row>
        <row r="26">
          <cell r="A26" t="str">
            <v>Public sector</v>
          </cell>
          <cell r="D26">
            <v>93.747557639703</v>
          </cell>
          <cell r="E26">
            <v>95.55425133885996</v>
          </cell>
          <cell r="F26">
            <v>94.29707313729521</v>
          </cell>
          <cell r="G26">
            <v>88.84024687813981</v>
          </cell>
          <cell r="H26">
            <v>86.57892933031737</v>
          </cell>
          <cell r="I26">
            <v>83.4182538126376</v>
          </cell>
        </row>
        <row r="27">
          <cell r="A27" t="str">
            <v>   Nonfinancial public sector</v>
          </cell>
          <cell r="D27">
            <v>82.93083235638922</v>
          </cell>
          <cell r="E27">
            <v>90.94710586163892</v>
          </cell>
          <cell r="F27">
            <v>89.0122695181301</v>
          </cell>
          <cell r="G27">
            <v>83.22807521171237</v>
          </cell>
          <cell r="H27">
            <v>79.98492014531496</v>
          </cell>
          <cell r="I27">
            <v>78.17221712656944</v>
          </cell>
        </row>
        <row r="28">
          <cell r="A28" t="str">
            <v>   Financial public sector</v>
          </cell>
          <cell r="D28">
            <v>10.816725283313794</v>
          </cell>
          <cell r="E28">
            <v>4.6071454772210405</v>
          </cell>
          <cell r="F28">
            <v>5.284803619165125</v>
          </cell>
          <cell r="G28">
            <v>5.612171666427444</v>
          </cell>
          <cell r="H28">
            <v>6.594009185002399</v>
          </cell>
          <cell r="I28">
            <v>5.246036686068164</v>
          </cell>
        </row>
        <row r="30">
          <cell r="A30" t="str">
            <v>Total debt</v>
          </cell>
          <cell r="D30">
            <v>100</v>
          </cell>
          <cell r="E30">
            <v>100</v>
          </cell>
          <cell r="F30">
            <v>100</v>
          </cell>
          <cell r="G30">
            <v>100</v>
          </cell>
          <cell r="H30">
            <v>100</v>
          </cell>
          <cell r="I30">
            <v>100</v>
          </cell>
        </row>
        <row r="31">
          <cell r="A31" t="str">
            <v>Multilaterals</v>
          </cell>
          <cell r="D31">
            <v>19.24970691676436</v>
          </cell>
          <cell r="E31">
            <v>18.868755043650502</v>
          </cell>
          <cell r="F31">
            <v>20.069915689903354</v>
          </cell>
          <cell r="G31">
            <v>25.57054686378642</v>
          </cell>
          <cell r="H31">
            <v>24.42936458975941</v>
          </cell>
          <cell r="I31">
            <v>22.89128801287526</v>
          </cell>
        </row>
        <row r="32">
          <cell r="A32" t="str">
            <v>Bilaterals</v>
          </cell>
          <cell r="D32">
            <v>16.60023446658851</v>
          </cell>
          <cell r="E32">
            <v>16.139681608099185</v>
          </cell>
          <cell r="F32">
            <v>15.607649599012955</v>
          </cell>
          <cell r="G32">
            <v>16.714511267403473</v>
          </cell>
          <cell r="H32">
            <v>16.073754198368633</v>
          </cell>
          <cell r="I32">
            <v>15.484611932775985</v>
          </cell>
        </row>
        <row r="33">
          <cell r="A33" t="str">
            <v>Commercial banks</v>
          </cell>
          <cell r="D33">
            <v>61.70379054318092</v>
          </cell>
          <cell r="E33">
            <v>63.23820702809771</v>
          </cell>
          <cell r="F33">
            <v>62.999520186441835</v>
          </cell>
          <cell r="G33">
            <v>56.767618774221326</v>
          </cell>
          <cell r="H33">
            <v>58.77030639522928</v>
          </cell>
          <cell r="I33">
            <v>61.19641614039614</v>
          </cell>
        </row>
        <row r="34">
          <cell r="A34" t="str">
            <v>Suppliers </v>
          </cell>
          <cell r="D34">
            <v>2.446268073466198</v>
          </cell>
          <cell r="E34">
            <v>1.7533563201525932</v>
          </cell>
          <cell r="F34">
            <v>1.3229145246418534</v>
          </cell>
          <cell r="G34">
            <v>0.9473230945887756</v>
          </cell>
          <cell r="H34">
            <v>0.726574816642676</v>
          </cell>
          <cell r="I34">
            <v>0.4276839139526285</v>
          </cell>
        </row>
        <row r="36">
          <cell r="A36" t="str">
            <v>(In percent of GDP)</v>
          </cell>
        </row>
        <row r="38">
          <cell r="A38" t="str">
            <v>Total debt</v>
          </cell>
          <cell r="D38">
            <v>105.6</v>
          </cell>
          <cell r="E38">
            <v>95.29435029689265</v>
          </cell>
          <cell r="F38">
            <v>87.85475163112011</v>
          </cell>
          <cell r="G38">
            <v>77.6584632105206</v>
          </cell>
          <cell r="H38">
            <v>76.15493031267944</v>
          </cell>
          <cell r="I38">
            <v>76.91366396761133</v>
          </cell>
        </row>
        <row r="39">
          <cell r="A39" t="str">
            <v>Private sector</v>
          </cell>
          <cell r="D39">
            <v>6.602579132473622</v>
          </cell>
          <cell r="E39">
            <v>4.236547302466213</v>
          </cell>
          <cell r="F39">
            <v>5.010292230933713</v>
          </cell>
          <cell r="G39">
            <v>8.666492772524725</v>
          </cell>
          <cell r="H39">
            <v>10.220807015712273</v>
          </cell>
          <cell r="I39">
            <v>12.753628542510123</v>
          </cell>
        </row>
        <row r="40">
          <cell r="A40" t="str">
            <v>Public sector</v>
          </cell>
          <cell r="D40">
            <v>98.99742086752637</v>
          </cell>
          <cell r="E40">
            <v>91.05780299442642</v>
          </cell>
          <cell r="F40">
            <v>82.8444594001864</v>
          </cell>
          <cell r="G40">
            <v>68.99197043799587</v>
          </cell>
          <cell r="H40">
            <v>65.93412329696716</v>
          </cell>
          <cell r="I40">
            <v>64.1600354251012</v>
          </cell>
        </row>
        <row r="41">
          <cell r="A41" t="str">
            <v>   Nonfinancial public sector</v>
          </cell>
          <cell r="D41">
            <v>87.574958968347</v>
          </cell>
          <cell r="E41">
            <v>86.66745364467596</v>
          </cell>
          <cell r="F41">
            <v>78.20150830637643</v>
          </cell>
          <cell r="G41">
            <v>64.63364416911206</v>
          </cell>
          <cell r="H41">
            <v>60.912460197316896</v>
          </cell>
          <cell r="I41">
            <v>58.41538523416526</v>
          </cell>
        </row>
        <row r="42">
          <cell r="A42" t="str">
            <v>   Financial public sector</v>
          </cell>
          <cell r="D42">
            <v>11.422461899179366</v>
          </cell>
          <cell r="E42">
            <v>4.390349349750465</v>
          </cell>
          <cell r="F42">
            <v>4.642951093809967</v>
          </cell>
          <cell r="G42">
            <v>4.358326268883817</v>
          </cell>
          <cell r="H42">
            <v>5.021663099650259</v>
          </cell>
          <cell r="I42">
            <v>5.744650190935946</v>
          </cell>
        </row>
        <row r="44">
          <cell r="A44" t="str">
            <v>Total debt</v>
          </cell>
          <cell r="D44">
            <v>105.6</v>
          </cell>
          <cell r="E44">
            <v>95.29435029689265</v>
          </cell>
          <cell r="F44">
            <v>87.85475163112011</v>
          </cell>
          <cell r="G44">
            <v>77.6584632105206</v>
          </cell>
          <cell r="H44">
            <v>76.15493031267944</v>
          </cell>
          <cell r="I44">
            <v>76.91366396761133</v>
          </cell>
        </row>
        <row r="45">
          <cell r="A45" t="str">
            <v>Multilaterals</v>
          </cell>
          <cell r="D45">
            <v>20.327690504103163</v>
          </cell>
          <cell r="E45">
            <v>17.980857527958907</v>
          </cell>
          <cell r="F45">
            <v>17.632374581939796</v>
          </cell>
          <cell r="G45">
            <v>19.857693728942508</v>
          </cell>
          <cell r="H45">
            <v>18.604165579161663</v>
          </cell>
          <cell r="I45">
            <v>17.60652834008097</v>
          </cell>
        </row>
        <row r="46">
          <cell r="A46" t="str">
            <v>Bilaterals</v>
          </cell>
          <cell r="D46">
            <v>17.529847596717467</v>
          </cell>
          <cell r="E46">
            <v>15.380204728425193</v>
          </cell>
          <cell r="F46">
            <v>13.712061790668345</v>
          </cell>
          <cell r="G46">
            <v>12.980232583414846</v>
          </cell>
          <cell r="H46">
            <v>12.240956308399019</v>
          </cell>
          <cell r="I46">
            <v>11.909782388663965</v>
          </cell>
        </row>
        <row r="47">
          <cell r="A47" t="str">
            <v>Commercial banks</v>
          </cell>
          <cell r="D47">
            <v>65.15920281359905</v>
          </cell>
          <cell r="E47">
            <v>60.26243852682963</v>
          </cell>
          <cell r="F47">
            <v>55.34807198859586</v>
          </cell>
          <cell r="G47">
            <v>44.08486034126726</v>
          </cell>
          <cell r="H47">
            <v>44.756485879835054</v>
          </cell>
          <cell r="I47">
            <v>47.06840587044534</v>
          </cell>
        </row>
        <row r="48">
          <cell r="A48" t="str">
            <v>Suppliers </v>
          </cell>
          <cell r="D48">
            <v>2.5832590855803046</v>
          </cell>
          <cell r="E48">
            <v>1.6708495136789188</v>
          </cell>
          <cell r="F48">
            <v>1.1622432699161138</v>
          </cell>
          <cell r="G48">
            <v>0.7356765568959897</v>
          </cell>
          <cell r="H48">
            <v>0.5533225452837083</v>
          </cell>
          <cell r="I48">
            <v>0.3289473684210526</v>
          </cell>
        </row>
        <row r="51">
          <cell r="A51" t="str">
            <v>   Sources: Central Bank of Ecuador; and Fund staff estimates.</v>
          </cell>
        </row>
        <row r="53">
          <cell r="A53" t="str">
            <v>   1/ Including unpaid late interest and outstanding obligations to the Fund.</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Instructions"/>
      <sheetName val="Input_external"/>
      <sheetName val="Table"/>
      <sheetName val="Table_SR"/>
      <sheetName val="PanelChart"/>
      <sheetName val="Table_GEF"/>
      <sheetName val="Chartdata"/>
      <sheetName val="A1_historical"/>
      <sheetName val="B1_irate"/>
      <sheetName val="B2_GDP"/>
      <sheetName val="B3_CAB"/>
      <sheetName val="B4_Combined"/>
      <sheetName val="B5_Depreciation"/>
    </sheetNames>
    <sheetDataSet>
      <sheetData sheetId="2">
        <row r="3">
          <cell r="B3" t="str">
            <v>External Debt Sustainability Framework, 2000-2010</v>
          </cell>
        </row>
        <row r="4">
          <cell r="B4" t="str">
            <v>(In percent of GDP, unless otherwise indicated)</v>
          </cell>
        </row>
        <row r="7">
          <cell r="F7" t="str">
            <v>Actual </v>
          </cell>
          <cell r="S7" t="str">
            <v>Projections</v>
          </cell>
        </row>
        <row r="8">
          <cell r="C8">
            <v>1994</v>
          </cell>
          <cell r="D8">
            <v>1995</v>
          </cell>
          <cell r="E8">
            <v>1996</v>
          </cell>
          <cell r="F8">
            <v>1997</v>
          </cell>
          <cell r="G8">
            <v>1998</v>
          </cell>
          <cell r="H8">
            <v>1999</v>
          </cell>
          <cell r="I8">
            <v>2000</v>
          </cell>
          <cell r="J8">
            <v>2001</v>
          </cell>
          <cell r="K8">
            <v>2002</v>
          </cell>
          <cell r="L8">
            <v>2003</v>
          </cell>
          <cell r="M8">
            <v>2004</v>
          </cell>
          <cell r="S8">
            <v>2005</v>
          </cell>
          <cell r="T8">
            <v>2006</v>
          </cell>
          <cell r="U8">
            <v>2007</v>
          </cell>
          <cell r="V8">
            <v>2008</v>
          </cell>
          <cell r="W8">
            <v>2009</v>
          </cell>
          <cell r="X8">
            <v>2010</v>
          </cell>
        </row>
        <row r="9">
          <cell r="AA9" t="str">
            <v>Debt-stabilizing</v>
          </cell>
        </row>
        <row r="10">
          <cell r="S10" t="str">
            <v>I.  Baseline  Projections </v>
          </cell>
          <cell r="AA10" t="str">
            <v>non-interest </v>
          </cell>
        </row>
        <row r="11">
          <cell r="AA11" t="str">
            <v>current account 6/</v>
          </cell>
        </row>
        <row r="12">
          <cell r="A12">
            <v>1</v>
          </cell>
          <cell r="B12" t="str">
            <v>External debt</v>
          </cell>
          <cell r="C12">
            <v>116.78877674192182</v>
          </cell>
          <cell r="D12">
            <v>77.4319483070229</v>
          </cell>
          <cell r="E12">
            <v>96.97946243490176</v>
          </cell>
          <cell r="F12">
            <v>100.41464149726495</v>
          </cell>
          <cell r="G12">
            <v>83.12777033573487</v>
          </cell>
          <cell r="H12">
            <v>89.4541666271316</v>
          </cell>
          <cell r="I12">
            <v>88.22281751122057</v>
          </cell>
          <cell r="J12">
            <v>79.35295974206936</v>
          </cell>
          <cell r="K12">
            <v>65.13507993903353</v>
          </cell>
          <cell r="L12">
            <v>60.22999371728086</v>
          </cell>
          <cell r="M12">
            <v>63.01497283771676</v>
          </cell>
          <cell r="S12">
            <v>59.69330364812677</v>
          </cell>
          <cell r="T12">
            <v>59.53004476876011</v>
          </cell>
          <cell r="U12">
            <v>55.25226796574197</v>
          </cell>
          <cell r="V12">
            <v>54.42120722205205</v>
          </cell>
          <cell r="W12">
            <v>53.22691770468537</v>
          </cell>
          <cell r="X12">
            <v>50.444371358979836</v>
          </cell>
          <cell r="AA12">
            <v>-7.426907599019097</v>
          </cell>
        </row>
        <row r="14">
          <cell r="A14">
            <v>2</v>
          </cell>
          <cell r="B14" t="str">
            <v>Change in external debt</v>
          </cell>
          <cell r="D14">
            <v>-39.356828434898915</v>
          </cell>
          <cell r="E14">
            <v>19.547514127878856</v>
          </cell>
          <cell r="F14">
            <v>3.43517906236319</v>
          </cell>
          <cell r="G14">
            <v>-17.286871161530087</v>
          </cell>
          <cell r="H14">
            <v>6.326396291396733</v>
          </cell>
          <cell r="I14">
            <v>-1.23134911591103</v>
          </cell>
          <cell r="J14">
            <v>-8.86985776915121</v>
          </cell>
          <cell r="K14">
            <v>-14.217879803035828</v>
          </cell>
          <cell r="L14">
            <v>-4.9050862217526685</v>
          </cell>
          <cell r="M14">
            <v>2.7849791204358993</v>
          </cell>
          <cell r="S14">
            <v>-3.32166918958999</v>
          </cell>
          <cell r="T14">
            <v>-0.1632588793666585</v>
          </cell>
          <cell r="U14">
            <v>-4.277776803018142</v>
          </cell>
          <cell r="V14">
            <v>-0.8310607436899247</v>
          </cell>
          <cell r="W14">
            <v>-1.194289517366677</v>
          </cell>
          <cell r="X14">
            <v>-2.7825463457055335</v>
          </cell>
          <cell r="Y14">
            <v>0</v>
          </cell>
        </row>
        <row r="15">
          <cell r="A15">
            <v>3</v>
          </cell>
          <cell r="B15" t="str">
            <v>Identified external debt-creating flows (4+8+9)</v>
          </cell>
          <cell r="D15">
            <v>-29.453294084731755</v>
          </cell>
          <cell r="E15">
            <v>22.292873625639498</v>
          </cell>
          <cell r="F15">
            <v>-19.69482271851532</v>
          </cell>
          <cell r="G15">
            <v>-13.291398661846921</v>
          </cell>
          <cell r="H15">
            <v>-7.807017872345446</v>
          </cell>
          <cell r="I15">
            <v>-12.705504946972066</v>
          </cell>
          <cell r="J15">
            <v>-6.929809314681387</v>
          </cell>
          <cell r="K15">
            <v>-5.1816615231517344</v>
          </cell>
          <cell r="L15">
            <v>-4.003021097318312</v>
          </cell>
          <cell r="M15">
            <v>-2.922114387601287</v>
          </cell>
          <cell r="S15">
            <v>-7.0961547897314805</v>
          </cell>
          <cell r="T15">
            <v>-2.828152236736112</v>
          </cell>
          <cell r="U15">
            <v>-1.8922811268255746</v>
          </cell>
          <cell r="V15">
            <v>-3.006757463982158</v>
          </cell>
          <cell r="W15">
            <v>-3.194749073509907</v>
          </cell>
          <cell r="X15">
            <v>-3.76327301713855</v>
          </cell>
          <cell r="Y15">
            <v>0</v>
          </cell>
        </row>
        <row r="16">
          <cell r="A16">
            <v>4</v>
          </cell>
          <cell r="B16" t="str">
            <v>Current account deficit, excluding interest payments</v>
          </cell>
          <cell r="D16">
            <v>-2.884150149818427</v>
          </cell>
          <cell r="E16">
            <v>-6.505356932608043</v>
          </cell>
          <cell r="F16">
            <v>-14.336665017028052</v>
          </cell>
          <cell r="G16">
            <v>-3.957488114178387</v>
          </cell>
          <cell r="H16">
            <v>1.252451263259221</v>
          </cell>
          <cell r="I16">
            <v>1.7284496366826072</v>
          </cell>
          <cell r="J16">
            <v>3.5292101102280635</v>
          </cell>
          <cell r="K16">
            <v>3.294078736285539</v>
          </cell>
          <cell r="L16">
            <v>7.169392952783799</v>
          </cell>
          <cell r="M16">
            <v>5.665904055830247</v>
          </cell>
          <cell r="S16">
            <v>8.555518935515307</v>
          </cell>
          <cell r="T16">
            <v>7.802884676681188</v>
          </cell>
          <cell r="U16">
            <v>6.54969372697501</v>
          </cell>
          <cell r="V16">
            <v>5.54921952044771</v>
          </cell>
          <cell r="W16">
            <v>4.395889559633973</v>
          </cell>
          <cell r="X16">
            <v>3.758183218886141</v>
          </cell>
          <cell r="Y16">
            <v>7.426907599019097</v>
          </cell>
        </row>
        <row r="17">
          <cell r="A17">
            <v>5</v>
          </cell>
          <cell r="B17" t="str">
            <v>Deficit in balance of goods and services</v>
          </cell>
          <cell r="D17">
            <v>-0.778559382385879</v>
          </cell>
          <cell r="E17">
            <v>-4.585291785432908</v>
          </cell>
          <cell r="F17">
            <v>-11.252232126435068</v>
          </cell>
          <cell r="G17">
            <v>-0.22350780637327716</v>
          </cell>
          <cell r="H17">
            <v>5.782779382846222</v>
          </cell>
          <cell r="I17">
            <v>5.367319220715721</v>
          </cell>
          <cell r="J17">
            <v>8.720372395386278</v>
          </cell>
          <cell r="K17">
            <v>7.292834940303081</v>
          </cell>
          <cell r="L17">
            <v>9.49059315771703</v>
          </cell>
          <cell r="M17">
            <v>10.26326367405499</v>
          </cell>
          <cell r="S17">
            <v>13.388638003942127</v>
          </cell>
          <cell r="T17">
            <v>12.390362832663143</v>
          </cell>
          <cell r="U17">
            <v>12.182506463659749</v>
          </cell>
          <cell r="V17">
            <v>11.327842235800887</v>
          </cell>
          <cell r="W17">
            <v>10.831870780981944</v>
          </cell>
          <cell r="X17">
            <v>9.498799841095405</v>
          </cell>
        </row>
        <row r="18">
          <cell r="A18">
            <v>6</v>
          </cell>
          <cell r="B18" t="str">
            <v>Exports</v>
          </cell>
          <cell r="C18">
            <v>53.4779027497587</v>
          </cell>
          <cell r="D18">
            <v>51.41018265095356</v>
          </cell>
          <cell r="E18">
            <v>66.73478797373139</v>
          </cell>
          <cell r="F18">
            <v>67.63651675467699</v>
          </cell>
          <cell r="G18">
            <v>47.63654824599331</v>
          </cell>
          <cell r="H18">
            <v>44.627774422737055</v>
          </cell>
          <cell r="I18">
            <v>55.83726834844246</v>
          </cell>
          <cell r="J18">
            <v>53.33777808001994</v>
          </cell>
          <cell r="K18">
            <v>51.666200126964256</v>
          </cell>
          <cell r="L18">
            <v>53.551690428322985</v>
          </cell>
          <cell r="M18">
            <v>58.435508790457924</v>
          </cell>
          <cell r="S18">
            <v>63.135880799118574</v>
          </cell>
          <cell r="T18">
            <v>65.96901888506052</v>
          </cell>
          <cell r="U18">
            <v>66.13546679487173</v>
          </cell>
          <cell r="V18">
            <v>65.94490415057453</v>
          </cell>
          <cell r="W18">
            <v>65.88324452031897</v>
          </cell>
          <cell r="X18">
            <v>66.28015041493242</v>
          </cell>
        </row>
        <row r="19">
          <cell r="A19">
            <v>7</v>
          </cell>
          <cell r="B19" t="str">
            <v>Imports </v>
          </cell>
          <cell r="D19">
            <v>50.63162326856768</v>
          </cell>
          <cell r="E19">
            <v>62.14949618829848</v>
          </cell>
          <cell r="F19">
            <v>56.38428462824192</v>
          </cell>
          <cell r="G19">
            <v>47.41304043962003</v>
          </cell>
          <cell r="H19">
            <v>50.41055380558328</v>
          </cell>
          <cell r="I19">
            <v>61.20458756915818</v>
          </cell>
          <cell r="J19">
            <v>62.058150475406215</v>
          </cell>
          <cell r="K19">
            <v>58.95903506726734</v>
          </cell>
          <cell r="L19">
            <v>63.042283586040014</v>
          </cell>
          <cell r="M19">
            <v>68.69877246451291</v>
          </cell>
          <cell r="S19">
            <v>76.5245188030607</v>
          </cell>
          <cell r="T19">
            <v>78.35938171772366</v>
          </cell>
          <cell r="U19">
            <v>78.31797325853148</v>
          </cell>
          <cell r="V19">
            <v>77.27274638637542</v>
          </cell>
          <cell r="W19">
            <v>76.71511530130091</v>
          </cell>
          <cell r="X19">
            <v>75.77895025602783</v>
          </cell>
        </row>
        <row r="20">
          <cell r="A20">
            <v>8</v>
          </cell>
          <cell r="B20" t="str">
            <v>Net non-debt creating capital inflows (negative)</v>
          </cell>
          <cell r="D20">
            <v>-0.6899583700418905</v>
          </cell>
          <cell r="E20">
            <v>-1.1206868637065046</v>
          </cell>
          <cell r="F20">
            <v>-5.25101294705443</v>
          </cell>
          <cell r="G20">
            <v>-5.790283015751231</v>
          </cell>
          <cell r="H20">
            <v>-6.399074190863084</v>
          </cell>
          <cell r="I20">
            <v>-8.439849374350946</v>
          </cell>
          <cell r="J20">
            <v>-5.24686152784238</v>
          </cell>
          <cell r="K20">
            <v>-4.297846630499425</v>
          </cell>
          <cell r="L20">
            <v>-9.063461817791561</v>
          </cell>
          <cell r="M20">
            <v>-4.882894717014484</v>
          </cell>
          <cell r="S20">
            <v>-11.747949121021776</v>
          </cell>
          <cell r="T20">
            <v>-7.671305426217911</v>
          </cell>
          <cell r="U20">
            <v>-6.054215320378277</v>
          </cell>
          <cell r="V20">
            <v>-6.451200150162961</v>
          </cell>
          <cell r="W20">
            <v>-5.699276612854081</v>
          </cell>
          <cell r="X20">
            <v>-5.712849335818382</v>
          </cell>
          <cell r="Y20">
            <v>-5.712849335818382</v>
          </cell>
        </row>
        <row r="21">
          <cell r="A21" t="str">
            <v>hide</v>
          </cell>
          <cell r="B21" t="str">
            <v>Net foreign direct investment, equity</v>
          </cell>
          <cell r="D21">
            <v>0.6899583700418905</v>
          </cell>
          <cell r="E21">
            <v>1.1009002458892407</v>
          </cell>
          <cell r="F21">
            <v>4.74928146063024</v>
          </cell>
          <cell r="G21">
            <v>4.25644348392119</v>
          </cell>
          <cell r="H21">
            <v>6.244710072548162</v>
          </cell>
          <cell r="I21">
            <v>8.059040069662853</v>
          </cell>
          <cell r="J21">
            <v>5.879220932981898</v>
          </cell>
          <cell r="K21">
            <v>5.752248509768785</v>
          </cell>
          <cell r="L21">
            <v>10.345110123872534</v>
          </cell>
          <cell r="M21">
            <v>4.870478327982288</v>
          </cell>
          <cell r="S21">
            <v>11.747949121021776</v>
          </cell>
          <cell r="T21">
            <v>7.671305426217911</v>
          </cell>
          <cell r="U21">
            <v>6.054215320378277</v>
          </cell>
          <cell r="V21">
            <v>6.451200150162961</v>
          </cell>
          <cell r="W21">
            <v>5.699276612854081</v>
          </cell>
          <cell r="X21">
            <v>5.712849335818382</v>
          </cell>
        </row>
        <row r="22">
          <cell r="A22" t="str">
            <v>hide</v>
          </cell>
          <cell r="B22" t="str">
            <v>Net portfolio investment,equity</v>
          </cell>
          <cell r="D22">
            <v>0</v>
          </cell>
          <cell r="E22">
            <v>0.01978661781726388</v>
          </cell>
          <cell r="F22">
            <v>0.5017314864241904</v>
          </cell>
          <cell r="G22">
            <v>1.533839531830041</v>
          </cell>
          <cell r="H22">
            <v>0.15436411831492275</v>
          </cell>
          <cell r="I22">
            <v>0.3808093046880935</v>
          </cell>
          <cell r="J22">
            <v>-0.6323594051395187</v>
          </cell>
          <cell r="K22">
            <v>-1.4544018792693605</v>
          </cell>
          <cell r="L22">
            <v>-1.2816483060809731</v>
          </cell>
          <cell r="M22">
            <v>0.012416389032196166</v>
          </cell>
          <cell r="S22">
            <v>0</v>
          </cell>
          <cell r="T22">
            <v>0</v>
          </cell>
          <cell r="U22">
            <v>0</v>
          </cell>
          <cell r="V22">
            <v>0</v>
          </cell>
          <cell r="W22">
            <v>0</v>
          </cell>
          <cell r="X22">
            <v>0</v>
          </cell>
        </row>
        <row r="23">
          <cell r="A23">
            <v>9</v>
          </cell>
          <cell r="B23" t="str">
            <v>Automatic debt dynamics 1/</v>
          </cell>
          <cell r="D23">
            <v>-25.879185564871438</v>
          </cell>
          <cell r="E23">
            <v>29.918917421954045</v>
          </cell>
          <cell r="F23">
            <v>-0.10714475443283611</v>
          </cell>
          <cell r="G23">
            <v>-3.5436275319173043</v>
          </cell>
          <cell r="H23">
            <v>-2.660394944741583</v>
          </cell>
          <cell r="I23">
            <v>-5.994105209303729</v>
          </cell>
          <cell r="J23">
            <v>-5.212157897067071</v>
          </cell>
          <cell r="K23">
            <v>-4.1778936289378485</v>
          </cell>
          <cell r="L23">
            <v>-2.1089522323105503</v>
          </cell>
          <cell r="M23">
            <v>-3.705123726417051</v>
          </cell>
          <cell r="S23">
            <v>-3.9037246042250118</v>
          </cell>
          <cell r="T23">
            <v>-2.959731487199389</v>
          </cell>
          <cell r="U23">
            <v>-2.387759533422308</v>
          </cell>
          <cell r="V23">
            <v>-2.1047768342669064</v>
          </cell>
          <cell r="W23">
            <v>-1.8913620202897996</v>
          </cell>
          <cell r="X23">
            <v>-1.8086069002063085</v>
          </cell>
          <cell r="Y23">
            <v>-1.7140582632007155</v>
          </cell>
        </row>
        <row r="24">
          <cell r="A24" t="str">
            <v>hide</v>
          </cell>
          <cell r="B24" t="str">
            <v>Denominator: 1+g+r+gr</v>
          </cell>
          <cell r="D24">
            <v>1.3499319912890602</v>
          </cell>
          <cell r="E24">
            <v>0.7554435911720595</v>
          </cell>
          <cell r="F24">
            <v>1.046955974233968</v>
          </cell>
          <cell r="G24">
            <v>1.0836696538724315</v>
          </cell>
          <cell r="H24">
            <v>1.0812212703916357</v>
          </cell>
          <cell r="I24">
            <v>1.1236793428538865</v>
          </cell>
          <cell r="J24">
            <v>1.1127415587852445</v>
          </cell>
          <cell r="K24">
            <v>1.088822589783844</v>
          </cell>
          <cell r="L24">
            <v>1.068395030870958</v>
          </cell>
          <cell r="M24">
            <v>1.100205513462061</v>
          </cell>
          <cell r="S24">
            <v>1.1024227750000002</v>
          </cell>
          <cell r="T24">
            <v>1.09298</v>
          </cell>
          <cell r="U24">
            <v>1.08876</v>
          </cell>
          <cell r="V24">
            <v>1.08876</v>
          </cell>
          <cell r="W24">
            <v>1.08876</v>
          </cell>
          <cell r="X24">
            <v>1.08876</v>
          </cell>
          <cell r="Y24">
            <v>1.08876</v>
          </cell>
        </row>
        <row r="25">
          <cell r="A25">
            <v>10</v>
          </cell>
          <cell r="B25" t="str">
            <v>Contribution from nominal interest rate</v>
          </cell>
          <cell r="D25">
            <v>4.395027854197842</v>
          </cell>
          <cell r="E25">
            <v>4.852215648580618</v>
          </cell>
          <cell r="F25">
            <v>4.242384023650874</v>
          </cell>
          <cell r="G25">
            <v>4.209342450934578</v>
          </cell>
          <cell r="H25">
            <v>3.5841576703276044</v>
          </cell>
          <cell r="I25">
            <v>3.8517931017630445</v>
          </cell>
          <cell r="J25">
            <v>3.72646571064595</v>
          </cell>
          <cell r="K25">
            <v>2.2954615874550885</v>
          </cell>
          <cell r="L25">
            <v>2.0607749514454987</v>
          </cell>
          <cell r="M25">
            <v>1.7805581506579635</v>
          </cell>
          <cell r="S25">
            <v>1.9508064622150678</v>
          </cell>
          <cell r="T25">
            <v>2.1183883074929435</v>
          </cell>
          <cell r="U25">
            <v>2.4653639957991413</v>
          </cell>
          <cell r="V25">
            <v>2.3996054948407535</v>
          </cell>
          <cell r="W25">
            <v>2.545268966364135</v>
          </cell>
          <cell r="X25">
            <v>2.530660904881931</v>
          </cell>
          <cell r="Y25">
            <v>2.39836541311275</v>
          </cell>
        </row>
        <row r="26">
          <cell r="A26">
            <v>11</v>
          </cell>
          <cell r="B26" t="str">
            <v>Contribution from real GDP growth </v>
          </cell>
          <cell r="D26">
            <v>1.554759773409934</v>
          </cell>
          <cell r="E26">
            <v>8.243785343672915</v>
          </cell>
          <cell r="F26">
            <v>5.165150581117588</v>
          </cell>
          <cell r="G26">
            <v>-3.706466860576526</v>
          </cell>
          <cell r="H26">
            <v>-1.7683140075753034</v>
          </cell>
          <cell r="I26">
            <v>-4.298846489067504</v>
          </cell>
          <cell r="J26">
            <v>-3.2239970469743233</v>
          </cell>
          <cell r="K26">
            <v>-3.5640595190134423</v>
          </cell>
          <cell r="L26">
            <v>-2.7136856065782173</v>
          </cell>
          <cell r="M26">
            <v>-3.0462093685954215</v>
          </cell>
          <cell r="S26">
            <v>-3.3153056227340505</v>
          </cell>
          <cell r="T26">
            <v>-3.0038351119388906</v>
          </cell>
          <cell r="U26">
            <v>-3.007230668174623</v>
          </cell>
          <cell r="V26">
            <v>-2.791133710014884</v>
          </cell>
          <cell r="W26">
            <v>-2.749151692946893</v>
          </cell>
          <cell r="X26">
            <v>-2.688820744477839</v>
          </cell>
          <cell r="Y26">
            <v>-2.5482571225466475</v>
          </cell>
        </row>
        <row r="27">
          <cell r="A27">
            <v>12</v>
          </cell>
          <cell r="B27" t="str">
            <v>Contribution from price and exchange rate changes 2/ </v>
          </cell>
          <cell r="D27">
            <v>-31.828973192479214</v>
          </cell>
          <cell r="E27">
            <v>16.822916429700513</v>
          </cell>
          <cell r="F27">
            <v>-9.514679359201297</v>
          </cell>
          <cell r="G27">
            <v>-4.0465031222753565</v>
          </cell>
          <cell r="H27">
            <v>-4.476238607493884</v>
          </cell>
          <cell r="I27">
            <v>-5.54705182199927</v>
          </cell>
          <cell r="J27">
            <v>-5.714626560738697</v>
          </cell>
          <cell r="K27">
            <v>-2.909295697379495</v>
          </cell>
          <cell r="L27">
            <v>-1.4560415771778317</v>
          </cell>
          <cell r="M27">
            <v>-2.439472508479593</v>
          </cell>
          <cell r="S27">
            <v>-2.5392254437060293</v>
          </cell>
          <cell r="T27">
            <v>-2.074284682753442</v>
          </cell>
          <cell r="U27">
            <v>-1.8458928610468266</v>
          </cell>
          <cell r="V27">
            <v>-1.7132486190927756</v>
          </cell>
          <cell r="W27">
            <v>-1.6874792937070415</v>
          </cell>
          <cell r="X27">
            <v>-1.6504470606104003</v>
          </cell>
          <cell r="Y27">
            <v>-1.564166553766818</v>
          </cell>
        </row>
        <row r="28">
          <cell r="A28">
            <v>13</v>
          </cell>
          <cell r="B28" t="str">
            <v>Residual, incl. change in gross foreign assets (2-3)</v>
          </cell>
          <cell r="D28">
            <v>-9.90353435016716</v>
          </cell>
          <cell r="E28">
            <v>-2.745359497760642</v>
          </cell>
          <cell r="F28">
            <v>23.13000178087851</v>
          </cell>
          <cell r="G28">
            <v>-3.9954724996831654</v>
          </cell>
          <cell r="H28">
            <v>14.133414163742179</v>
          </cell>
          <cell r="I28">
            <v>11.474155831061037</v>
          </cell>
          <cell r="J28">
            <v>-1.9400484544698227</v>
          </cell>
          <cell r="K28">
            <v>-9.036218279884093</v>
          </cell>
          <cell r="L28">
            <v>-0.9020651244343565</v>
          </cell>
          <cell r="M28">
            <v>5.707093508037186</v>
          </cell>
          <cell r="S28">
            <v>3.7744856001414906</v>
          </cell>
          <cell r="T28">
            <v>2.6648933573694533</v>
          </cell>
          <cell r="U28">
            <v>-2.3854956761925674</v>
          </cell>
          <cell r="V28">
            <v>2.1756967202922333</v>
          </cell>
          <cell r="W28">
            <v>2.00045955614323</v>
          </cell>
          <cell r="X28">
            <v>0.9807266714330165</v>
          </cell>
          <cell r="Y28">
            <v>0</v>
          </cell>
        </row>
        <row r="30">
          <cell r="B30" t="str">
            <v>External debt-to-exports ratio (in percent)</v>
          </cell>
          <cell r="C30">
            <v>218.3869799240562</v>
          </cell>
          <cell r="D30">
            <v>150.61597589089035</v>
          </cell>
          <cell r="E30">
            <v>145.32070210978344</v>
          </cell>
          <cell r="F30">
            <v>148.4621714945446</v>
          </cell>
          <cell r="G30">
            <v>174.5041851195142</v>
          </cell>
          <cell r="H30">
            <v>200.44505419377649</v>
          </cell>
          <cell r="I30">
            <v>157.99988094095488</v>
          </cell>
          <cell r="J30">
            <v>148.77440080653562</v>
          </cell>
          <cell r="K30">
            <v>126.0690350344537</v>
          </cell>
          <cell r="L30">
            <v>112.47076093311479</v>
          </cell>
          <cell r="M30">
            <v>107.83678304860867</v>
          </cell>
          <cell r="S30">
            <v>94.54735230202115</v>
          </cell>
          <cell r="T30">
            <v>90.23939687883006</v>
          </cell>
          <cell r="U30">
            <v>83.54408102556303</v>
          </cell>
          <cell r="V30">
            <v>82.52526548190899</v>
          </cell>
          <cell r="W30">
            <v>80.7897639107159</v>
          </cell>
          <cell r="X30">
            <v>76.10781062382004</v>
          </cell>
        </row>
        <row r="32">
          <cell r="B32" t="str">
            <v>Gross external financing need (in billions of Euros) 3/</v>
          </cell>
          <cell r="D32">
            <v>2.734885552730744</v>
          </cell>
          <cell r="E32">
            <v>1.741542176149847</v>
          </cell>
          <cell r="F32">
            <v>0.4425949920862662</v>
          </cell>
          <cell r="G32">
            <v>1.8246910541031622</v>
          </cell>
          <cell r="H32">
            <v>2.3345240546362387</v>
          </cell>
          <cell r="I32">
            <v>2.580746744</v>
          </cell>
          <cell r="J32">
            <v>3.5101592880000005</v>
          </cell>
          <cell r="K32">
            <v>3.1474582260000012</v>
          </cell>
          <cell r="L32">
            <v>4.039908413999999</v>
          </cell>
          <cell r="M32">
            <v>5.182032939000002</v>
          </cell>
          <cell r="S32">
            <v>7.707539906163015</v>
          </cell>
          <cell r="T32">
            <v>7.468844206682104</v>
          </cell>
          <cell r="U32">
            <v>8.462267886041568</v>
          </cell>
          <cell r="V32">
            <v>8.300659141228621</v>
          </cell>
          <cell r="W32">
            <v>8.720601366712923</v>
          </cell>
          <cell r="X32">
            <v>9.161680229143414</v>
          </cell>
        </row>
        <row r="33">
          <cell r="B33" t="str">
            <v>in percent of GDP</v>
          </cell>
          <cell r="D33">
            <v>20.867879687022672</v>
          </cell>
          <cell r="E33">
            <v>17.59021397507137</v>
          </cell>
          <cell r="F33">
            <v>4.269875400862325</v>
          </cell>
          <cell r="G33">
            <v>16.248314534323622</v>
          </cell>
          <cell r="H33">
            <v>19.22260796227966</v>
          </cell>
          <cell r="I33">
            <v>18.912741128987847</v>
          </cell>
          <cell r="J33">
            <v>23.11751088171887</v>
          </cell>
          <cell r="K33">
            <v>19.037814816054695</v>
          </cell>
          <cell r="L33">
            <v>22.871612451808254</v>
          </cell>
          <cell r="M33">
            <v>26.665615653344236</v>
          </cell>
          <cell r="O33" t="str">
            <v>10-Year</v>
          </cell>
          <cell r="Q33" t="str">
            <v>10-Year</v>
          </cell>
          <cell r="S33">
            <v>35.976511655080266</v>
          </cell>
          <cell r="T33">
            <v>31.89660458817098</v>
          </cell>
          <cell r="U33">
            <v>33.19293585153405</v>
          </cell>
          <cell r="V33">
            <v>29.9046910879742</v>
          </cell>
          <cell r="W33">
            <v>28.856324817555713</v>
          </cell>
          <cell r="X33">
            <v>27.844380243657756</v>
          </cell>
        </row>
        <row r="34">
          <cell r="O34" t="str">
            <v>Historical</v>
          </cell>
          <cell r="Q34" t="str">
            <v>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Nominal GDP (Euros)  </v>
          </cell>
          <cell r="C37">
            <v>9.708428652735558</v>
          </cell>
          <cell r="D37">
            <v>13.105718423475079</v>
          </cell>
          <cell r="E37">
            <v>9.900630990719831</v>
          </cell>
          <cell r="F37">
            <v>10.365524764420096</v>
          </cell>
          <cell r="G37">
            <v>11.230032815087423</v>
          </cell>
          <cell r="H37">
            <v>12.144679115431437</v>
          </cell>
          <cell r="I37">
            <v>13.6455457535156</v>
          </cell>
          <cell r="J37">
            <v>15.183984581903253</v>
          </cell>
          <cell r="K37">
            <v>16.532665415705864</v>
          </cell>
          <cell r="L37">
            <v>17.663417577192288</v>
          </cell>
          <cell r="M37">
            <v>19.43338944942043</v>
          </cell>
          <cell r="S37">
            <v>21.423811124485795</v>
          </cell>
          <cell r="T37">
            <v>23.415797082840484</v>
          </cell>
          <cell r="U37">
            <v>25.494183231913404</v>
          </cell>
          <cell r="V37">
            <v>27.75704693557804</v>
          </cell>
          <cell r="W37">
            <v>30.220762421579945</v>
          </cell>
          <cell r="X37">
            <v>32.90315729411938</v>
          </cell>
          <cell r="Y37">
            <v>35.82364153554542</v>
          </cell>
        </row>
        <row r="38">
          <cell r="B38" t="str">
            <v>Real GDP growth (in percent)</v>
          </cell>
          <cell r="D38">
            <v>-1.7971075778397294</v>
          </cell>
          <cell r="E38">
            <v>-8.042823332021232</v>
          </cell>
          <cell r="F38">
            <v>-5.5761138729234165</v>
          </cell>
          <cell r="G38">
            <v>4.0000000000000036</v>
          </cell>
          <cell r="H38">
            <v>2.299999999999991</v>
          </cell>
          <cell r="I38">
            <v>5.400000000000005</v>
          </cell>
          <cell r="J38">
            <v>4.0663805586496515</v>
          </cell>
          <cell r="K38">
            <v>4.890338719878451</v>
          </cell>
          <cell r="L38">
            <v>4.451193151413868</v>
          </cell>
          <cell r="M38">
            <v>5.564430835274825</v>
          </cell>
          <cell r="O38">
            <v>1.5256298482432418</v>
          </cell>
          <cell r="Q38">
            <v>4.914955171225351</v>
          </cell>
          <cell r="S38">
            <v>5.800000000000005</v>
          </cell>
          <cell r="T38">
            <v>5.499999999999994</v>
          </cell>
          <cell r="U38">
            <v>5.499999999999994</v>
          </cell>
          <cell r="V38">
            <v>5.499999999999994</v>
          </cell>
          <cell r="W38">
            <v>5.499999999999994</v>
          </cell>
          <cell r="X38">
            <v>5.499999999999994</v>
          </cell>
          <cell r="Y38">
            <v>5.499999999999994</v>
          </cell>
          <cell r="AA38">
            <v>5.499999999999994</v>
          </cell>
        </row>
        <row r="39">
          <cell r="B39" t="str">
            <v>Exchange rate appreciation (Euro value of local currency, change in percent)</v>
          </cell>
          <cell r="D39">
            <v>-19.409097670161334</v>
          </cell>
          <cell r="E39">
            <v>-62.23914357006135</v>
          </cell>
          <cell r="F39">
            <v>-89.42283803470025</v>
          </cell>
          <cell r="G39">
            <v>-15.764749248147558</v>
          </cell>
          <cell r="H39">
            <v>1.9201820417415805</v>
          </cell>
          <cell r="I39">
            <v>-0.08346453161103273</v>
          </cell>
          <cell r="J39">
            <v>0.20121401525425853</v>
          </cell>
          <cell r="K39">
            <v>0.04012970256510595</v>
          </cell>
          <cell r="L39">
            <v>0</v>
          </cell>
          <cell r="M39">
            <v>0</v>
          </cell>
          <cell r="O39">
            <v>-18.475776729512056</v>
          </cell>
          <cell r="Q39">
            <v>31.772784040272942</v>
          </cell>
          <cell r="S39">
            <v>0</v>
          </cell>
          <cell r="T39">
            <v>0</v>
          </cell>
          <cell r="U39">
            <v>0</v>
          </cell>
          <cell r="V39">
            <v>0</v>
          </cell>
          <cell r="W39">
            <v>0</v>
          </cell>
          <cell r="X39">
            <v>0</v>
          </cell>
          <cell r="Y39">
            <v>0</v>
          </cell>
          <cell r="AA39">
            <v>0</v>
          </cell>
        </row>
        <row r="40">
          <cell r="A40" t="str">
            <v>hide</v>
          </cell>
          <cell r="B40" t="str">
            <v>GDP deflator (change in domestic currency)</v>
          </cell>
          <cell r="D40">
            <v>70.5695845807359</v>
          </cell>
          <cell r="E40">
            <v>117.55775904314163</v>
          </cell>
          <cell r="F40">
            <v>948.2802279023733</v>
          </cell>
          <cell r="G40">
            <v>23.70000000000001</v>
          </cell>
          <cell r="H40">
            <v>3.699999999999992</v>
          </cell>
          <cell r="I40">
            <v>6.699999999999995</v>
          </cell>
          <cell r="J40">
            <v>6.711414096733548</v>
          </cell>
          <cell r="K40">
            <v>3.764163322673042</v>
          </cell>
          <cell r="L40">
            <v>2.2865319807499063</v>
          </cell>
          <cell r="M40">
            <v>4.221232924454177</v>
          </cell>
          <cell r="O40">
            <v>118.74909138508617</v>
          </cell>
          <cell r="Q40">
            <v>293.96226999064646</v>
          </cell>
          <cell r="S40">
            <v>4.198750000000007</v>
          </cell>
          <cell r="T40">
            <v>3.600000000000003</v>
          </cell>
          <cell r="U40">
            <v>3.200000000000003</v>
          </cell>
          <cell r="V40">
            <v>3.200000000000003</v>
          </cell>
          <cell r="W40">
            <v>3.200000000000003</v>
          </cell>
          <cell r="X40">
            <v>3.200000000000003</v>
          </cell>
          <cell r="Y40">
            <v>3.200000000000003</v>
          </cell>
          <cell r="AA40">
            <v>3.2800000000000025</v>
          </cell>
        </row>
        <row r="41">
          <cell r="B41" t="str">
            <v>GDP deflator in Euros (change in percent)</v>
          </cell>
          <cell r="D41">
            <v>37.46356731387244</v>
          </cell>
          <cell r="E41">
            <v>-17.848326955527416</v>
          </cell>
          <cell r="F41">
            <v>10.878297555447404</v>
          </cell>
          <cell r="G41">
            <v>4.199005180041482</v>
          </cell>
          <cell r="H41">
            <v>5.691228777286006</v>
          </cell>
          <cell r="I41">
            <v>6.610943344771014</v>
          </cell>
          <cell r="J41">
            <v>6.9261324177721795</v>
          </cell>
          <cell r="K41">
            <v>3.805803572783595</v>
          </cell>
          <cell r="L41">
            <v>2.2865319807499063</v>
          </cell>
          <cell r="M41">
            <v>4.221232924454177</v>
          </cell>
          <cell r="O41">
            <v>6.423441611165079</v>
          </cell>
          <cell r="Q41">
            <v>13.36264185367654</v>
          </cell>
          <cell r="S41">
            <v>4.198750000000007</v>
          </cell>
          <cell r="T41">
            <v>3.600000000000003</v>
          </cell>
          <cell r="U41">
            <v>3.200000000000003</v>
          </cell>
          <cell r="V41">
            <v>3.200000000000003</v>
          </cell>
          <cell r="W41">
            <v>3.200000000000003</v>
          </cell>
          <cell r="X41">
            <v>3.200000000000003</v>
          </cell>
          <cell r="Y41">
            <v>3.200000000000003</v>
          </cell>
          <cell r="AA41">
            <v>3.2800000000000025</v>
          </cell>
        </row>
        <row r="42">
          <cell r="B42" t="str">
            <v>Nominal external interest rate (in percent)</v>
          </cell>
          <cell r="D42">
            <v>5.080101760204931</v>
          </cell>
          <cell r="E42">
            <v>4.733931271070118</v>
          </cell>
          <cell r="F42">
            <v>4.579927736284859</v>
          </cell>
          <cell r="G42">
            <v>4.542700754410453</v>
          </cell>
          <cell r="H42">
            <v>4.661820585279962</v>
          </cell>
          <cell r="I42">
            <v>4.838433473355378</v>
          </cell>
          <cell r="J42">
            <v>4.700136972044172</v>
          </cell>
          <cell r="K42">
            <v>3.149662518608162</v>
          </cell>
          <cell r="L42">
            <v>3.380239526732021</v>
          </cell>
          <cell r="M42">
            <v>3.2524989187100686</v>
          </cell>
          <cell r="O42">
            <v>4.2919453516700115</v>
          </cell>
          <cell r="Q42">
            <v>0.7288421583859626</v>
          </cell>
          <cell r="S42">
            <v>3.4128610657368204</v>
          </cell>
          <cell r="T42">
            <v>3.8787534125635474</v>
          </cell>
          <cell r="U42">
            <v>4.508966379065902</v>
          </cell>
          <cell r="V42">
            <v>4.7284836890002495</v>
          </cell>
          <cell r="W42">
            <v>5.092108722453517</v>
          </cell>
          <cell r="X42">
            <v>5.1764830383118605</v>
          </cell>
          <cell r="Y42">
            <v>5.1764830383118605</v>
          </cell>
          <cell r="AA42">
            <v>4.6769590482790155</v>
          </cell>
        </row>
        <row r="43">
          <cell r="B43" t="str">
            <v>Growth of exports (Euro terms, in percent)</v>
          </cell>
          <cell r="D43">
            <v>29.773694685229923</v>
          </cell>
          <cell r="E43">
            <v>-1.9369990858289943</v>
          </cell>
          <cell r="F43">
            <v>6.110257397623919</v>
          </cell>
          <cell r="G43">
            <v>-23.695740322403747</v>
          </cell>
          <cell r="H43">
            <v>1.3141169433228406</v>
          </cell>
          <cell r="I43">
            <v>40.58008450340414</v>
          </cell>
          <cell r="J43">
            <v>6.293229036788173</v>
          </cell>
          <cell r="K43">
            <v>5.4699461648638925</v>
          </cell>
          <cell r="L43">
            <v>10.738470814114166</v>
          </cell>
          <cell r="M43">
            <v>20.054229074611808</v>
          </cell>
          <cell r="O43">
            <v>9.470128921172613</v>
          </cell>
          <cell r="Q43">
            <v>17.72536431635067</v>
          </cell>
          <cell r="S43">
            <v>19.109826119968787</v>
          </cell>
          <cell r="T43">
            <v>14.202601355012812</v>
          </cell>
          <cell r="U43">
            <v>9.15070747534048</v>
          </cell>
          <cell r="V43">
            <v>8.562284841311364</v>
          </cell>
          <cell r="W43">
            <v>8.774199049794994</v>
          </cell>
          <cell r="X43">
            <v>9.531910717460313</v>
          </cell>
          <cell r="AA43">
            <v>10.044340687783993</v>
          </cell>
        </row>
        <row r="44">
          <cell r="B44" t="str">
            <v>Growth of imports  (Euro terms, in percent)</v>
          </cell>
          <cell r="D44">
            <v>27.65880272507395</v>
          </cell>
          <cell r="E44">
            <v>-7.270524705516546</v>
          </cell>
          <cell r="F44">
            <v>-5.016344033435793</v>
          </cell>
          <cell r="G44">
            <v>-8.897674484064444</v>
          </cell>
          <cell r="H44">
            <v>14.981688421448025</v>
          </cell>
          <cell r="I44">
            <v>36.416647610336184</v>
          </cell>
          <cell r="J44">
            <v>12.826131206820168</v>
          </cell>
          <cell r="K44">
            <v>3.4447993717433123</v>
          </cell>
          <cell r="L44">
            <v>14.238746345216713</v>
          </cell>
          <cell r="M44">
            <v>19.89218046504535</v>
          </cell>
          <cell r="O44">
            <v>10.827445292266692</v>
          </cell>
          <cell r="Q44">
            <v>15.185178217628309</v>
          </cell>
          <cell r="S44">
            <v>22.800407267812762</v>
          </cell>
          <cell r="T44">
            <v>11.918687460485033</v>
          </cell>
          <cell r="U44">
            <v>8.818465250437413</v>
          </cell>
          <cell r="V44">
            <v>7.422947575402605</v>
          </cell>
          <cell r="W44">
            <v>8.090307179985533</v>
          </cell>
          <cell r="X44">
            <v>7.547371279716719</v>
          </cell>
          <cell r="AA44">
            <v>8.759555749205461</v>
          </cell>
        </row>
        <row r="45">
          <cell r="B45" t="str">
            <v>Current account balance, excluding interest payments </v>
          </cell>
          <cell r="D45">
            <v>2.884150149818427</v>
          </cell>
          <cell r="E45">
            <v>6.505356932608043</v>
          </cell>
          <cell r="F45">
            <v>14.336665017028052</v>
          </cell>
          <cell r="G45">
            <v>3.957488114178387</v>
          </cell>
          <cell r="H45">
            <v>-1.252451263259221</v>
          </cell>
          <cell r="I45">
            <v>-1.7284496366826072</v>
          </cell>
          <cell r="J45">
            <v>-3.5292101102280635</v>
          </cell>
          <cell r="K45">
            <v>-3.294078736285539</v>
          </cell>
          <cell r="L45">
            <v>-7.169392952783799</v>
          </cell>
          <cell r="M45">
            <v>-5.665904055830247</v>
          </cell>
          <cell r="O45">
            <v>0.504417345856343</v>
          </cell>
          <cell r="Q45">
            <v>6.503506861014232</v>
          </cell>
          <cell r="S45">
            <v>-8.555518935515307</v>
          </cell>
          <cell r="T45">
            <v>-7.802884676681188</v>
          </cell>
          <cell r="U45">
            <v>-6.54969372697501</v>
          </cell>
          <cell r="V45">
            <v>-5.54921952044771</v>
          </cell>
          <cell r="W45">
            <v>-4.395889559633973</v>
          </cell>
          <cell r="X45">
            <v>-3.758183218886141</v>
          </cell>
          <cell r="AA45">
            <v>-5.611174140524804</v>
          </cell>
        </row>
        <row r="46">
          <cell r="B46" t="str">
            <v>Net non-debt creating capital inflows </v>
          </cell>
          <cell r="D46">
            <v>0.6899583700418905</v>
          </cell>
          <cell r="E46">
            <v>1.1206868637065046</v>
          </cell>
          <cell r="F46">
            <v>5.25101294705443</v>
          </cell>
          <cell r="G46">
            <v>5.790283015751231</v>
          </cell>
          <cell r="H46">
            <v>6.399074190863084</v>
          </cell>
          <cell r="I46">
            <v>8.439849374350946</v>
          </cell>
          <cell r="J46">
            <v>5.24686152784238</v>
          </cell>
          <cell r="K46">
            <v>4.297846630499425</v>
          </cell>
          <cell r="L46">
            <v>9.063461817791561</v>
          </cell>
          <cell r="M46">
            <v>4.882894717014484</v>
          </cell>
          <cell r="O46">
            <v>5.118192945491593</v>
          </cell>
          <cell r="Q46">
            <v>2.6883029787968016</v>
          </cell>
          <cell r="S46">
            <v>11.747949121021776</v>
          </cell>
          <cell r="T46">
            <v>7.671305426217911</v>
          </cell>
          <cell r="U46">
            <v>6.054215320378277</v>
          </cell>
          <cell r="V46">
            <v>6.451200150162961</v>
          </cell>
          <cell r="W46">
            <v>5.699276612854081</v>
          </cell>
          <cell r="X46">
            <v>5.712849335818382</v>
          </cell>
          <cell r="AA46">
            <v>6.317769369086323</v>
          </cell>
        </row>
        <row r="48">
          <cell r="AA48" t="str">
            <v>Debt-stabilizing</v>
          </cell>
        </row>
        <row r="49">
          <cell r="S49" t="str">
            <v>II. Stress Tests for External Debt Ratio </v>
          </cell>
          <cell r="AA49" t="str">
            <v>non-interest </v>
          </cell>
        </row>
        <row r="50">
          <cell r="B50" t="str">
            <v>A. Alternative Scenarios</v>
          </cell>
          <cell r="AA50" t="str">
            <v>current account 6/</v>
          </cell>
        </row>
        <row r="52">
          <cell r="B52" t="str">
            <v>A1. Key variables are at their historical averages in 2006-10 4/</v>
          </cell>
          <cell r="S52">
            <v>59.69330364812677</v>
          </cell>
          <cell r="T52">
            <v>54.691827778820425</v>
          </cell>
          <cell r="U52">
            <v>44.73680189337901</v>
          </cell>
          <cell r="V52">
            <v>39.79417135656842</v>
          </cell>
          <cell r="W52">
            <v>34.85908741355668</v>
          </cell>
          <cell r="X52">
            <v>29.047844341483817</v>
          </cell>
          <cell r="AA52">
            <v>-6.127736836854942</v>
          </cell>
        </row>
        <row r="54">
          <cell r="B54" t="str">
            <v>B. Bound Tests</v>
          </cell>
        </row>
        <row r="56">
          <cell r="B56" t="str">
            <v>B1. Nominal interest rate is at baseline plus one-half standard deviation</v>
          </cell>
          <cell r="S56">
            <v>59.69330364812677</v>
          </cell>
          <cell r="T56">
            <v>59.72907401116203</v>
          </cell>
          <cell r="U56">
            <v>55.6432345149629</v>
          </cell>
          <cell r="V56">
            <v>54.98352491782301</v>
          </cell>
          <cell r="W56">
            <v>53.953729012126026</v>
          </cell>
          <cell r="X56">
            <v>51.32707584208144</v>
          </cell>
          <cell r="AA56">
            <v>-7.285103269664614</v>
          </cell>
        </row>
        <row r="57">
          <cell r="B57" t="str">
            <v>B2. Real GDP growth is at baseline minus one-half standard deviations</v>
          </cell>
          <cell r="S57">
            <v>59.69330364812677</v>
          </cell>
          <cell r="T57">
            <v>60.763694076979434</v>
          </cell>
          <cell r="U57">
            <v>57.420111904244884</v>
          </cell>
          <cell r="V57">
            <v>57.51046921100752</v>
          </cell>
          <cell r="W57">
            <v>57.16704394012169</v>
          </cell>
          <cell r="X57">
            <v>54.97582374455827</v>
          </cell>
          <cell r="AA57">
            <v>-7.0288176421482085</v>
          </cell>
        </row>
        <row r="58">
          <cell r="B58" t="str">
            <v>B3. Non-interest current account is at baseline minus one-half standard deviations</v>
          </cell>
          <cell r="S58">
            <v>59.69330364812677</v>
          </cell>
          <cell r="T58">
            <v>62.78179819926723</v>
          </cell>
          <cell r="U58">
            <v>61.62534648113355</v>
          </cell>
          <cell r="V58">
            <v>63.80326346812829</v>
          </cell>
          <cell r="W58">
            <v>65.53466212542742</v>
          </cell>
          <cell r="X58">
            <v>65.58566217429218</v>
          </cell>
          <cell r="AA58">
            <v>-7.941396211689483</v>
          </cell>
        </row>
        <row r="59">
          <cell r="B59" t="str">
            <v>B4. Combination of B1-B3 using 1/4 standard deviation shocks</v>
          </cell>
          <cell r="S59">
            <v>59.69330364812677</v>
          </cell>
          <cell r="T59">
            <v>61.866164746885346</v>
          </cell>
          <cell r="U59">
            <v>59.72503215800952</v>
          </cell>
          <cell r="V59">
            <v>60.97465040110301</v>
          </cell>
          <cell r="W59">
            <v>61.79782827159604</v>
          </cell>
          <cell r="X59">
            <v>60.87258475097678</v>
          </cell>
          <cell r="AA59">
            <v>-7.329853185366668</v>
          </cell>
        </row>
        <row r="60">
          <cell r="B60" t="str">
            <v>B5. One time 30 percent real depreciation in 2006</v>
          </cell>
          <cell r="S60">
            <v>59.69330364812677</v>
          </cell>
          <cell r="T60">
            <v>85.70523421294465</v>
          </cell>
          <cell r="U60">
            <v>76.10686928077502</v>
          </cell>
          <cell r="V60">
            <v>72.31786675048475</v>
          </cell>
          <cell r="W60">
            <v>68.62990374062502</v>
          </cell>
          <cell r="X60">
            <v>62.92940849858797</v>
          </cell>
          <cell r="AA60">
            <v>-10.741978318716404</v>
          </cell>
        </row>
        <row r="63">
          <cell r="B63" t="str">
            <v>1/ Derived as [r - g - r(1+g) + ea(1+r)]/(1+g+r+gr) times previous period debt stock, with r = nominal effective interest rate on external debt; r = change in domestic GDP deflator in Euro terms, </v>
          </cell>
        </row>
        <row r="64">
          <cell r="B64" t="str">
            <v>g = real GDP growth rate, e = nominal appreciation (increase in euro value of domestic currency), and a = share of domestic-currency denominated debt in total external debt.</v>
          </cell>
        </row>
        <row r="65">
          <cell r="B65" t="str">
            <v>2/ The contribution from price and exchange rate changes is defined as [-r(1+g) + ea(1+r)]/(1+g+r+gr) times previous period debt stock. r increases with an appreciating domestic currency (e &gt; 0) </v>
          </cell>
        </row>
        <row r="66">
          <cell r="B66" t="str">
            <v>and rising inflation (based on GDP deflator). </v>
          </cell>
        </row>
        <row r="67">
          <cell r="B67" t="str">
            <v>3/ Defined as current account deficit, plus amortization on medium- and long-term debt, plus short-term debt at end of previous period. </v>
          </cell>
        </row>
        <row r="68">
          <cell r="B68" t="str">
            <v>4/ The key variables include real GDP growth; nominal interest rate; euro deflator growth; and both non-interest current account and non-debt inflows in percent of GDP.</v>
          </cell>
        </row>
        <row r="69">
          <cell r="B69" t="str">
            <v>5/ The implied change in other key variables under this scenario is discussed in the text. </v>
          </cell>
        </row>
        <row r="70">
          <cell r="B70" t="str">
            <v>6/ Long-run, constant balance that stabilizes the debt ratio assuming that key variables (real GDP growth, nominal interest rate, euro deflator growth, and non-debt inflows in percent of GDP) remain </v>
          </cell>
        </row>
      </sheetData>
      <sheetData sheetId="5">
        <row r="2">
          <cell r="B2" t="str">
            <v>Table 2. Bulgaria: External Sustainability Framework--Gross External Financing Need, 2000-2010</v>
          </cell>
        </row>
        <row r="7">
          <cell r="F7" t="str">
            <v>Actual </v>
          </cell>
          <cell r="O7" t="str">
            <v>Projections</v>
          </cell>
        </row>
        <row r="8">
          <cell r="C8">
            <v>1994</v>
          </cell>
          <cell r="D8">
            <v>1995</v>
          </cell>
          <cell r="E8">
            <v>1996</v>
          </cell>
          <cell r="F8">
            <v>1997</v>
          </cell>
          <cell r="G8">
            <v>1998</v>
          </cell>
          <cell r="H8">
            <v>1999</v>
          </cell>
          <cell r="I8">
            <v>2000</v>
          </cell>
          <cell r="J8">
            <v>2001</v>
          </cell>
          <cell r="K8">
            <v>2002</v>
          </cell>
          <cell r="L8">
            <v>2003</v>
          </cell>
          <cell r="M8">
            <v>2004</v>
          </cell>
          <cell r="O8">
            <v>2005</v>
          </cell>
          <cell r="P8">
            <v>2006</v>
          </cell>
          <cell r="Q8">
            <v>2007</v>
          </cell>
          <cell r="R8">
            <v>2008</v>
          </cell>
          <cell r="S8">
            <v>2009</v>
          </cell>
          <cell r="T8">
            <v>2010</v>
          </cell>
        </row>
        <row r="10">
          <cell r="C10" t="str">
            <v>I. Baseline Projections</v>
          </cell>
        </row>
        <row r="12">
          <cell r="B12" t="str">
            <v>Gross external financing need in billions of Euros 1/</v>
          </cell>
          <cell r="D12">
            <v>2.734885552730744</v>
          </cell>
          <cell r="E12">
            <v>1.741542176149847</v>
          </cell>
          <cell r="F12">
            <v>0.4425949920862662</v>
          </cell>
          <cell r="G12">
            <v>1.8246910541031622</v>
          </cell>
          <cell r="H12">
            <v>2.3345240546362387</v>
          </cell>
          <cell r="I12">
            <v>2.580746744</v>
          </cell>
          <cell r="J12">
            <v>3.5101592880000005</v>
          </cell>
          <cell r="K12">
            <v>3.1474582260000012</v>
          </cell>
          <cell r="L12">
            <v>4.039908413999999</v>
          </cell>
          <cell r="M12">
            <v>5.182032939000002</v>
          </cell>
          <cell r="O12">
            <v>7.707539906163015</v>
          </cell>
          <cell r="P12">
            <v>7.468844206682104</v>
          </cell>
          <cell r="Q12">
            <v>8.462267886041568</v>
          </cell>
          <cell r="R12">
            <v>8.300659141228621</v>
          </cell>
          <cell r="S12">
            <v>8.720601366712923</v>
          </cell>
          <cell r="T12">
            <v>9.161680229143414</v>
          </cell>
        </row>
        <row r="13">
          <cell r="B13" t="str">
            <v>in percent of GDP</v>
          </cell>
          <cell r="D13">
            <v>20.867879687022672</v>
          </cell>
          <cell r="E13">
            <v>17.59021397507137</v>
          </cell>
          <cell r="F13">
            <v>4.269875400862325</v>
          </cell>
          <cell r="G13">
            <v>16.248314534323622</v>
          </cell>
          <cell r="H13">
            <v>19.22260796227966</v>
          </cell>
          <cell r="I13">
            <v>18.912741128987847</v>
          </cell>
          <cell r="J13">
            <v>23.11751088171887</v>
          </cell>
          <cell r="K13">
            <v>19.037814816054695</v>
          </cell>
          <cell r="L13">
            <v>22.871612451808254</v>
          </cell>
          <cell r="M13">
            <v>26.665615653344236</v>
          </cell>
          <cell r="O13">
            <v>35.976511655080266</v>
          </cell>
          <cell r="P13">
            <v>31.89660458817098</v>
          </cell>
          <cell r="Q13">
            <v>33.19293585153405</v>
          </cell>
          <cell r="R13">
            <v>29.9046910879742</v>
          </cell>
          <cell r="S13">
            <v>28.856324817555713</v>
          </cell>
          <cell r="T13">
            <v>27.844380243657756</v>
          </cell>
        </row>
        <row r="15">
          <cell r="C15" t="str">
            <v>II. Stress Tests</v>
          </cell>
        </row>
        <row r="16">
          <cell r="B16" t="str">
            <v>Gross external financing need in billions of Euros 2/</v>
          </cell>
        </row>
        <row r="18">
          <cell r="B18" t="str">
            <v>A. Alternative Scenarios</v>
          </cell>
        </row>
        <row r="20">
          <cell r="B20" t="str">
            <v>A1. Key variables are at their historical averages in 2006-10 3/</v>
          </cell>
          <cell r="O20">
            <v>7.707539906163015</v>
          </cell>
          <cell r="P20">
            <v>5.488654561439827</v>
          </cell>
          <cell r="Q20">
            <v>5.876572911162195</v>
          </cell>
          <cell r="R20">
            <v>5.1056047696182505</v>
          </cell>
          <cell r="S20">
            <v>4.953876814669634</v>
          </cell>
          <cell r="T20">
            <v>4.6888662418154095</v>
          </cell>
        </row>
        <row r="21">
          <cell r="B21" t="str">
            <v>A2. Country-specific shock in 2005, with reduction in GDP growth (relative to baseline) of one standard deviation 4/</v>
          </cell>
          <cell r="O21" t="e">
            <v>#REF!</v>
          </cell>
          <cell r="P21" t="e">
            <v>#REF!</v>
          </cell>
          <cell r="Q21" t="e">
            <v>#REF!</v>
          </cell>
          <cell r="R21" t="e">
            <v>#REF!</v>
          </cell>
          <cell r="S21" t="e">
            <v>#REF!</v>
          </cell>
          <cell r="T21" t="e">
            <v>#REF!</v>
          </cell>
        </row>
        <row r="22">
          <cell r="B22" t="str">
            <v>A3. Selected variables are consistent with market forecast in 2005-09</v>
          </cell>
          <cell r="O22" t="e">
            <v>#REF!</v>
          </cell>
          <cell r="P22" t="e">
            <v>#REF!</v>
          </cell>
          <cell r="Q22" t="e">
            <v>#REF!</v>
          </cell>
          <cell r="R22" t="e">
            <v>#REF!</v>
          </cell>
          <cell r="S22" t="e">
            <v>#REF!</v>
          </cell>
          <cell r="T22" t="e">
            <v>#REF!</v>
          </cell>
        </row>
        <row r="24">
          <cell r="B24" t="str">
            <v>B. Bound Tests</v>
          </cell>
        </row>
        <row r="26">
          <cell r="B26" t="str">
            <v>B1. Nominal interest rate is at baseline plus one-half standard deviations</v>
          </cell>
          <cell r="O26">
            <v>7.707539906163015</v>
          </cell>
          <cell r="P26">
            <v>7.51869615841074</v>
          </cell>
          <cell r="Q26">
            <v>8.540494657310886</v>
          </cell>
          <cell r="R26">
            <v>8.403318403455799</v>
          </cell>
          <cell r="S26">
            <v>8.855755442868592</v>
          </cell>
          <cell r="T26">
            <v>9.332965831900141</v>
          </cell>
        </row>
        <row r="27">
          <cell r="B27" t="str">
            <v>B2. Real GDP growth is at baseline minus one-half standard deviations</v>
          </cell>
          <cell r="O27">
            <v>7.707539906163015</v>
          </cell>
          <cell r="P27">
            <v>7.423318408380199</v>
          </cell>
          <cell r="Q27">
            <v>8.357864740993023</v>
          </cell>
          <cell r="R27">
            <v>8.130773510049497</v>
          </cell>
          <cell r="S27">
            <v>8.480557231592858</v>
          </cell>
          <cell r="T27">
            <v>8.836798460456873</v>
          </cell>
        </row>
        <row r="28">
          <cell r="B28" t="str">
            <v>B3. Non-interest current account is at baseline minus one-half standard deviations</v>
          </cell>
          <cell r="O28">
            <v>7.707539906163015</v>
          </cell>
          <cell r="P28">
            <v>8.283328817560088</v>
          </cell>
          <cell r="Q28">
            <v>9.736309187736277</v>
          </cell>
          <cell r="R28">
            <v>10.03780062384612</v>
          </cell>
          <cell r="S28">
            <v>11.03358175420897</v>
          </cell>
          <cell r="T28">
            <v>12.129579711459655</v>
          </cell>
        </row>
        <row r="29">
          <cell r="B29" t="str">
            <v>B4. Combination of B1-B3 using 1/4 standard deviation shocks</v>
          </cell>
          <cell r="O29">
            <v>7.707539906163015</v>
          </cell>
          <cell r="P29">
            <v>7.873506513775078</v>
          </cell>
          <cell r="Q29">
            <v>9.074007417449986</v>
          </cell>
          <cell r="R29">
            <v>9.113087542800105</v>
          </cell>
          <cell r="S29">
            <v>9.787393483044813</v>
          </cell>
          <cell r="T29">
            <v>10.511913501810001</v>
          </cell>
        </row>
        <row r="30">
          <cell r="B30" t="str">
            <v>B5. One time 30 percent nominal depreciation in 2006</v>
          </cell>
          <cell r="O30">
            <v>7.707539906163015</v>
          </cell>
          <cell r="P30">
            <v>6.812155206687178</v>
          </cell>
          <cell r="Q30">
            <v>7.551691939030156</v>
          </cell>
          <cell r="R30">
            <v>7.174959002390251</v>
          </cell>
          <cell r="S30">
            <v>7.379721341824268</v>
          </cell>
          <cell r="T30">
            <v>7.579771982090801</v>
          </cell>
        </row>
        <row r="32">
          <cell r="B32" t="str">
            <v>Gross external financing need in percent of GDP 2/</v>
          </cell>
        </row>
        <row r="34">
          <cell r="B34" t="str">
            <v>A. Alternative Scenarios</v>
          </cell>
        </row>
        <row r="36">
          <cell r="B36" t="str">
            <v>A1. Key variables are at their historical averages in 2006-10 3/</v>
          </cell>
          <cell r="O36">
            <v>35.976511655080266</v>
          </cell>
          <cell r="P36">
            <v>23.71134424802419</v>
          </cell>
          <cell r="Q36">
            <v>23.496404722961778</v>
          </cell>
          <cell r="R36">
            <v>18.893459461326287</v>
          </cell>
          <cell r="S36">
            <v>16.96666577154612</v>
          </cell>
          <cell r="T36">
            <v>14.862988909247838</v>
          </cell>
        </row>
        <row r="37">
          <cell r="B37" t="str">
            <v>A2. Country-specific shock in 2005, with reduction in GDP growth (relative to baseline) of one standard deviation 4/</v>
          </cell>
          <cell r="O37" t="e">
            <v>#REF!</v>
          </cell>
          <cell r="P37" t="e">
            <v>#REF!</v>
          </cell>
          <cell r="Q37" t="e">
            <v>#REF!</v>
          </cell>
          <cell r="R37" t="e">
            <v>#REF!</v>
          </cell>
          <cell r="S37" t="e">
            <v>#REF!</v>
          </cell>
          <cell r="T37" t="e">
            <v>#REF!</v>
          </cell>
        </row>
        <row r="38">
          <cell r="B38" t="str">
            <v>A3. Selected variables are consistent with market forecast in 2005-09</v>
          </cell>
          <cell r="O38" t="e">
            <v>#REF!</v>
          </cell>
          <cell r="P38" t="e">
            <v>#REF!</v>
          </cell>
          <cell r="Q38" t="e">
            <v>#REF!</v>
          </cell>
          <cell r="R38" t="e">
            <v>#REF!</v>
          </cell>
          <cell r="S38" t="e">
            <v>#REF!</v>
          </cell>
          <cell r="T38" t="e">
            <v>#REF!</v>
          </cell>
        </row>
        <row r="40">
          <cell r="B40" t="str">
            <v>B. Bound Tests</v>
          </cell>
        </row>
        <row r="42">
          <cell r="B42" t="str">
            <v>B1. Nominal interest rate is at baseline plus one-half standard deviations</v>
          </cell>
          <cell r="O42">
            <v>35.976511655080266</v>
          </cell>
          <cell r="P42">
            <v>32.10950339128355</v>
          </cell>
          <cell r="Q42">
            <v>33.499777496774115</v>
          </cell>
          <cell r="R42">
            <v>30.274540454390742</v>
          </cell>
          <cell r="S42">
            <v>29.303547406682572</v>
          </cell>
          <cell r="T42">
            <v>28.364955218349746</v>
          </cell>
        </row>
        <row r="43">
          <cell r="B43" t="str">
            <v>B2. Real GDP growth is at baseline minus one-half standard deviations</v>
          </cell>
          <cell r="O43">
            <v>35.976511655080266</v>
          </cell>
          <cell r="P43">
            <v>32.458251532626285</v>
          </cell>
          <cell r="Q43">
            <v>34.365778938022686</v>
          </cell>
          <cell r="R43">
            <v>31.438841812263448</v>
          </cell>
          <cell r="S43">
            <v>30.836344266383897</v>
          </cell>
          <cell r="T43">
            <v>30.216020592265185</v>
          </cell>
        </row>
        <row r="44">
          <cell r="B44" t="str">
            <v>B3. Non-interest current account is at baseline minus one-half standard deviations</v>
          </cell>
          <cell r="O44">
            <v>35.976511655080266</v>
          </cell>
          <cell r="P44">
            <v>35.374959854047674</v>
          </cell>
          <cell r="Q44">
            <v>38.19031619553297</v>
          </cell>
          <cell r="R44">
            <v>36.16307111899577</v>
          </cell>
          <cell r="S44">
            <v>36.50993843335384</v>
          </cell>
          <cell r="T44">
            <v>36.86448568760152</v>
          </cell>
        </row>
        <row r="45">
          <cell r="B45" t="str">
            <v>B4. Combination of B1-B4 using 1/4 standard deviation shocks</v>
          </cell>
          <cell r="O45">
            <v>35.976511655080266</v>
          </cell>
          <cell r="P45">
            <v>34.02100026039128</v>
          </cell>
          <cell r="Q45">
            <v>36.43625167855766</v>
          </cell>
          <cell r="R45">
            <v>34.006018104770305</v>
          </cell>
          <cell r="S45">
            <v>33.94008801690016</v>
          </cell>
          <cell r="T45">
            <v>33.87531718706719</v>
          </cell>
        </row>
        <row r="46">
          <cell r="B46" t="str">
            <v>B5. One time 30 percent nominal depreciation in 2006</v>
          </cell>
          <cell r="O46">
            <v>35.976511655080266</v>
          </cell>
          <cell r="P46">
            <v>43.813455733724744</v>
          </cell>
          <cell r="Q46">
            <v>44.61029374898039</v>
          </cell>
          <cell r="R46">
            <v>38.92943357143573</v>
          </cell>
          <cell r="S46">
            <v>36.77616735923815</v>
          </cell>
          <cell r="T46">
            <v>34.693689569350084</v>
          </cell>
        </row>
        <row r="49">
          <cell r="B49" t="str">
            <v>1/ Defined as non-interest current account deficit, plus interest and amortization on medium- and long-term debt, plus short-term debt at end of previous period. </v>
          </cell>
        </row>
        <row r="50">
          <cell r="B50" t="str">
            <v>2/ Gross external financing under the stress-test scenarios is derived by assuming the same ratio of short-term to total debt as in the baseline scenario and the same average maturity on medium- and long term</v>
          </cell>
        </row>
        <row r="51">
          <cell r="B51" t="str">
            <v>debt. Interest expenditures are derived by applying the respective interest rate to the previous period debt stock under each alternative scenario.</v>
          </cell>
        </row>
      </sheetData>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Table"/>
    </sheetNames>
  </externalBook>
</externalLink>
</file>

<file path=xl/externalLinks/externalLink83.xml><?xml version="1.0" encoding="utf-8"?>
<externalLink xmlns="http://schemas.openxmlformats.org/spreadsheetml/2006/main">
  <externalBook xmlns:r="http://schemas.openxmlformats.org/officeDocument/2006/relationships" r:id="rId1">
    <sheetNames>
      <sheetName val="Table"/>
    </sheetNames>
  </externalBook>
</externalLink>
</file>

<file path=xl/externalLinks/externalLink84.xml><?xml version="1.0" encoding="utf-8"?>
<externalLink xmlns="http://schemas.openxmlformats.org/spreadsheetml/2006/main">
  <externalBook xmlns:r="http://schemas.openxmlformats.org/officeDocument/2006/relationships" r:id="rId1">
    <sheetNames>
      <sheetName val="Instructions"/>
      <sheetName val="Input_external"/>
      <sheetName val="Table"/>
      <sheetName val="Table_SR"/>
      <sheetName val="PanelChart"/>
      <sheetName val="Chartdata"/>
      <sheetName val="Table_GEF"/>
      <sheetName val="A1_historical"/>
      <sheetName val="B1_irate"/>
      <sheetName val="B2_GDP"/>
      <sheetName val="B3_CAB"/>
      <sheetName val="B4_Combined"/>
      <sheetName val="B5_Depreciation"/>
    </sheetNames>
  </externalBook>
</externalLink>
</file>

<file path=xl/externalLinks/externalLink85.xml><?xml version="1.0" encoding="utf-8"?>
<externalLink xmlns="http://schemas.openxmlformats.org/spreadsheetml/2006/main">
  <externalBook xmlns:r="http://schemas.openxmlformats.org/officeDocument/2006/relationships" r:id="rId1">
    <sheetNames>
      <sheetName val="Table"/>
    </sheetNames>
  </externalBook>
</externalLink>
</file>

<file path=xl/externalLinks/externalLink86.xml><?xml version="1.0" encoding="utf-8"?>
<externalLink xmlns="http://schemas.openxmlformats.org/spreadsheetml/2006/main">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s>
    <sheetDataSet>
      <sheetData sheetId="3">
        <row r="7">
          <cell r="A7" t="str">
            <v>zDollarGDP</v>
          </cell>
          <cell r="B7" t="str">
            <v>  In billions of U.S. dollars</v>
          </cell>
          <cell r="C7">
            <v>103</v>
          </cell>
          <cell r="D7">
            <v>169.77011494252872</v>
          </cell>
          <cell r="E7">
            <v>18.768726984303285</v>
          </cell>
          <cell r="F7">
            <v>32.72285072041861</v>
          </cell>
          <cell r="G7">
            <v>25.868557052030997</v>
          </cell>
          <cell r="H7">
            <v>34.445670628183365</v>
          </cell>
          <cell r="I7">
            <v>43.32823187168935</v>
          </cell>
          <cell r="J7">
            <v>49.675842621189744</v>
          </cell>
          <cell r="K7">
            <v>41.82755809213209</v>
          </cell>
          <cell r="L7">
            <v>30.766214908034854</v>
          </cell>
          <cell r="M7">
            <v>30.35095098756401</v>
          </cell>
          <cell r="N7">
            <v>32.07098462544979</v>
          </cell>
          <cell r="O7">
            <v>35.76613955036361</v>
          </cell>
          <cell r="P7">
            <v>38.48088649851184</v>
          </cell>
          <cell r="Q7">
            <v>41.26804166843465</v>
          </cell>
          <cell r="R7">
            <v>44.19380168076295</v>
          </cell>
          <cell r="S7">
            <v>46.4034917648011</v>
          </cell>
          <cell r="T7">
            <v>49.69813968010199</v>
          </cell>
          <cell r="U7">
            <v>53.226707597389236</v>
          </cell>
          <cell r="V7">
            <v>57.00580383680387</v>
          </cell>
          <cell r="W7">
            <v>61.05321590921694</v>
          </cell>
          <cell r="X7">
            <v>2.3639774859287055</v>
          </cell>
          <cell r="Y7">
            <v>5.25</v>
          </cell>
          <cell r="Z7">
            <v>6.133828996282528</v>
          </cell>
          <cell r="AA7">
            <v>5.020920502092051</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v>
          </cell>
          <cell r="BA7">
            <v>7644.072099517644</v>
          </cell>
          <cell r="BB7">
            <v>8359.802602063706</v>
          </cell>
          <cell r="BC7">
            <v>7268.5438117251515</v>
          </cell>
          <cell r="BD7">
            <v>5956.99121522694</v>
          </cell>
          <cell r="BE7">
            <v>7243.866445305294</v>
          </cell>
          <cell r="BF7">
            <v>9221.548078690936</v>
          </cell>
          <cell r="BG7">
            <v>7928.082191780822</v>
          </cell>
        </row>
      </sheetData>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s>
    <sheetDataSet>
      <sheetData sheetId="3">
        <row r="24">
          <cell r="A24" t="str">
            <v>zSDReRate</v>
          </cell>
          <cell r="B24" t="str">
            <v>  SDR/US$ [IFS, for 2000 const. from Sept.]</v>
          </cell>
          <cell r="C24">
            <v>1.3575</v>
          </cell>
          <cell r="D24">
            <v>1.36875</v>
          </cell>
          <cell r="E24">
            <v>1.4085</v>
          </cell>
          <cell r="F24">
            <v>1.39625</v>
          </cell>
          <cell r="G24">
            <v>1.4285</v>
          </cell>
          <cell r="H24">
            <v>1.51725</v>
          </cell>
          <cell r="I24">
            <v>1.45185</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1.388</v>
          </cell>
          <cell r="Y24">
            <v>1.39</v>
          </cell>
          <cell r="Z24">
            <v>1.453</v>
          </cell>
          <cell r="AA24">
            <v>1.403</v>
          </cell>
          <cell r="AB24">
            <v>1.376</v>
          </cell>
          <cell r="AC24">
            <v>1.413</v>
          </cell>
          <cell r="AD24">
            <v>1.403</v>
          </cell>
          <cell r="AE24">
            <v>1.393</v>
          </cell>
          <cell r="AF24">
            <v>1.388</v>
          </cell>
          <cell r="AG24">
            <v>1.416</v>
          </cell>
          <cell r="AH24">
            <v>1.455</v>
          </cell>
          <cell r="AI24">
            <v>1.455</v>
          </cell>
          <cell r="AJ24">
            <v>1.4931</v>
          </cell>
          <cell r="AK24">
            <v>1.566</v>
          </cell>
          <cell r="AL24">
            <v>1.5171</v>
          </cell>
          <cell r="AM24">
            <v>1.4928</v>
          </cell>
          <cell r="AN24">
            <v>1.4653</v>
          </cell>
          <cell r="AO24">
            <v>1.4461</v>
          </cell>
          <cell r="AP24">
            <v>1.452</v>
          </cell>
          <cell r="AQ24">
            <v>1.444</v>
          </cell>
          <cell r="AR24">
            <v>1.392</v>
          </cell>
          <cell r="AS24">
            <v>1.376</v>
          </cell>
          <cell r="AT24">
            <v>1.376</v>
          </cell>
          <cell r="AU24">
            <v>1.376</v>
          </cell>
          <cell r="AV24">
            <v>1.374</v>
          </cell>
          <cell r="AW24">
            <v>1.374</v>
          </cell>
          <cell r="AX24">
            <v>1.374</v>
          </cell>
          <cell r="AY24">
            <v>1.40677</v>
          </cell>
          <cell r="AZ24">
            <v>1.382</v>
          </cell>
          <cell r="BA24">
            <v>1.348</v>
          </cell>
          <cell r="BB24">
            <v>1.359</v>
          </cell>
          <cell r="BC24">
            <v>1.383</v>
          </cell>
        </row>
      </sheetData>
      <sheetData sheetId="7">
        <row r="17">
          <cell r="A17" t="str">
            <v>zReserves</v>
          </cell>
          <cell r="B17" t="str">
            <v>    Gross usable reserves from 1998 on</v>
          </cell>
          <cell r="C17">
            <v>0</v>
          </cell>
          <cell r="D17">
            <v>0</v>
          </cell>
          <cell r="E17">
            <v>0.096</v>
          </cell>
          <cell r="F17">
            <v>0.133</v>
          </cell>
          <cell r="G17">
            <v>0.646</v>
          </cell>
          <cell r="H17">
            <v>1.134</v>
          </cell>
          <cell r="I17">
            <v>1.994</v>
          </cell>
          <cell r="J17">
            <v>2.375</v>
          </cell>
          <cell r="K17">
            <v>0.782</v>
          </cell>
          <cell r="L17">
            <v>1.09</v>
          </cell>
          <cell r="M17">
            <v>1.016</v>
          </cell>
          <cell r="N17">
            <v>1.56</v>
          </cell>
          <cell r="O17">
            <v>2.543</v>
          </cell>
          <cell r="P17">
            <v>3.0957930000000005</v>
          </cell>
          <cell r="Q17">
            <v>3.7418343030000005</v>
          </cell>
          <cell r="R17">
            <v>4.503744538513001</v>
          </cell>
          <cell r="S17">
            <v>5.319750400747424</v>
          </cell>
          <cell r="T17">
            <v>6.193692679200491</v>
          </cell>
          <cell r="U17">
            <v>7.129684859423726</v>
          </cell>
          <cell r="V17">
            <v>8.132132484442812</v>
          </cell>
          <cell r="W17">
            <v>9.205753890838253</v>
          </cell>
          <cell r="AZ17">
            <v>0.687</v>
          </cell>
          <cell r="BA17">
            <v>0.987</v>
          </cell>
          <cell r="BB17">
            <v>1.35</v>
          </cell>
          <cell r="BC17">
            <v>1.09</v>
          </cell>
          <cell r="BD17">
            <v>1.074</v>
          </cell>
          <cell r="BE17">
            <v>0.939</v>
          </cell>
          <cell r="BF17">
            <v>0.986</v>
          </cell>
          <cell r="BG17">
            <v>1.016</v>
          </cell>
          <cell r="BH17">
            <v>1.028</v>
          </cell>
          <cell r="BI17">
            <v>1.159</v>
          </cell>
          <cell r="BJ17">
            <v>1.201</v>
          </cell>
          <cell r="BK17">
            <v>1.56</v>
          </cell>
        </row>
      </sheetData>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до викупа"/>
    </sheetNames>
    <sheetDataSet>
      <sheetData sheetId="0">
        <row r="664">
          <cell r="E664">
            <v>1892806.4999999984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BM"/>
      <sheetName val="DOC"/>
      <sheetName val="BoP_data"/>
      <sheetName val="MS_data"/>
      <sheetName val="fisc_data"/>
      <sheetName val="BASIC-old"/>
      <sheetName val="BASIC"/>
      <sheetName val="1"/>
      <sheetName val="2"/>
      <sheetName val="3"/>
      <sheetName val="4"/>
      <sheetName val="5"/>
      <sheetName val="6_BOP"/>
      <sheetName val="7_BOP"/>
      <sheetName val="8_BOP"/>
      <sheetName val="9_BOP"/>
      <sheetName val="10_BOP"/>
      <sheetName val="TABLE16"/>
      <sheetName val="TABLE17"/>
      <sheetName val="TABLE18"/>
      <sheetName val="TABLE19"/>
      <sheetName val="TABLE20"/>
      <sheetName val="TABLE21"/>
      <sheetName val="TABLE22"/>
      <sheetName val="TABLE23"/>
      <sheetName val="TABLE24"/>
      <sheetName val="GDP_EXP"/>
      <sheetName val="NGDP_SECT"/>
      <sheetName val="AGRI"/>
      <sheetName val="HUSBANDRY"/>
      <sheetName val="AIP"/>
      <sheetName val="AIP_KP"/>
      <sheetName val="EMPLOY"/>
      <sheetName val="WAGES"/>
      <sheetName val="PCPI_OLD"/>
      <sheetName val="PCPI"/>
      <sheetName val="GGOVT"/>
      <sheetName val="GGREV"/>
      <sheetName val="GGEXP"/>
      <sheetName val="MS"/>
      <sheetName val="BOP"/>
      <sheetName val="IMPEXPORT"/>
      <sheetName val="IMPTARIFF"/>
      <sheetName val="IMPEX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L48"/>
  <sheetViews>
    <sheetView view="pageBreakPreview" zoomScaleSheetLayoutView="100" zoomScalePageLayoutView="0" workbookViewId="0" topLeftCell="A18">
      <selection activeCell="K16" sqref="K16"/>
    </sheetView>
  </sheetViews>
  <sheetFormatPr defaultColWidth="9.140625" defaultRowHeight="12.75"/>
  <cols>
    <col min="1" max="1" width="28.421875" style="0" customWidth="1"/>
    <col min="2" max="2" width="14.00390625" style="0" customWidth="1"/>
    <col min="3" max="3" width="4.28125" style="0" customWidth="1"/>
    <col min="4" max="4" width="13.57421875" style="0" customWidth="1"/>
    <col min="5" max="5" width="4.421875" style="0" customWidth="1"/>
    <col min="6" max="6" width="12.8515625" style="0" customWidth="1"/>
    <col min="7" max="7" width="11.140625" style="0" hidden="1" customWidth="1"/>
    <col min="8" max="8" width="9.7109375" style="0" hidden="1" customWidth="1"/>
    <col min="9" max="9" width="11.140625" style="0" hidden="1" customWidth="1"/>
  </cols>
  <sheetData>
    <row r="1" spans="1:9" ht="12.75">
      <c r="A1" s="163"/>
      <c r="B1" s="163"/>
      <c r="C1" s="163"/>
      <c r="D1" s="163"/>
      <c r="E1" s="163"/>
      <c r="F1" s="163"/>
      <c r="G1" s="163"/>
      <c r="H1" s="163"/>
      <c r="I1" s="163"/>
    </row>
    <row r="2" spans="1:9" ht="12.75">
      <c r="A2" s="163"/>
      <c r="B2" s="163"/>
      <c r="C2" s="163"/>
      <c r="D2" s="163"/>
      <c r="E2" s="163"/>
      <c r="F2" s="164" t="s">
        <v>45</v>
      </c>
      <c r="G2" s="163"/>
      <c r="H2" s="163"/>
      <c r="I2" s="163"/>
    </row>
    <row r="3" spans="1:9" ht="15.75">
      <c r="A3" s="203"/>
      <c r="B3" s="203"/>
      <c r="C3" s="203"/>
      <c r="D3" s="203"/>
      <c r="E3" s="203"/>
      <c r="F3" s="203"/>
      <c r="G3" s="203"/>
      <c r="H3" s="203"/>
      <c r="I3" s="203"/>
    </row>
    <row r="4" spans="1:9" ht="34.5" customHeight="1">
      <c r="A4" s="204" t="s">
        <v>46</v>
      </c>
      <c r="B4" s="204"/>
      <c r="C4" s="204"/>
      <c r="D4" s="204"/>
      <c r="E4" s="204"/>
      <c r="F4" s="204"/>
      <c r="G4" s="204"/>
      <c r="H4" s="204"/>
      <c r="I4" s="204"/>
    </row>
    <row r="5" spans="1:9" ht="14.25">
      <c r="A5" s="205" t="s">
        <v>94</v>
      </c>
      <c r="B5" s="205"/>
      <c r="C5" s="205"/>
      <c r="D5" s="205"/>
      <c r="E5" s="205"/>
      <c r="F5" s="205"/>
      <c r="G5" s="205"/>
      <c r="H5" s="205"/>
      <c r="I5" s="205"/>
    </row>
    <row r="6" spans="1:9" ht="33" customHeight="1">
      <c r="A6" s="163"/>
      <c r="B6" s="163"/>
      <c r="C6" s="163"/>
      <c r="D6" s="163"/>
      <c r="E6" s="163"/>
      <c r="F6" s="163"/>
      <c r="G6" s="163"/>
      <c r="H6" s="163"/>
      <c r="I6" s="163"/>
    </row>
    <row r="7" spans="1:9" ht="12.75">
      <c r="A7" s="165"/>
      <c r="B7" s="165"/>
      <c r="C7" s="165"/>
      <c r="D7" s="165"/>
      <c r="E7" s="165"/>
      <c r="F7" s="166" t="s">
        <v>47</v>
      </c>
      <c r="G7" s="165"/>
      <c r="H7" s="165"/>
      <c r="I7" s="165"/>
    </row>
    <row r="8" spans="1:9" ht="12.75">
      <c r="A8" s="151"/>
      <c r="B8" s="151"/>
      <c r="C8" s="151"/>
      <c r="D8" s="151"/>
      <c r="E8" s="151"/>
      <c r="F8" s="151"/>
      <c r="G8" s="65"/>
      <c r="H8" s="65"/>
      <c r="I8" s="65"/>
    </row>
    <row r="9" spans="1:9" ht="12.75">
      <c r="A9" s="152"/>
      <c r="B9" s="167" t="s">
        <v>48</v>
      </c>
      <c r="C9" s="167"/>
      <c r="D9" s="167" t="s">
        <v>49</v>
      </c>
      <c r="E9" s="167"/>
      <c r="F9" s="167" t="s">
        <v>50</v>
      </c>
      <c r="G9" s="66" t="s">
        <v>48</v>
      </c>
      <c r="H9" s="66" t="s">
        <v>49</v>
      </c>
      <c r="I9" s="66" t="s">
        <v>50</v>
      </c>
    </row>
    <row r="10" spans="1:9" ht="12.75">
      <c r="A10" s="153"/>
      <c r="B10" s="168"/>
      <c r="C10" s="168"/>
      <c r="D10" s="168"/>
      <c r="E10" s="168"/>
      <c r="F10" s="168"/>
      <c r="G10" s="64"/>
      <c r="H10" s="64"/>
      <c r="I10" s="64"/>
    </row>
    <row r="11" spans="1:9" ht="13.5" thickBot="1">
      <c r="A11" s="154"/>
      <c r="B11" s="169">
        <v>1</v>
      </c>
      <c r="C11" s="169"/>
      <c r="D11" s="169">
        <v>2</v>
      </c>
      <c r="E11" s="169"/>
      <c r="F11" s="169" t="s">
        <v>51</v>
      </c>
      <c r="G11" s="67" t="s">
        <v>52</v>
      </c>
      <c r="H11" s="67" t="s">
        <v>53</v>
      </c>
      <c r="I11" s="67" t="s">
        <v>54</v>
      </c>
    </row>
    <row r="12" spans="1:6" ht="24" customHeight="1">
      <c r="A12" s="155" t="s">
        <v>55</v>
      </c>
      <c r="B12" s="156">
        <v>626200</v>
      </c>
      <c r="C12" s="157"/>
      <c r="D12" s="157"/>
      <c r="E12" s="157"/>
      <c r="F12" s="157"/>
    </row>
    <row r="13" spans="1:11" ht="34.5" customHeight="1">
      <c r="A13" s="97" t="s">
        <v>56</v>
      </c>
      <c r="B13" s="89">
        <v>209100.00600000002</v>
      </c>
      <c r="C13" s="89"/>
      <c r="D13" s="89">
        <v>223799.97699999996</v>
      </c>
      <c r="E13" s="89"/>
      <c r="F13" s="89">
        <f>B13-D13</f>
        <v>-14699.970999999932</v>
      </c>
      <c r="G13" s="68">
        <v>52469.84499999997</v>
      </c>
      <c r="H13" s="68">
        <v>66914.7985</v>
      </c>
      <c r="I13" s="68">
        <v>-14444.953500000032</v>
      </c>
      <c r="J13" s="69"/>
      <c r="K13" s="69"/>
    </row>
    <row r="14" spans="1:12" ht="24" customHeight="1" thickBot="1">
      <c r="A14" s="91" t="s">
        <v>3</v>
      </c>
      <c r="B14" s="158">
        <f>B13/B12*100</f>
        <v>33.3918885340147</v>
      </c>
      <c r="C14" s="158"/>
      <c r="D14" s="158">
        <f>D13/B12*100</f>
        <v>35.739376716703916</v>
      </c>
      <c r="E14" s="92"/>
      <c r="F14" s="159">
        <f>F13/B12*100</f>
        <v>-2.3474881826892258</v>
      </c>
      <c r="L14" s="71"/>
    </row>
    <row r="15" spans="1:12" ht="34.5" customHeight="1">
      <c r="A15" s="96" t="s">
        <v>163</v>
      </c>
      <c r="B15" s="160">
        <v>53755.131</v>
      </c>
      <c r="C15" s="161"/>
      <c r="D15" s="160">
        <v>53390.74999999999</v>
      </c>
      <c r="E15" s="161"/>
      <c r="F15" s="162">
        <f>B15-D15</f>
        <v>364.3810000000085</v>
      </c>
      <c r="G15" s="73">
        <v>16945.7</v>
      </c>
      <c r="H15" s="73">
        <v>24614.3</v>
      </c>
      <c r="I15" s="73">
        <v>-7668.599999999991</v>
      </c>
      <c r="K15" s="69"/>
      <c r="L15" s="71"/>
    </row>
    <row r="16" spans="1:12" ht="17.25" customHeight="1">
      <c r="A16" s="90" t="s">
        <v>57</v>
      </c>
      <c r="B16" s="161">
        <f>B15/B13*100</f>
        <v>25.707857225025617</v>
      </c>
      <c r="C16" s="161"/>
      <c r="D16" s="161">
        <f>D15/D13*100</f>
        <v>23.856459109466307</v>
      </c>
      <c r="E16" s="161"/>
      <c r="F16" s="161">
        <f>F15/F13*100</f>
        <v>-2.4787872030496536</v>
      </c>
      <c r="G16" s="73"/>
      <c r="H16" s="73"/>
      <c r="I16" s="73"/>
      <c r="L16" s="71"/>
    </row>
    <row r="17" spans="1:12" ht="22.5" customHeight="1" thickBot="1">
      <c r="A17" s="91" t="s">
        <v>3</v>
      </c>
      <c r="B17" s="158">
        <f>B15/B12*100</f>
        <v>8.584339029064198</v>
      </c>
      <c r="C17" s="93"/>
      <c r="D17" s="158">
        <f>D15/B12*100</f>
        <v>8.526149792398593</v>
      </c>
      <c r="E17" s="93"/>
      <c r="F17" s="158">
        <f>F15/B12*100</f>
        <v>0.0581892366656034</v>
      </c>
      <c r="J17" s="71"/>
      <c r="L17" s="71"/>
    </row>
    <row r="18" spans="1:12" ht="34.5" customHeight="1">
      <c r="A18" s="95" t="s">
        <v>164</v>
      </c>
      <c r="B18" s="160">
        <v>49748.7134409</v>
      </c>
      <c r="C18" s="161"/>
      <c r="D18" s="160">
        <v>51263.510270800005</v>
      </c>
      <c r="E18" s="161"/>
      <c r="F18" s="160">
        <f>B18-D18</f>
        <v>-1514.7968299000058</v>
      </c>
      <c r="G18" s="73">
        <v>9396.774575</v>
      </c>
      <c r="H18" s="73">
        <v>16492.518997999996</v>
      </c>
      <c r="I18" s="73">
        <v>-7095.7444229999965</v>
      </c>
      <c r="L18" s="71"/>
    </row>
    <row r="19" spans="1:12" ht="18" customHeight="1">
      <c r="A19" s="90" t="s">
        <v>57</v>
      </c>
      <c r="B19" s="161">
        <f>B18/B13*100</f>
        <v>23.791827839976243</v>
      </c>
      <c r="C19" s="161"/>
      <c r="D19" s="161">
        <f>D18/D13*100</f>
        <v>22.905949749405032</v>
      </c>
      <c r="E19" s="161"/>
      <c r="F19" s="161">
        <f>F18/F13*100</f>
        <v>10.304760668575556</v>
      </c>
      <c r="G19" s="73"/>
      <c r="H19" s="73"/>
      <c r="I19" s="73"/>
      <c r="L19" s="71"/>
    </row>
    <row r="20" spans="1:12" ht="18" customHeight="1">
      <c r="A20" s="90" t="s">
        <v>155</v>
      </c>
      <c r="B20" s="161">
        <f>B18/B15*100</f>
        <v>92.54691136535412</v>
      </c>
      <c r="C20" s="161"/>
      <c r="D20" s="161">
        <f>D18/D15*100</f>
        <v>96.01571483974286</v>
      </c>
      <c r="E20" s="161"/>
      <c r="F20" s="161">
        <f>F18/F15*100</f>
        <v>-415.71784201151286</v>
      </c>
      <c r="G20" s="73"/>
      <c r="H20" s="73"/>
      <c r="I20" s="73"/>
      <c r="L20" s="71"/>
    </row>
    <row r="21" spans="1:12" ht="24.75" customHeight="1" thickBot="1">
      <c r="A21" s="91" t="s">
        <v>3</v>
      </c>
      <c r="B21" s="158">
        <f>B18/B12*100</f>
        <v>7.9445406325295425</v>
      </c>
      <c r="C21" s="93"/>
      <c r="D21" s="158">
        <f>D18/B12*100</f>
        <v>8.186443671478761</v>
      </c>
      <c r="E21" s="93"/>
      <c r="F21" s="158">
        <f>B21-D21</f>
        <v>-0.24190303894921872</v>
      </c>
      <c r="L21" s="71"/>
    </row>
    <row r="22" spans="1:9" ht="12.75" customHeight="1" hidden="1">
      <c r="A22" s="75" t="s">
        <v>58</v>
      </c>
      <c r="B22" s="72">
        <v>46412.84</v>
      </c>
      <c r="C22" s="72"/>
      <c r="D22" s="72">
        <v>50215.6</v>
      </c>
      <c r="E22" s="72"/>
      <c r="F22" s="72">
        <v>-3802.76</v>
      </c>
      <c r="G22" s="73">
        <v>14049.84</v>
      </c>
      <c r="H22" s="73">
        <v>19063.1</v>
      </c>
      <c r="I22" s="73">
        <v>-5013.26</v>
      </c>
    </row>
    <row r="23" spans="1:9" ht="12.75" hidden="1">
      <c r="A23" s="74" t="s">
        <v>4</v>
      </c>
      <c r="B23" s="72">
        <v>25.896778720991115</v>
      </c>
      <c r="C23" s="72"/>
      <c r="D23" s="72">
        <v>24.71535738315672</v>
      </c>
      <c r="E23" s="72"/>
      <c r="F23" s="72">
        <v>15.875755667178968</v>
      </c>
      <c r="G23" s="73"/>
      <c r="H23" s="73"/>
      <c r="I23" s="73"/>
    </row>
    <row r="24" spans="1:9" ht="12.75" hidden="1">
      <c r="A24" s="70" t="s">
        <v>3</v>
      </c>
      <c r="B24" s="77" t="e">
        <v>#DIV/0!</v>
      </c>
      <c r="C24" s="76"/>
      <c r="D24" s="78" t="e">
        <v>#DIV/0!</v>
      </c>
      <c r="E24" s="76"/>
      <c r="F24" s="78" t="e">
        <v>#DIV/0!</v>
      </c>
      <c r="G24" s="69"/>
      <c r="H24" s="69"/>
      <c r="I24" s="69"/>
    </row>
    <row r="25" spans="1:9" ht="12.75" customHeight="1" hidden="1">
      <c r="A25" s="75" t="s">
        <v>59</v>
      </c>
      <c r="B25" s="72">
        <v>45564.6</v>
      </c>
      <c r="C25" s="72"/>
      <c r="D25" s="72">
        <v>51439</v>
      </c>
      <c r="E25" s="72"/>
      <c r="F25" s="72">
        <v>-5874.4</v>
      </c>
      <c r="G25" s="73">
        <v>9259.3</v>
      </c>
      <c r="H25" s="73">
        <v>2808.2</v>
      </c>
      <c r="I25" s="73">
        <v>6451.1</v>
      </c>
    </row>
    <row r="26" spans="1:7" ht="12.75" hidden="1">
      <c r="A26" s="74" t="s">
        <v>4</v>
      </c>
      <c r="B26" s="79">
        <v>25.423489786672647</v>
      </c>
      <c r="C26" s="79"/>
      <c r="D26" s="79">
        <v>25.31749632449276</v>
      </c>
      <c r="E26" s="79"/>
      <c r="F26" s="72">
        <v>24.524434645172477</v>
      </c>
      <c r="G26" s="71"/>
    </row>
    <row r="27" spans="1:9" ht="12.75" hidden="1">
      <c r="A27" s="70" t="s">
        <v>3</v>
      </c>
      <c r="B27" s="77" t="e">
        <v>#DIV/0!</v>
      </c>
      <c r="C27" s="64"/>
      <c r="D27" s="78" t="e">
        <v>#DIV/0!</v>
      </c>
      <c r="E27" s="64"/>
      <c r="F27" s="78" t="e">
        <v>#DIV/0!</v>
      </c>
      <c r="G27" s="64"/>
      <c r="H27" s="64"/>
      <c r="I27" s="64"/>
    </row>
    <row r="28" ht="12.75" hidden="1"/>
    <row r="48" ht="12.75">
      <c r="F48" s="80"/>
    </row>
  </sheetData>
  <sheetProtection/>
  <mergeCells count="3">
    <mergeCell ref="A3:I3"/>
    <mergeCell ref="A4:I4"/>
    <mergeCell ref="A5:I5"/>
  </mergeCells>
  <printOptions/>
  <pageMargins left="0.984251968503937" right="0.984251968503937" top="0.984251968503937" bottom="0.984251968503937" header="0.5118110236220472" footer="0.5118110236220472"/>
  <pageSetup fitToHeight="1" fitToWidth="1"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indexed="33"/>
  </sheetPr>
  <dimension ref="A1:M179"/>
  <sheetViews>
    <sheetView showZeros="0" view="pageBreakPreview" zoomScale="75" zoomScaleNormal="75" zoomScaleSheetLayoutView="75" zoomScalePageLayoutView="0" workbookViewId="0" topLeftCell="A23">
      <selection activeCell="B35" sqref="B35"/>
    </sheetView>
  </sheetViews>
  <sheetFormatPr defaultColWidth="8.8515625" defaultRowHeight="19.5" customHeight="1"/>
  <cols>
    <col min="1" max="1" width="54.8515625" style="1" customWidth="1"/>
    <col min="2" max="2" width="13.00390625" style="1" customWidth="1"/>
    <col min="3" max="3" width="8.28125" style="1" customWidth="1"/>
    <col min="4" max="4" width="8.57421875" style="1" customWidth="1"/>
    <col min="5" max="5" width="2.57421875" style="1" customWidth="1"/>
    <col min="6" max="6" width="12.421875" style="3" customWidth="1"/>
    <col min="7" max="7" width="8.8515625" style="3" customWidth="1"/>
    <col min="8" max="8" width="8.28125" style="3" customWidth="1"/>
    <col min="9" max="9" width="16.00390625" style="4" customWidth="1"/>
    <col min="10" max="10" width="14.140625" style="4" customWidth="1"/>
    <col min="11" max="11" width="10.57421875" style="4" customWidth="1"/>
    <col min="12" max="12" width="11.140625" style="4" customWidth="1"/>
    <col min="13" max="16384" width="8.8515625" style="4" customWidth="1"/>
  </cols>
  <sheetData>
    <row r="1" ht="24" customHeight="1">
      <c r="F1" s="2"/>
    </row>
    <row r="2" spans="6:9" ht="33" customHeight="1">
      <c r="F2" s="2"/>
      <c r="I2" s="6" t="s">
        <v>77</v>
      </c>
    </row>
    <row r="3" spans="1:9" ht="15.75" customHeight="1">
      <c r="A3" s="207" t="s">
        <v>156</v>
      </c>
      <c r="B3" s="208"/>
      <c r="C3" s="208"/>
      <c r="D3" s="208"/>
      <c r="E3" s="208"/>
      <c r="F3" s="208"/>
      <c r="G3" s="208"/>
      <c r="H3" s="208"/>
      <c r="I3" s="208"/>
    </row>
    <row r="4" spans="1:9" ht="28.5" customHeight="1">
      <c r="A4" s="208"/>
      <c r="B4" s="208"/>
      <c r="C4" s="208"/>
      <c r="D4" s="208"/>
      <c r="E4" s="208"/>
      <c r="F4" s="208"/>
      <c r="G4" s="208"/>
      <c r="H4" s="208"/>
      <c r="I4" s="208"/>
    </row>
    <row r="5" spans="1:9" ht="25.5" customHeight="1" thickBot="1">
      <c r="A5" s="144" t="s">
        <v>0</v>
      </c>
      <c r="B5" s="144"/>
      <c r="C5" s="144"/>
      <c r="D5" s="144"/>
      <c r="E5" s="144"/>
      <c r="F5" s="144"/>
      <c r="G5" s="144"/>
      <c r="H5" s="144"/>
      <c r="I5" s="145" t="s">
        <v>92</v>
      </c>
    </row>
    <row r="6" spans="1:8" ht="11.25" customHeight="1" hidden="1" thickBot="1">
      <c r="A6" s="4" t="s">
        <v>1</v>
      </c>
      <c r="B6" s="4"/>
      <c r="C6" s="4"/>
      <c r="D6" s="4"/>
      <c r="E6" s="4"/>
      <c r="F6" s="5"/>
      <c r="G6" s="6"/>
      <c r="H6" s="6"/>
    </row>
    <row r="7" spans="1:9" ht="65.25" customHeight="1">
      <c r="A7" s="7"/>
      <c r="B7" s="209" t="s">
        <v>168</v>
      </c>
      <c r="C7" s="210"/>
      <c r="D7" s="210"/>
      <c r="E7" s="146"/>
      <c r="F7" s="211" t="s">
        <v>169</v>
      </c>
      <c r="G7" s="212"/>
      <c r="H7" s="212"/>
      <c r="I7" s="59" t="s">
        <v>170</v>
      </c>
    </row>
    <row r="8" spans="1:9" s="8" customFormat="1" ht="33" customHeight="1" thickBot="1">
      <c r="A8" s="147"/>
      <c r="B8" s="148" t="s">
        <v>2</v>
      </c>
      <c r="C8" s="149" t="s">
        <v>3</v>
      </c>
      <c r="D8" s="149" t="s">
        <v>4</v>
      </c>
      <c r="E8" s="149"/>
      <c r="F8" s="148" t="s">
        <v>2</v>
      </c>
      <c r="G8" s="149" t="s">
        <v>3</v>
      </c>
      <c r="H8" s="149" t="s">
        <v>4</v>
      </c>
      <c r="I8" s="150"/>
    </row>
    <row r="9" spans="1:9" s="9" customFormat="1" ht="24.75" customHeight="1" thickTop="1">
      <c r="A9" s="142" t="s">
        <v>5</v>
      </c>
      <c r="B9" s="143">
        <v>626200</v>
      </c>
      <c r="C9" s="143"/>
      <c r="D9" s="143"/>
      <c r="E9" s="143"/>
      <c r="F9" s="143">
        <v>626200</v>
      </c>
      <c r="G9" s="143"/>
      <c r="H9" s="143"/>
      <c r="I9" s="143"/>
    </row>
    <row r="10" spans="1:11" s="11" customFormat="1" ht="35.25" customHeight="1">
      <c r="A10" s="129" t="s">
        <v>6</v>
      </c>
      <c r="B10" s="130">
        <v>53755.131</v>
      </c>
      <c r="C10" s="131">
        <v>8.584339029064198</v>
      </c>
      <c r="D10" s="131">
        <v>100</v>
      </c>
      <c r="E10" s="131"/>
      <c r="F10" s="130">
        <v>49748.7134409</v>
      </c>
      <c r="G10" s="131">
        <v>7.9445406325295425</v>
      </c>
      <c r="H10" s="131">
        <v>100</v>
      </c>
      <c r="I10" s="132">
        <v>0.9254691136535412</v>
      </c>
      <c r="K10" s="12"/>
    </row>
    <row r="11" spans="1:13" s="17" customFormat="1" ht="24.75" customHeight="1">
      <c r="A11" s="13" t="s">
        <v>7</v>
      </c>
      <c r="B11" s="14">
        <v>50106.179</v>
      </c>
      <c r="C11" s="15">
        <v>8.001625519003513</v>
      </c>
      <c r="D11" s="15">
        <v>93.21190008819809</v>
      </c>
      <c r="E11" s="15"/>
      <c r="F11" s="14">
        <v>47521.4699729</v>
      </c>
      <c r="G11" s="15">
        <v>7.588864575678697</v>
      </c>
      <c r="H11" s="15">
        <v>95.52301293048332</v>
      </c>
      <c r="I11" s="108">
        <v>0.9484153635602508</v>
      </c>
      <c r="J11" s="16"/>
      <c r="M11" s="11"/>
    </row>
    <row r="12" spans="1:13" s="17" customFormat="1" ht="25.5" customHeight="1">
      <c r="A12" s="18" t="s">
        <v>8</v>
      </c>
      <c r="B12" s="14">
        <v>31524.728</v>
      </c>
      <c r="C12" s="15">
        <v>5.034290641967423</v>
      </c>
      <c r="D12" s="15">
        <v>58.64505845962872</v>
      </c>
      <c r="E12" s="15"/>
      <c r="F12" s="14">
        <v>29948.412974900002</v>
      </c>
      <c r="G12" s="15">
        <v>4.782563553960396</v>
      </c>
      <c r="H12" s="15">
        <v>60.19937180984154</v>
      </c>
      <c r="I12" s="108">
        <v>0.9499975059229695</v>
      </c>
      <c r="J12" s="19"/>
      <c r="M12" s="11"/>
    </row>
    <row r="13" spans="1:13" s="17" customFormat="1" ht="40.5" customHeight="1">
      <c r="A13" s="20" t="s">
        <v>9</v>
      </c>
      <c r="B13" s="14">
        <v>8933.346</v>
      </c>
      <c r="C13" s="15">
        <v>1.4265962951133824</v>
      </c>
      <c r="D13" s="15">
        <v>16.618592186111496</v>
      </c>
      <c r="E13" s="15"/>
      <c r="F13" s="14">
        <v>8565.8303809</v>
      </c>
      <c r="G13" s="15">
        <v>1.3679064805014374</v>
      </c>
      <c r="H13" s="15">
        <v>17.218194780204627</v>
      </c>
      <c r="I13" s="108">
        <v>0.9588602502242722</v>
      </c>
      <c r="M13" s="11"/>
    </row>
    <row r="14" spans="1:13" ht="25.5" customHeight="1">
      <c r="A14" s="21" t="s">
        <v>10</v>
      </c>
      <c r="B14" s="22">
        <v>2740.2</v>
      </c>
      <c r="C14" s="22">
        <v>0.43759182369849886</v>
      </c>
      <c r="D14" s="22">
        <v>5.097559896189258</v>
      </c>
      <c r="E14" s="22"/>
      <c r="F14" s="22">
        <v>2632.9902760000004</v>
      </c>
      <c r="G14" s="22">
        <v>0.42047113957202176</v>
      </c>
      <c r="H14" s="22">
        <v>5.292579634502338</v>
      </c>
      <c r="I14" s="109">
        <v>0.9608752193270567</v>
      </c>
      <c r="M14" s="11"/>
    </row>
    <row r="15" spans="1:13" ht="18" customHeight="1">
      <c r="A15" s="21" t="s">
        <v>11</v>
      </c>
      <c r="B15" s="22">
        <v>5821.7</v>
      </c>
      <c r="C15" s="22">
        <v>0.9296870009581604</v>
      </c>
      <c r="D15" s="22">
        <v>10.830035927175025</v>
      </c>
      <c r="E15" s="22"/>
      <c r="F15" s="22">
        <v>5533.543969</v>
      </c>
      <c r="G15" s="22">
        <v>0.8836703878952412</v>
      </c>
      <c r="H15" s="22">
        <v>11.122989091112249</v>
      </c>
      <c r="I15" s="109">
        <v>0.9505031123211434</v>
      </c>
      <c r="M15" s="11"/>
    </row>
    <row r="16" spans="1:13" ht="30" customHeight="1">
      <c r="A16" s="23" t="s">
        <v>12</v>
      </c>
      <c r="B16" s="22">
        <v>371.446</v>
      </c>
      <c r="C16" s="22">
        <v>0.059317470456723094</v>
      </c>
      <c r="D16" s="22">
        <v>0.6909963627472139</v>
      </c>
      <c r="E16" s="22"/>
      <c r="F16" s="22">
        <v>399.29613589999997</v>
      </c>
      <c r="G16" s="22">
        <v>0.06376495303417438</v>
      </c>
      <c r="H16" s="22">
        <v>0.8026260545900388</v>
      </c>
      <c r="I16" s="109">
        <v>1.0749776169348975</v>
      </c>
      <c r="M16" s="11"/>
    </row>
    <row r="17" spans="1:13" ht="24" customHeight="1">
      <c r="A17" s="20" t="s">
        <v>13</v>
      </c>
      <c r="B17" s="104">
        <v>916.1</v>
      </c>
      <c r="C17" s="105">
        <v>0.14629511338230597</v>
      </c>
      <c r="D17" s="105">
        <v>1.7042094084004744</v>
      </c>
      <c r="E17" s="105"/>
      <c r="F17" s="105">
        <v>961.5890830000001</v>
      </c>
      <c r="G17" s="105">
        <v>0.15355941919514535</v>
      </c>
      <c r="H17" s="105">
        <v>1.9328923634223012</v>
      </c>
      <c r="I17" s="110">
        <v>1.0496551500927847</v>
      </c>
      <c r="M17" s="11"/>
    </row>
    <row r="18" spans="1:13" ht="23.25" customHeight="1">
      <c r="A18" s="24" t="s">
        <v>14</v>
      </c>
      <c r="B18" s="27">
        <v>21331.982</v>
      </c>
      <c r="C18" s="105">
        <v>3.4065764931331843</v>
      </c>
      <c r="D18" s="105">
        <v>39.683620155255504</v>
      </c>
      <c r="E18" s="105"/>
      <c r="F18" s="27">
        <v>20178.41962</v>
      </c>
      <c r="G18" s="105">
        <v>3.2223602076014055</v>
      </c>
      <c r="H18" s="105">
        <v>40.56068634613308</v>
      </c>
      <c r="I18" s="110">
        <v>0.9459233380189427</v>
      </c>
      <c r="M18" s="11"/>
    </row>
    <row r="19" spans="1:13" ht="20.25" customHeight="1">
      <c r="A19" s="21" t="s">
        <v>15</v>
      </c>
      <c r="B19" s="10">
        <v>14025.3</v>
      </c>
      <c r="C19" s="22">
        <v>2.239747684445864</v>
      </c>
      <c r="D19" s="22">
        <v>26.091090727692578</v>
      </c>
      <c r="E19" s="22"/>
      <c r="F19" s="22">
        <v>13471.295220999998</v>
      </c>
      <c r="G19" s="22">
        <v>2.151276783934845</v>
      </c>
      <c r="H19" s="22">
        <v>27.078680611516713</v>
      </c>
      <c r="I19" s="109">
        <v>0.9604996129138057</v>
      </c>
      <c r="M19" s="11"/>
    </row>
    <row r="20" spans="1:13" ht="18" customHeight="1">
      <c r="A20" s="21" t="s">
        <v>16</v>
      </c>
      <c r="B20" s="10">
        <v>5897.7</v>
      </c>
      <c r="C20" s="22">
        <v>0.9418236984988821</v>
      </c>
      <c r="D20" s="22">
        <v>10.97141777963484</v>
      </c>
      <c r="E20" s="22"/>
      <c r="F20" s="22">
        <v>5876.706292000001</v>
      </c>
      <c r="G20" s="22">
        <v>0.9384711421271161</v>
      </c>
      <c r="H20" s="22">
        <v>11.8127804430186</v>
      </c>
      <c r="I20" s="109">
        <v>0.9964403567492414</v>
      </c>
      <c r="M20" s="11"/>
    </row>
    <row r="21" spans="1:13" s="26" customFormat="1" ht="15.75">
      <c r="A21" s="25" t="s">
        <v>17</v>
      </c>
      <c r="B21" s="10">
        <v>523.37</v>
      </c>
      <c r="C21" s="22">
        <v>0.083578728840626</v>
      </c>
      <c r="D21" s="22">
        <v>0.9736186858143829</v>
      </c>
      <c r="E21" s="22"/>
      <c r="F21" s="22">
        <v>370.25850499999996</v>
      </c>
      <c r="G21" s="22">
        <v>0.05912783535611625</v>
      </c>
      <c r="H21" s="22">
        <v>0.7442574478631616</v>
      </c>
      <c r="I21" s="109">
        <v>0.7074507614116208</v>
      </c>
      <c r="M21" s="11"/>
    </row>
    <row r="22" spans="1:13" ht="45" customHeight="1">
      <c r="A22" s="25" t="s">
        <v>18</v>
      </c>
      <c r="B22" s="10">
        <v>885.612</v>
      </c>
      <c r="C22" s="22">
        <v>0.14142638134781219</v>
      </c>
      <c r="D22" s="22">
        <v>1.6474929621137002</v>
      </c>
      <c r="E22" s="22"/>
      <c r="F22" s="22">
        <v>460.1596020000001</v>
      </c>
      <c r="G22" s="22">
        <v>0.07348444618332803</v>
      </c>
      <c r="H22" s="22">
        <v>0.9249678437346045</v>
      </c>
      <c r="I22" s="109">
        <v>0.5195950393626104</v>
      </c>
      <c r="M22" s="11"/>
    </row>
    <row r="23" spans="1:13" s="17" customFormat="1" ht="35.25" customHeight="1">
      <c r="A23" s="24" t="s">
        <v>19</v>
      </c>
      <c r="B23" s="27">
        <v>241.7</v>
      </c>
      <c r="C23" s="105">
        <v>0.03859789204726924</v>
      </c>
      <c r="D23" s="105">
        <v>0.4496314965728574</v>
      </c>
      <c r="E23" s="105"/>
      <c r="F23" s="105">
        <v>166.721094</v>
      </c>
      <c r="G23" s="105">
        <v>0.02662425646758224</v>
      </c>
      <c r="H23" s="105">
        <v>0.33512644341659154</v>
      </c>
      <c r="I23" s="110">
        <v>0.6897852461729417</v>
      </c>
      <c r="M23" s="11"/>
    </row>
    <row r="24" spans="1:13" s="17" customFormat="1" ht="17.25" customHeight="1">
      <c r="A24" s="28" t="s">
        <v>20</v>
      </c>
      <c r="B24" s="27">
        <v>101.6</v>
      </c>
      <c r="C24" s="105">
        <v>0.01622484829128074</v>
      </c>
      <c r="D24" s="105">
        <v>0.18900521328838354</v>
      </c>
      <c r="E24" s="105"/>
      <c r="F24" s="105">
        <v>75.852797</v>
      </c>
      <c r="G24" s="105">
        <v>0.012113190194825933</v>
      </c>
      <c r="H24" s="105">
        <v>0.152471876664933</v>
      </c>
      <c r="I24" s="110">
        <v>0.7465826476377952</v>
      </c>
      <c r="M24" s="11"/>
    </row>
    <row r="25" spans="1:13" s="17" customFormat="1" ht="18" customHeight="1">
      <c r="A25" s="29" t="s">
        <v>21</v>
      </c>
      <c r="B25" s="27">
        <v>13501.07</v>
      </c>
      <c r="C25" s="105">
        <v>2.156031619290961</v>
      </c>
      <c r="D25" s="105">
        <v>25.115872194600364</v>
      </c>
      <c r="E25" s="105"/>
      <c r="F25" s="105">
        <v>13489.291880999997</v>
      </c>
      <c r="G25" s="105">
        <v>2.154150731555413</v>
      </c>
      <c r="H25" s="105">
        <v>27.114855737977784</v>
      </c>
      <c r="I25" s="110">
        <v>0.9991276158852593</v>
      </c>
      <c r="M25" s="11"/>
    </row>
    <row r="26" spans="1:13" s="17" customFormat="1" ht="18.75" customHeight="1">
      <c r="A26" s="31" t="s">
        <v>22</v>
      </c>
      <c r="B26" s="27">
        <v>5080.380999999999</v>
      </c>
      <c r="C26" s="105">
        <v>0.8113032577451292</v>
      </c>
      <c r="D26" s="105">
        <v>9.450969433969009</v>
      </c>
      <c r="E26" s="105"/>
      <c r="F26" s="105">
        <v>4083.765117000001</v>
      </c>
      <c r="G26" s="105">
        <v>0.6521502901628874</v>
      </c>
      <c r="H26" s="105">
        <v>8.208785382664002</v>
      </c>
      <c r="I26" s="110">
        <v>0.8038304837767092</v>
      </c>
      <c r="M26" s="11"/>
    </row>
    <row r="27" spans="1:13" s="17" customFormat="1" ht="15.75">
      <c r="A27" s="32" t="s">
        <v>23</v>
      </c>
      <c r="B27" s="112">
        <v>271.90000000000003</v>
      </c>
      <c r="C27" s="105">
        <v>0.04342063238581924</v>
      </c>
      <c r="D27" s="105">
        <v>0.50581218005031</v>
      </c>
      <c r="E27" s="105"/>
      <c r="F27" s="105">
        <v>219.58553700000007</v>
      </c>
      <c r="G27" s="105">
        <v>0.03506635851165763</v>
      </c>
      <c r="H27" s="105">
        <v>0.44138937836223885</v>
      </c>
      <c r="I27" s="110">
        <v>0.8075966789260759</v>
      </c>
      <c r="J27" s="94"/>
      <c r="M27" s="11"/>
    </row>
    <row r="28" spans="1:13" s="17" customFormat="1" ht="18" customHeight="1">
      <c r="A28" s="32" t="s">
        <v>24</v>
      </c>
      <c r="B28" s="27">
        <v>166.49999999999991</v>
      </c>
      <c r="C28" s="105">
        <v>0.02658894921750238</v>
      </c>
      <c r="D28" s="105">
        <v>0.30973787413893555</v>
      </c>
      <c r="E28" s="105"/>
      <c r="F28" s="105">
        <v>75.751</v>
      </c>
      <c r="G28" s="105">
        <v>0.012096933886937082</v>
      </c>
      <c r="H28" s="105">
        <v>0.1522672542878721</v>
      </c>
      <c r="I28" s="110">
        <v>0.4549609609609612</v>
      </c>
      <c r="J28" s="94"/>
      <c r="M28" s="11"/>
    </row>
    <row r="29" spans="1:13" s="17" customFormat="1" ht="30" customHeight="1">
      <c r="A29" s="33" t="s">
        <v>25</v>
      </c>
      <c r="B29" s="27">
        <v>3210.552</v>
      </c>
      <c r="C29" s="105">
        <v>0.5127039284573619</v>
      </c>
      <c r="D29" s="105">
        <v>5.972549857612662</v>
      </c>
      <c r="E29" s="105"/>
      <c r="F29" s="105">
        <v>1994.2383990000008</v>
      </c>
      <c r="G29" s="105">
        <v>0.3184666877994252</v>
      </c>
      <c r="H29" s="105">
        <v>4.008623059909071</v>
      </c>
      <c r="I29" s="110">
        <v>0.621151253429317</v>
      </c>
      <c r="J29" s="94"/>
      <c r="M29" s="11"/>
    </row>
    <row r="30" spans="1:13" s="17" customFormat="1" ht="17.25" customHeight="1">
      <c r="A30" s="32" t="s">
        <v>26</v>
      </c>
      <c r="B30" s="27"/>
      <c r="C30" s="105">
        <v>0</v>
      </c>
      <c r="D30" s="105">
        <v>0</v>
      </c>
      <c r="E30" s="105"/>
      <c r="F30" s="105">
        <v>0</v>
      </c>
      <c r="G30" s="105">
        <v>0</v>
      </c>
      <c r="H30" s="105">
        <v>0</v>
      </c>
      <c r="I30" s="110"/>
      <c r="J30" s="94"/>
      <c r="M30" s="11"/>
    </row>
    <row r="31" spans="1:13" ht="14.25" customHeight="1">
      <c r="A31" s="32" t="s">
        <v>27</v>
      </c>
      <c r="B31" s="27"/>
      <c r="C31" s="105">
        <v>0</v>
      </c>
      <c r="D31" s="105">
        <v>0</v>
      </c>
      <c r="E31" s="105"/>
      <c r="F31" s="105">
        <v>-62.33146799999997</v>
      </c>
      <c r="G31" s="105">
        <v>-0.009953923347173422</v>
      </c>
      <c r="H31" s="105">
        <v>-0.12529262304249922</v>
      </c>
      <c r="I31" s="111"/>
      <c r="M31" s="11"/>
    </row>
    <row r="32" spans="1:13" ht="12" customHeight="1">
      <c r="A32" s="34"/>
      <c r="B32" s="14"/>
      <c r="C32" s="15">
        <v>0</v>
      </c>
      <c r="D32" s="14">
        <v>0</v>
      </c>
      <c r="E32" s="14"/>
      <c r="F32" s="30"/>
      <c r="G32" s="15"/>
      <c r="H32" s="15"/>
      <c r="I32" s="61"/>
      <c r="M32" s="11"/>
    </row>
    <row r="33" spans="1:13" s="17" customFormat="1" ht="33" customHeight="1">
      <c r="A33" s="129" t="s">
        <v>28</v>
      </c>
      <c r="B33" s="133">
        <v>53390.74999999999</v>
      </c>
      <c r="C33" s="131">
        <v>8.526149792398593</v>
      </c>
      <c r="D33" s="131">
        <v>100</v>
      </c>
      <c r="E33" s="131"/>
      <c r="F33" s="133">
        <v>51263.510270800005</v>
      </c>
      <c r="G33" s="131">
        <v>8.186443671478761</v>
      </c>
      <c r="H33" s="131">
        <v>100</v>
      </c>
      <c r="I33" s="134">
        <v>0.9601571483974286</v>
      </c>
      <c r="M33" s="11"/>
    </row>
    <row r="34" spans="1:13" s="17" customFormat="1" ht="19.5" customHeight="1">
      <c r="A34" s="35" t="s">
        <v>29</v>
      </c>
      <c r="B34" s="36">
        <v>49228.045999999995</v>
      </c>
      <c r="C34" s="37">
        <v>7.86139348450974</v>
      </c>
      <c r="D34" s="37">
        <v>92.20332360942672</v>
      </c>
      <c r="E34" s="37"/>
      <c r="F34" s="36">
        <v>48050.7229548</v>
      </c>
      <c r="G34" s="37">
        <v>7.673382777834559</v>
      </c>
      <c r="H34" s="37">
        <v>93.73279882897519</v>
      </c>
      <c r="I34" s="51">
        <v>0.9760843027326335</v>
      </c>
      <c r="J34" s="16"/>
      <c r="M34" s="11"/>
    </row>
    <row r="35" spans="1:13" ht="19.5" customHeight="1">
      <c r="A35" s="38" t="s">
        <v>30</v>
      </c>
      <c r="B35" s="37">
        <v>11208.119999999997</v>
      </c>
      <c r="C35" s="37">
        <v>1.789862663685723</v>
      </c>
      <c r="D35" s="37">
        <v>20.9926251270117</v>
      </c>
      <c r="E35" s="37"/>
      <c r="F35" s="36">
        <v>11357.559688333336</v>
      </c>
      <c r="G35" s="37">
        <v>1.8137271939210053</v>
      </c>
      <c r="H35" s="37">
        <v>22.15525161725546</v>
      </c>
      <c r="I35" s="51">
        <v>1.0133331627724667</v>
      </c>
      <c r="M35" s="11"/>
    </row>
    <row r="36" spans="1:13" ht="17.25" customHeight="1">
      <c r="A36" s="38" t="s">
        <v>31</v>
      </c>
      <c r="B36" s="37">
        <v>10349.649999999998</v>
      </c>
      <c r="C36" s="37">
        <v>1.6527706802938353</v>
      </c>
      <c r="D36" s="37">
        <v>19.38472488211909</v>
      </c>
      <c r="E36" s="37"/>
      <c r="F36" s="36">
        <v>10098.490134466669</v>
      </c>
      <c r="G36" s="37">
        <v>1.6126621102629621</v>
      </c>
      <c r="H36" s="37">
        <v>19.69917799448632</v>
      </c>
      <c r="I36" s="51">
        <v>0.9757325256860542</v>
      </c>
      <c r="M36" s="11"/>
    </row>
    <row r="37" spans="1:13" ht="19.5" customHeight="1">
      <c r="A37" s="38" t="s">
        <v>32</v>
      </c>
      <c r="B37" s="37">
        <v>2616.060000000001</v>
      </c>
      <c r="C37" s="37">
        <v>0.4177674864260621</v>
      </c>
      <c r="D37" s="37">
        <v>4.899837518671308</v>
      </c>
      <c r="E37" s="37"/>
      <c r="F37" s="36">
        <v>2272.161699</v>
      </c>
      <c r="G37" s="37">
        <v>0.3628492013733632</v>
      </c>
      <c r="H37" s="37">
        <v>4.432317816312779</v>
      </c>
      <c r="I37" s="51">
        <v>0.8685434198756907</v>
      </c>
      <c r="M37" s="11"/>
    </row>
    <row r="38" spans="1:13" ht="19.5" customHeight="1">
      <c r="A38" s="38" t="s">
        <v>33</v>
      </c>
      <c r="B38" s="37">
        <v>825.3009999999999</v>
      </c>
      <c r="C38" s="37">
        <v>0.13179511338230596</v>
      </c>
      <c r="D38" s="37">
        <v>1.545775251330989</v>
      </c>
      <c r="E38" s="37"/>
      <c r="F38" s="36">
        <v>761.875328</v>
      </c>
      <c r="G38" s="37">
        <v>0.12166645289045032</v>
      </c>
      <c r="H38" s="37">
        <v>1.4861942227041924</v>
      </c>
      <c r="I38" s="51">
        <v>0.9231484367521668</v>
      </c>
      <c r="M38" s="11"/>
    </row>
    <row r="39" spans="1:13" s="17" customFormat="1" ht="19.5" customHeight="1">
      <c r="A39" s="38" t="s">
        <v>34</v>
      </c>
      <c r="B39" s="36">
        <v>24059.148</v>
      </c>
      <c r="C39" s="37">
        <v>3.842086873203449</v>
      </c>
      <c r="D39" s="37">
        <v>45.0623900207433</v>
      </c>
      <c r="E39" s="37"/>
      <c r="F39" s="36">
        <v>23390.597815</v>
      </c>
      <c r="G39" s="37">
        <v>3.735323828648994</v>
      </c>
      <c r="H39" s="37">
        <v>45.62816258863066</v>
      </c>
      <c r="I39" s="51">
        <v>0.9722122252625072</v>
      </c>
      <c r="M39" s="11"/>
    </row>
    <row r="40" spans="1:13" ht="31.5" customHeight="1">
      <c r="A40" s="39" t="s">
        <v>35</v>
      </c>
      <c r="B40" s="40">
        <v>92.40300000000025</v>
      </c>
      <c r="C40" s="40">
        <v>0.014756148195464745</v>
      </c>
      <c r="D40" s="40">
        <v>0.17306930507625434</v>
      </c>
      <c r="E40" s="40"/>
      <c r="F40" s="41">
        <v>207.93347400000312</v>
      </c>
      <c r="G40" s="40">
        <v>0.03320560108591554</v>
      </c>
      <c r="H40" s="40">
        <v>0.40561692498541846</v>
      </c>
      <c r="I40" s="60">
        <v>2.2502892113892683</v>
      </c>
      <c r="M40" s="11"/>
    </row>
    <row r="41" spans="1:13" ht="15.75" customHeight="1">
      <c r="A41" s="42" t="s">
        <v>36</v>
      </c>
      <c r="B41" s="40">
        <v>2553.3050000000003</v>
      </c>
      <c r="C41" s="40">
        <v>0.40774592781858837</v>
      </c>
      <c r="D41" s="40">
        <v>4.782298431844469</v>
      </c>
      <c r="E41" s="40"/>
      <c r="F41" s="41">
        <v>2344.6558790000004</v>
      </c>
      <c r="G41" s="40">
        <v>0.37442604263813484</v>
      </c>
      <c r="H41" s="40">
        <v>4.573732595786618</v>
      </c>
      <c r="I41" s="60">
        <v>0.9182827272887494</v>
      </c>
      <c r="M41" s="11"/>
    </row>
    <row r="42" spans="1:13" ht="28.5" customHeight="1">
      <c r="A42" s="39" t="s">
        <v>37</v>
      </c>
      <c r="B42" s="40">
        <v>3880.2019999999998</v>
      </c>
      <c r="C42" s="40">
        <v>0.6196426061961035</v>
      </c>
      <c r="D42" s="37">
        <v>7.2675547730646235</v>
      </c>
      <c r="E42" s="37"/>
      <c r="F42" s="41">
        <v>3365.006482</v>
      </c>
      <c r="G42" s="40">
        <v>0.5373692880868731</v>
      </c>
      <c r="H42" s="40">
        <v>6.564135901393252</v>
      </c>
      <c r="I42" s="60">
        <v>0.8672245625356618</v>
      </c>
      <c r="M42" s="11"/>
    </row>
    <row r="43" spans="1:13" ht="17.25" customHeight="1">
      <c r="A43" s="42" t="s">
        <v>38</v>
      </c>
      <c r="B43" s="40">
        <v>16930.14</v>
      </c>
      <c r="C43" s="40">
        <v>2.7036314276588946</v>
      </c>
      <c r="D43" s="40">
        <v>31.70987483786986</v>
      </c>
      <c r="E43" s="40"/>
      <c r="F43" s="41">
        <v>16837.791907999996</v>
      </c>
      <c r="G43" s="40">
        <v>2.6888840479080156</v>
      </c>
      <c r="H43" s="40">
        <v>32.845569527046024</v>
      </c>
      <c r="I43" s="60">
        <v>0.994545343866028</v>
      </c>
      <c r="M43" s="11"/>
    </row>
    <row r="44" spans="1:13" ht="19.5" customHeight="1">
      <c r="A44" s="43" t="s">
        <v>39</v>
      </c>
      <c r="B44" s="40">
        <v>603.0980000000001</v>
      </c>
      <c r="C44" s="40">
        <v>0.09631076333439796</v>
      </c>
      <c r="D44" s="40">
        <v>1.129592672888094</v>
      </c>
      <c r="E44" s="40"/>
      <c r="F44" s="41">
        <v>635.2100720000001</v>
      </c>
      <c r="G44" s="40">
        <v>0.10143884893005432</v>
      </c>
      <c r="H44" s="40">
        <v>1.2391076394193385</v>
      </c>
      <c r="I44" s="60">
        <v>1.0532451972979515</v>
      </c>
      <c r="M44" s="11"/>
    </row>
    <row r="45" spans="1:13" ht="31.5" customHeight="1">
      <c r="A45" s="44" t="s">
        <v>40</v>
      </c>
      <c r="B45" s="45">
        <v>168.96</v>
      </c>
      <c r="C45" s="45">
        <v>0.026981794953688916</v>
      </c>
      <c r="D45" s="45">
        <v>0.31645931177217035</v>
      </c>
      <c r="E45" s="45"/>
      <c r="F45" s="106">
        <v>170.03828999999976</v>
      </c>
      <c r="G45" s="45">
        <v>0.027153990737783417</v>
      </c>
      <c r="H45" s="45">
        <v>0.33169458958579073</v>
      </c>
      <c r="I45" s="107">
        <v>1.0063819247159076</v>
      </c>
      <c r="M45" s="11"/>
    </row>
    <row r="46" spans="1:13" ht="15" customHeight="1">
      <c r="A46" s="63" t="s">
        <v>41</v>
      </c>
      <c r="B46" s="45">
        <v>0.807</v>
      </c>
      <c r="C46" s="45">
        <v>0.0001288725646758224</v>
      </c>
      <c r="D46" s="45">
        <v>0.0015114977781731857</v>
      </c>
      <c r="E46" s="45"/>
      <c r="F46" s="106">
        <v>0</v>
      </c>
      <c r="G46" s="45">
        <v>0</v>
      </c>
      <c r="H46" s="45">
        <v>0</v>
      </c>
      <c r="I46" s="107">
        <v>0</v>
      </c>
      <c r="M46" s="11"/>
    </row>
    <row r="47" spans="1:13" s="17" customFormat="1" ht="19.5" customHeight="1">
      <c r="A47" s="35" t="s">
        <v>42</v>
      </c>
      <c r="B47" s="45">
        <v>4162.704</v>
      </c>
      <c r="C47" s="45">
        <v>0.6647563078888533</v>
      </c>
      <c r="D47" s="45">
        <v>7.796676390573273</v>
      </c>
      <c r="E47" s="45"/>
      <c r="F47" s="106">
        <v>3447.849886333334</v>
      </c>
      <c r="G47" s="45">
        <v>0.5505988320557863</v>
      </c>
      <c r="H47" s="45">
        <v>6.725738967386416</v>
      </c>
      <c r="I47" s="107">
        <v>0.8282716922301788</v>
      </c>
      <c r="M47" s="11"/>
    </row>
    <row r="48" spans="1:13" ht="19.5" customHeight="1">
      <c r="A48" s="35" t="s">
        <v>26</v>
      </c>
      <c r="B48" s="45"/>
      <c r="C48" s="45"/>
      <c r="D48" s="45"/>
      <c r="E48" s="45"/>
      <c r="F48" s="106"/>
      <c r="G48" s="45"/>
      <c r="H48" s="45"/>
      <c r="I48" s="107"/>
      <c r="M48" s="11"/>
    </row>
    <row r="49" spans="1:13" s="17" customFormat="1" ht="31.5">
      <c r="A49" s="46" t="s">
        <v>43</v>
      </c>
      <c r="B49" s="45"/>
      <c r="C49" s="45"/>
      <c r="D49" s="45"/>
      <c r="E49" s="45"/>
      <c r="F49" s="106">
        <v>-235.0625703333333</v>
      </c>
      <c r="G49" s="45">
        <v>-0.03753793841158309</v>
      </c>
      <c r="H49" s="45">
        <v>-0.4585377963616087</v>
      </c>
      <c r="I49" s="107"/>
      <c r="M49" s="11"/>
    </row>
    <row r="50" spans="1:13" s="17" customFormat="1" ht="15.75">
      <c r="A50" s="47"/>
      <c r="B50" s="48"/>
      <c r="C50" s="49"/>
      <c r="D50" s="49"/>
      <c r="E50" s="49"/>
      <c r="F50" s="50"/>
      <c r="G50" s="49"/>
      <c r="H50" s="49"/>
      <c r="I50" s="51"/>
      <c r="M50" s="11"/>
    </row>
    <row r="51" spans="1:13" s="9" customFormat="1" ht="21" customHeight="1" thickBot="1">
      <c r="A51" s="135" t="s">
        <v>44</v>
      </c>
      <c r="B51" s="136">
        <f>B10-B33</f>
        <v>364.3810000000085</v>
      </c>
      <c r="C51" s="137">
        <v>0.0581892366656034</v>
      </c>
      <c r="D51" s="136"/>
      <c r="E51" s="136"/>
      <c r="F51" s="138">
        <f>F10-F33</f>
        <v>-1514.7968299000058</v>
      </c>
      <c r="G51" s="139">
        <v>-0.27333756465985415</v>
      </c>
      <c r="H51" s="140"/>
      <c r="I51" s="141">
        <v>-4.1571784201151285</v>
      </c>
      <c r="J51" s="62"/>
      <c r="K51" s="52"/>
      <c r="M51" s="11"/>
    </row>
    <row r="52" spans="1:13" ht="3.75" customHeight="1">
      <c r="A52" s="53"/>
      <c r="B52" s="54"/>
      <c r="C52" s="54"/>
      <c r="D52" s="54"/>
      <c r="E52" s="54"/>
      <c r="F52" s="55"/>
      <c r="G52" s="55"/>
      <c r="H52" s="55"/>
      <c r="M52" s="11"/>
    </row>
    <row r="53" spans="1:13" ht="15" customHeight="1">
      <c r="A53" s="206"/>
      <c r="B53" s="206"/>
      <c r="C53" s="206"/>
      <c r="D53" s="206"/>
      <c r="E53" s="206"/>
      <c r="F53" s="206"/>
      <c r="G53" s="102"/>
      <c r="H53" s="102"/>
      <c r="I53" s="103"/>
      <c r="M53" s="11"/>
    </row>
    <row r="54" spans="1:13" ht="19.5" customHeight="1">
      <c r="A54" s="56"/>
      <c r="B54" s="56"/>
      <c r="C54" s="56"/>
      <c r="D54" s="56"/>
      <c r="E54" s="56"/>
      <c r="F54" s="56"/>
      <c r="G54" s="56"/>
      <c r="H54" s="56"/>
      <c r="I54" s="56"/>
      <c r="M54" s="11"/>
    </row>
    <row r="55" spans="1:13" ht="19.5" customHeight="1">
      <c r="A55" s="56"/>
      <c r="B55" s="56"/>
      <c r="C55" s="56"/>
      <c r="D55" s="56"/>
      <c r="E55" s="56"/>
      <c r="F55" s="57"/>
      <c r="H55" s="55"/>
      <c r="M55" s="11"/>
    </row>
    <row r="56" spans="6:13" ht="19.5" customHeight="1">
      <c r="F56" s="57"/>
      <c r="H56" s="55"/>
      <c r="M56" s="11"/>
    </row>
    <row r="57" spans="1:13" ht="30.75" customHeight="1">
      <c r="A57" s="33"/>
      <c r="F57" s="1"/>
      <c r="G57" s="1"/>
      <c r="H57" s="1"/>
      <c r="M57" s="11"/>
    </row>
    <row r="58" spans="1:13" ht="19.5" customHeight="1">
      <c r="A58" s="21"/>
      <c r="F58" s="1"/>
      <c r="G58" s="1"/>
      <c r="H58" s="1"/>
      <c r="I58" s="58"/>
      <c r="M58" s="11"/>
    </row>
    <row r="59" spans="1:8" ht="19.5" customHeight="1">
      <c r="A59" s="21"/>
      <c r="F59" s="1"/>
      <c r="G59" s="55"/>
      <c r="H59" s="55"/>
    </row>
    <row r="60" spans="6:8" ht="19.5" customHeight="1">
      <c r="F60" s="55"/>
      <c r="G60" s="55"/>
      <c r="H60" s="55"/>
    </row>
    <row r="61" spans="6:8" ht="19.5" customHeight="1">
      <c r="F61" s="55"/>
      <c r="G61" s="55"/>
      <c r="H61" s="55"/>
    </row>
    <row r="62" spans="6:8" ht="19.5" customHeight="1">
      <c r="F62" s="55"/>
      <c r="G62" s="55"/>
      <c r="H62" s="55"/>
    </row>
    <row r="63" spans="6:8" ht="19.5" customHeight="1">
      <c r="F63" s="55"/>
      <c r="G63" s="55"/>
      <c r="H63" s="55"/>
    </row>
    <row r="64" spans="6:8" ht="19.5" customHeight="1">
      <c r="F64" s="55"/>
      <c r="G64" s="55"/>
      <c r="H64" s="55"/>
    </row>
    <row r="65" spans="6:8" ht="19.5" customHeight="1">
      <c r="F65" s="55"/>
      <c r="G65" s="55"/>
      <c r="H65" s="55"/>
    </row>
    <row r="66" spans="6:8" ht="19.5" customHeight="1">
      <c r="F66" s="55"/>
      <c r="G66" s="55"/>
      <c r="H66" s="55"/>
    </row>
    <row r="67" spans="6:8" ht="19.5" customHeight="1">
      <c r="F67" s="55"/>
      <c r="G67" s="55"/>
      <c r="H67" s="55"/>
    </row>
    <row r="68" spans="6:8" ht="19.5" customHeight="1">
      <c r="F68" s="55"/>
      <c r="G68" s="55"/>
      <c r="H68" s="55"/>
    </row>
    <row r="69" spans="6:8" ht="19.5" customHeight="1">
      <c r="F69" s="55"/>
      <c r="G69" s="55"/>
      <c r="H69" s="55"/>
    </row>
    <row r="70" spans="6:8" ht="19.5" customHeight="1">
      <c r="F70" s="55"/>
      <c r="G70" s="55"/>
      <c r="H70" s="55"/>
    </row>
    <row r="71" spans="6:8" ht="19.5" customHeight="1">
      <c r="F71" s="55"/>
      <c r="G71" s="55"/>
      <c r="H71" s="55"/>
    </row>
    <row r="72" spans="6:8" ht="19.5" customHeight="1">
      <c r="F72" s="55"/>
      <c r="G72" s="55"/>
      <c r="H72" s="55"/>
    </row>
    <row r="73" spans="6:8" ht="19.5" customHeight="1">
      <c r="F73" s="55"/>
      <c r="G73" s="55"/>
      <c r="H73" s="55"/>
    </row>
    <row r="74" spans="6:8" ht="19.5" customHeight="1">
      <c r="F74" s="55"/>
      <c r="G74" s="55"/>
      <c r="H74" s="55"/>
    </row>
    <row r="75" spans="6:8" ht="19.5" customHeight="1">
      <c r="F75" s="55"/>
      <c r="G75" s="55"/>
      <c r="H75" s="55"/>
    </row>
    <row r="76" spans="6:8" ht="19.5" customHeight="1">
      <c r="F76" s="55"/>
      <c r="G76" s="55"/>
      <c r="H76" s="55"/>
    </row>
    <row r="77" spans="6:8" ht="19.5" customHeight="1">
      <c r="F77" s="55"/>
      <c r="G77" s="55"/>
      <c r="H77" s="55"/>
    </row>
    <row r="78" spans="6:8" ht="19.5" customHeight="1">
      <c r="F78" s="55"/>
      <c r="G78" s="55"/>
      <c r="H78" s="55"/>
    </row>
    <row r="79" spans="6:8" ht="19.5" customHeight="1">
      <c r="F79" s="55"/>
      <c r="G79" s="55"/>
      <c r="H79" s="55"/>
    </row>
    <row r="80" spans="6:8" ht="19.5" customHeight="1">
      <c r="F80" s="55"/>
      <c r="G80" s="55"/>
      <c r="H80" s="55"/>
    </row>
    <row r="81" spans="6:8" ht="19.5" customHeight="1">
      <c r="F81" s="55"/>
      <c r="G81" s="55"/>
      <c r="H81" s="55"/>
    </row>
    <row r="82" spans="6:8" ht="19.5" customHeight="1">
      <c r="F82" s="55"/>
      <c r="G82" s="55"/>
      <c r="H82" s="55"/>
    </row>
    <row r="83" spans="6:8" ht="19.5" customHeight="1">
      <c r="F83" s="55"/>
      <c r="G83" s="55"/>
      <c r="H83" s="55"/>
    </row>
    <row r="84" spans="6:8" ht="19.5" customHeight="1">
      <c r="F84" s="55"/>
      <c r="G84" s="55"/>
      <c r="H84" s="55"/>
    </row>
    <row r="85" spans="6:8" ht="19.5" customHeight="1">
      <c r="F85" s="55"/>
      <c r="G85" s="55"/>
      <c r="H85" s="55"/>
    </row>
    <row r="86" spans="6:8" ht="19.5" customHeight="1">
      <c r="F86" s="55"/>
      <c r="G86" s="55"/>
      <c r="H86" s="55"/>
    </row>
    <row r="87" spans="6:8" ht="19.5" customHeight="1">
      <c r="F87" s="55"/>
      <c r="G87" s="55"/>
      <c r="H87" s="55"/>
    </row>
    <row r="88" spans="6:8" ht="19.5" customHeight="1">
      <c r="F88" s="55"/>
      <c r="G88" s="55"/>
      <c r="H88" s="55"/>
    </row>
    <row r="89" spans="6:8" ht="19.5" customHeight="1">
      <c r="F89" s="55"/>
      <c r="G89" s="55"/>
      <c r="H89" s="55"/>
    </row>
    <row r="90" spans="6:8" ht="19.5" customHeight="1">
      <c r="F90" s="55"/>
      <c r="G90" s="55"/>
      <c r="H90" s="55"/>
    </row>
    <row r="91" spans="6:8" ht="19.5" customHeight="1">
      <c r="F91" s="55"/>
      <c r="G91" s="55"/>
      <c r="H91" s="55"/>
    </row>
    <row r="92" spans="6:8" ht="19.5" customHeight="1">
      <c r="F92" s="55"/>
      <c r="G92" s="55"/>
      <c r="H92" s="55"/>
    </row>
    <row r="93" spans="6:8" ht="19.5" customHeight="1">
      <c r="F93" s="55"/>
      <c r="G93" s="55"/>
      <c r="H93" s="55"/>
    </row>
    <row r="94" spans="6:8" ht="19.5" customHeight="1">
      <c r="F94" s="55"/>
      <c r="G94" s="55"/>
      <c r="H94" s="55"/>
    </row>
    <row r="95" spans="6:8" ht="19.5" customHeight="1">
      <c r="F95" s="55"/>
      <c r="G95" s="55"/>
      <c r="H95" s="55"/>
    </row>
    <row r="96" spans="6:8" ht="19.5" customHeight="1">
      <c r="F96" s="55"/>
      <c r="G96" s="55"/>
      <c r="H96" s="55"/>
    </row>
    <row r="97" spans="6:8" ht="19.5" customHeight="1">
      <c r="F97" s="55"/>
      <c r="G97" s="55"/>
      <c r="H97" s="55"/>
    </row>
    <row r="98" spans="6:8" ht="19.5" customHeight="1">
      <c r="F98" s="55"/>
      <c r="G98" s="55"/>
      <c r="H98" s="55"/>
    </row>
    <row r="99" spans="6:8" ht="19.5" customHeight="1">
      <c r="F99" s="55"/>
      <c r="G99" s="55"/>
      <c r="H99" s="55"/>
    </row>
    <row r="100" spans="6:8" ht="19.5" customHeight="1">
      <c r="F100" s="55"/>
      <c r="G100" s="55"/>
      <c r="H100" s="55"/>
    </row>
    <row r="101" spans="6:8" ht="19.5" customHeight="1">
      <c r="F101" s="55"/>
      <c r="G101" s="55"/>
      <c r="H101" s="55"/>
    </row>
    <row r="102" spans="6:8" ht="19.5" customHeight="1">
      <c r="F102" s="55"/>
      <c r="G102" s="55"/>
      <c r="H102" s="55"/>
    </row>
    <row r="103" spans="6:8" ht="19.5" customHeight="1">
      <c r="F103" s="55"/>
      <c r="G103" s="55"/>
      <c r="H103" s="55"/>
    </row>
    <row r="104" spans="6:8" ht="19.5" customHeight="1">
      <c r="F104" s="55"/>
      <c r="G104" s="55"/>
      <c r="H104" s="55"/>
    </row>
    <row r="105" spans="6:8" ht="19.5" customHeight="1">
      <c r="F105" s="55"/>
      <c r="G105" s="55"/>
      <c r="H105" s="55"/>
    </row>
    <row r="106" spans="6:8" ht="19.5" customHeight="1">
      <c r="F106" s="55"/>
      <c r="G106" s="55"/>
      <c r="H106" s="55"/>
    </row>
    <row r="107" spans="6:8" ht="19.5" customHeight="1">
      <c r="F107" s="55"/>
      <c r="G107" s="55"/>
      <c r="H107" s="55"/>
    </row>
    <row r="108" spans="6:8" ht="19.5" customHeight="1">
      <c r="F108" s="55"/>
      <c r="G108" s="55"/>
      <c r="H108" s="55"/>
    </row>
    <row r="109" spans="6:8" ht="19.5" customHeight="1">
      <c r="F109" s="55"/>
      <c r="G109" s="55"/>
      <c r="H109" s="55"/>
    </row>
    <row r="110" spans="6:8" ht="19.5" customHeight="1">
      <c r="F110" s="55"/>
      <c r="G110" s="55"/>
      <c r="H110" s="55"/>
    </row>
    <row r="111" spans="6:8" ht="19.5" customHeight="1">
      <c r="F111" s="55"/>
      <c r="G111" s="55"/>
      <c r="H111" s="55"/>
    </row>
    <row r="112" spans="6:8" ht="19.5" customHeight="1">
      <c r="F112" s="55"/>
      <c r="G112" s="55"/>
      <c r="H112" s="55"/>
    </row>
    <row r="113" spans="6:8" ht="19.5" customHeight="1">
      <c r="F113" s="55"/>
      <c r="G113" s="55"/>
      <c r="H113" s="55"/>
    </row>
    <row r="114" spans="6:8" ht="19.5" customHeight="1">
      <c r="F114" s="55"/>
      <c r="G114" s="55"/>
      <c r="H114" s="55"/>
    </row>
    <row r="115" spans="6:8" ht="19.5" customHeight="1">
      <c r="F115" s="55"/>
      <c r="G115" s="55"/>
      <c r="H115" s="55"/>
    </row>
    <row r="116" spans="6:8" ht="19.5" customHeight="1">
      <c r="F116" s="55"/>
      <c r="G116" s="55"/>
      <c r="H116" s="55"/>
    </row>
    <row r="117" spans="6:8" ht="19.5" customHeight="1">
      <c r="F117" s="55"/>
      <c r="G117" s="55"/>
      <c r="H117" s="55"/>
    </row>
    <row r="118" spans="6:8" ht="19.5" customHeight="1">
      <c r="F118" s="55"/>
      <c r="G118" s="55"/>
      <c r="H118" s="55"/>
    </row>
    <row r="119" spans="6:8" ht="19.5" customHeight="1">
      <c r="F119" s="55"/>
      <c r="G119" s="55"/>
      <c r="H119" s="55"/>
    </row>
    <row r="120" spans="6:8" ht="19.5" customHeight="1">
      <c r="F120" s="55"/>
      <c r="G120" s="55"/>
      <c r="H120" s="55"/>
    </row>
    <row r="121" spans="6:8" ht="19.5" customHeight="1">
      <c r="F121" s="55"/>
      <c r="G121" s="55"/>
      <c r="H121" s="55"/>
    </row>
    <row r="122" spans="6:8" ht="19.5" customHeight="1">
      <c r="F122" s="55"/>
      <c r="G122" s="55"/>
      <c r="H122" s="55"/>
    </row>
    <row r="123" spans="6:8" ht="19.5" customHeight="1">
      <c r="F123" s="55"/>
      <c r="G123" s="55"/>
      <c r="H123" s="55"/>
    </row>
    <row r="124" spans="6:8" ht="19.5" customHeight="1">
      <c r="F124" s="55"/>
      <c r="G124" s="55"/>
      <c r="H124" s="55"/>
    </row>
    <row r="125" spans="6:8" ht="19.5" customHeight="1">
      <c r="F125" s="55"/>
      <c r="G125" s="55"/>
      <c r="H125" s="55"/>
    </row>
    <row r="126" spans="6:8" ht="19.5" customHeight="1">
      <c r="F126" s="55"/>
      <c r="G126" s="55"/>
      <c r="H126" s="55"/>
    </row>
    <row r="127" spans="6:8" ht="19.5" customHeight="1">
      <c r="F127" s="55"/>
      <c r="G127" s="55"/>
      <c r="H127" s="55"/>
    </row>
    <row r="128" spans="6:8" ht="19.5" customHeight="1">
      <c r="F128" s="55"/>
      <c r="G128" s="55"/>
      <c r="H128" s="55"/>
    </row>
    <row r="129" spans="6:8" ht="19.5" customHeight="1">
      <c r="F129" s="55"/>
      <c r="G129" s="55"/>
      <c r="H129" s="55"/>
    </row>
    <row r="130" spans="6:8" ht="19.5" customHeight="1">
      <c r="F130" s="55"/>
      <c r="G130" s="55"/>
      <c r="H130" s="55"/>
    </row>
    <row r="131" spans="6:8" ht="19.5" customHeight="1">
      <c r="F131" s="55"/>
      <c r="G131" s="55"/>
      <c r="H131" s="55"/>
    </row>
    <row r="132" spans="6:8" ht="19.5" customHeight="1">
      <c r="F132" s="55"/>
      <c r="G132" s="55"/>
      <c r="H132" s="55"/>
    </row>
    <row r="133" spans="6:8" ht="19.5" customHeight="1">
      <c r="F133" s="55"/>
      <c r="G133" s="55"/>
      <c r="H133" s="55"/>
    </row>
    <row r="134" spans="6:8" ht="19.5" customHeight="1">
      <c r="F134" s="55"/>
      <c r="G134" s="55"/>
      <c r="H134" s="55"/>
    </row>
    <row r="135" spans="6:8" ht="19.5" customHeight="1">
      <c r="F135" s="55"/>
      <c r="G135" s="55"/>
      <c r="H135" s="55"/>
    </row>
    <row r="136" spans="6:8" ht="19.5" customHeight="1">
      <c r="F136" s="55"/>
      <c r="G136" s="55"/>
      <c r="H136" s="55"/>
    </row>
    <row r="137" spans="6:8" ht="19.5" customHeight="1">
      <c r="F137" s="55"/>
      <c r="G137" s="55"/>
      <c r="H137" s="55"/>
    </row>
    <row r="138" spans="6:8" ht="19.5" customHeight="1">
      <c r="F138" s="55"/>
      <c r="G138" s="55"/>
      <c r="H138" s="55"/>
    </row>
    <row r="139" spans="6:8" ht="19.5" customHeight="1">
      <c r="F139" s="55"/>
      <c r="G139" s="55"/>
      <c r="H139" s="55"/>
    </row>
    <row r="140" spans="6:8" ht="19.5" customHeight="1">
      <c r="F140" s="55"/>
      <c r="G140" s="55"/>
      <c r="H140" s="55"/>
    </row>
    <row r="141" spans="6:8" ht="19.5" customHeight="1">
      <c r="F141" s="55"/>
      <c r="G141" s="55"/>
      <c r="H141" s="55"/>
    </row>
    <row r="142" spans="6:8" ht="19.5" customHeight="1">
      <c r="F142" s="55"/>
      <c r="G142" s="55"/>
      <c r="H142" s="55"/>
    </row>
    <row r="143" spans="6:8" ht="19.5" customHeight="1">
      <c r="F143" s="55"/>
      <c r="G143" s="55"/>
      <c r="H143" s="55"/>
    </row>
    <row r="144" spans="6:8" ht="19.5" customHeight="1">
      <c r="F144" s="55"/>
      <c r="G144" s="55"/>
      <c r="H144" s="55"/>
    </row>
    <row r="145" spans="6:8" ht="19.5" customHeight="1">
      <c r="F145" s="55"/>
      <c r="G145" s="55"/>
      <c r="H145" s="55"/>
    </row>
    <row r="146" spans="6:8" ht="19.5" customHeight="1">
      <c r="F146" s="55"/>
      <c r="G146" s="55"/>
      <c r="H146" s="55"/>
    </row>
    <row r="147" spans="6:8" ht="19.5" customHeight="1">
      <c r="F147" s="55"/>
      <c r="G147" s="55"/>
      <c r="H147" s="55"/>
    </row>
    <row r="148" spans="6:8" ht="19.5" customHeight="1">
      <c r="F148" s="55"/>
      <c r="G148" s="55"/>
      <c r="H148" s="55"/>
    </row>
    <row r="149" spans="6:8" ht="19.5" customHeight="1">
      <c r="F149" s="55"/>
      <c r="G149" s="55"/>
      <c r="H149" s="55"/>
    </row>
    <row r="150" spans="6:8" ht="19.5" customHeight="1">
      <c r="F150" s="55"/>
      <c r="G150" s="55"/>
      <c r="H150" s="55"/>
    </row>
    <row r="151" spans="6:8" ht="19.5" customHeight="1">
      <c r="F151" s="55"/>
      <c r="G151" s="55"/>
      <c r="H151" s="55"/>
    </row>
    <row r="152" spans="6:8" ht="19.5" customHeight="1">
      <c r="F152" s="55"/>
      <c r="G152" s="55"/>
      <c r="H152" s="55"/>
    </row>
    <row r="153" spans="6:8" ht="19.5" customHeight="1">
      <c r="F153" s="55"/>
      <c r="G153" s="55"/>
      <c r="H153" s="55"/>
    </row>
    <row r="154" spans="6:8" ht="19.5" customHeight="1">
      <c r="F154" s="55"/>
      <c r="G154" s="55"/>
      <c r="H154" s="55"/>
    </row>
    <row r="155" spans="6:8" ht="19.5" customHeight="1">
      <c r="F155" s="55"/>
      <c r="G155" s="55"/>
      <c r="H155" s="55"/>
    </row>
    <row r="156" spans="6:8" ht="19.5" customHeight="1">
      <c r="F156" s="55"/>
      <c r="G156" s="55"/>
      <c r="H156" s="55"/>
    </row>
    <row r="157" spans="6:8" ht="19.5" customHeight="1">
      <c r="F157" s="55"/>
      <c r="G157" s="55"/>
      <c r="H157" s="55"/>
    </row>
    <row r="158" spans="6:8" ht="19.5" customHeight="1">
      <c r="F158" s="55"/>
      <c r="G158" s="55"/>
      <c r="H158" s="55"/>
    </row>
    <row r="159" spans="6:8" ht="19.5" customHeight="1">
      <c r="F159" s="55"/>
      <c r="G159" s="55"/>
      <c r="H159" s="55"/>
    </row>
    <row r="160" spans="6:8" ht="19.5" customHeight="1">
      <c r="F160" s="55"/>
      <c r="G160" s="55"/>
      <c r="H160" s="55"/>
    </row>
    <row r="161" spans="6:8" ht="19.5" customHeight="1">
      <c r="F161" s="55"/>
      <c r="G161" s="55"/>
      <c r="H161" s="55"/>
    </row>
    <row r="162" spans="6:8" ht="19.5" customHeight="1">
      <c r="F162" s="55"/>
      <c r="G162" s="55"/>
      <c r="H162" s="55"/>
    </row>
    <row r="163" spans="6:8" ht="19.5" customHeight="1">
      <c r="F163" s="55"/>
      <c r="G163" s="55"/>
      <c r="H163" s="55"/>
    </row>
    <row r="164" spans="6:8" ht="19.5" customHeight="1">
      <c r="F164" s="55"/>
      <c r="G164" s="55"/>
      <c r="H164" s="55"/>
    </row>
    <row r="165" spans="6:8" ht="19.5" customHeight="1">
      <c r="F165" s="55"/>
      <c r="G165" s="55"/>
      <c r="H165" s="55"/>
    </row>
    <row r="166" spans="6:8" ht="19.5" customHeight="1">
      <c r="F166" s="55"/>
      <c r="G166" s="55"/>
      <c r="H166" s="55"/>
    </row>
    <row r="167" spans="6:8" ht="19.5" customHeight="1">
      <c r="F167" s="55"/>
      <c r="G167" s="55"/>
      <c r="H167" s="55"/>
    </row>
    <row r="168" spans="6:8" ht="19.5" customHeight="1">
      <c r="F168" s="55"/>
      <c r="G168" s="55"/>
      <c r="H168" s="55"/>
    </row>
    <row r="169" spans="6:8" ht="19.5" customHeight="1">
      <c r="F169" s="55"/>
      <c r="G169" s="55"/>
      <c r="H169" s="55"/>
    </row>
    <row r="170" spans="6:8" ht="19.5" customHeight="1">
      <c r="F170" s="55"/>
      <c r="G170" s="55"/>
      <c r="H170" s="55"/>
    </row>
    <row r="171" spans="6:8" ht="19.5" customHeight="1">
      <c r="F171" s="55"/>
      <c r="G171" s="55"/>
      <c r="H171" s="55"/>
    </row>
    <row r="172" spans="6:8" ht="19.5" customHeight="1">
      <c r="F172" s="55"/>
      <c r="G172" s="55"/>
      <c r="H172" s="55"/>
    </row>
    <row r="173" spans="6:8" ht="19.5" customHeight="1">
      <c r="F173" s="55"/>
      <c r="G173" s="55"/>
      <c r="H173" s="55"/>
    </row>
    <row r="174" spans="6:8" ht="19.5" customHeight="1">
      <c r="F174" s="55"/>
      <c r="G174" s="55"/>
      <c r="H174" s="55"/>
    </row>
    <row r="175" spans="6:8" ht="19.5" customHeight="1">
      <c r="F175" s="55"/>
      <c r="G175" s="55"/>
      <c r="H175" s="55"/>
    </row>
    <row r="176" spans="6:8" ht="19.5" customHeight="1">
      <c r="F176" s="55"/>
      <c r="G176" s="55"/>
      <c r="H176" s="55"/>
    </row>
    <row r="177" spans="6:8" ht="19.5" customHeight="1">
      <c r="F177" s="55"/>
      <c r="G177" s="55"/>
      <c r="H177" s="55"/>
    </row>
    <row r="178" spans="6:8" ht="19.5" customHeight="1">
      <c r="F178" s="55"/>
      <c r="G178" s="55"/>
      <c r="H178" s="55"/>
    </row>
    <row r="179" spans="6:8" ht="19.5" customHeight="1">
      <c r="F179" s="55"/>
      <c r="G179" s="55"/>
      <c r="H179" s="55"/>
    </row>
  </sheetData>
  <sheetProtection/>
  <mergeCells count="4">
    <mergeCell ref="A53:F53"/>
    <mergeCell ref="A3:I4"/>
    <mergeCell ref="B7:D7"/>
    <mergeCell ref="F7:H7"/>
  </mergeCells>
  <printOptions horizontalCentered="1"/>
  <pageMargins left="0" right="0" top="0.2362204724409449" bottom="0" header="0" footer="0.1968503937007874"/>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sheetPr>
    <tabColor indexed="40"/>
    <pageSetUpPr fitToPage="1"/>
  </sheetPr>
  <dimension ref="B2:O23"/>
  <sheetViews>
    <sheetView view="pageBreakPreview" zoomScale="73" zoomScaleSheetLayoutView="73" zoomScalePageLayoutView="0" workbookViewId="0" topLeftCell="A4">
      <selection activeCell="N26" sqref="N26"/>
    </sheetView>
  </sheetViews>
  <sheetFormatPr defaultColWidth="9.140625" defaultRowHeight="12.75"/>
  <cols>
    <col min="1" max="1" width="4.28125" style="81" customWidth="1"/>
    <col min="2" max="2" width="54.00390625" style="81" customWidth="1"/>
    <col min="3" max="3" width="14.140625" style="81" bestFit="1" customWidth="1"/>
    <col min="4" max="8" width="14.7109375" style="81" customWidth="1"/>
    <col min="9" max="10" width="12.00390625" style="81" hidden="1" customWidth="1"/>
    <col min="11" max="11" width="10.421875" style="81" hidden="1" customWidth="1"/>
    <col min="12" max="12" width="12.421875" style="81" hidden="1" customWidth="1"/>
    <col min="13" max="13" width="10.00390625" style="81" hidden="1" customWidth="1"/>
    <col min="14" max="16384" width="9.140625" style="81" customWidth="1"/>
  </cols>
  <sheetData>
    <row r="2" spans="2:13" ht="12.75">
      <c r="B2" s="126"/>
      <c r="C2" s="126"/>
      <c r="D2" s="126"/>
      <c r="E2" s="126"/>
      <c r="F2" s="126"/>
      <c r="G2" s="126"/>
      <c r="H2" s="127" t="s">
        <v>60</v>
      </c>
      <c r="I2" s="126"/>
      <c r="J2" s="126"/>
      <c r="K2" s="126"/>
      <c r="L2" s="126"/>
      <c r="M2" s="126" t="s">
        <v>60</v>
      </c>
    </row>
    <row r="3" spans="2:13" ht="24.75" customHeight="1">
      <c r="B3" s="213" t="s">
        <v>61</v>
      </c>
      <c r="C3" s="214"/>
      <c r="D3" s="214"/>
      <c r="E3" s="214"/>
      <c r="F3" s="214"/>
      <c r="G3" s="214"/>
      <c r="H3" s="214"/>
      <c r="I3" s="214"/>
      <c r="J3" s="214"/>
      <c r="K3" s="214"/>
      <c r="L3" s="214"/>
      <c r="M3" s="214"/>
    </row>
    <row r="4" spans="2:13" ht="12.75">
      <c r="B4" s="126"/>
      <c r="C4" s="126"/>
      <c r="D4" s="126"/>
      <c r="E4" s="126"/>
      <c r="F4" s="126"/>
      <c r="G4" s="126"/>
      <c r="H4" s="126"/>
      <c r="I4" s="126"/>
      <c r="J4" s="126"/>
      <c r="K4" s="126"/>
      <c r="L4" s="126"/>
      <c r="M4" s="126"/>
    </row>
    <row r="5" spans="2:13" ht="13.5" thickBot="1">
      <c r="B5" s="126"/>
      <c r="C5" s="126"/>
      <c r="D5" s="126"/>
      <c r="E5" s="126"/>
      <c r="F5" s="126"/>
      <c r="G5" s="126"/>
      <c r="H5" s="128" t="s">
        <v>92</v>
      </c>
      <c r="I5" s="126"/>
      <c r="J5" s="126"/>
      <c r="K5" s="126"/>
      <c r="L5" s="126" t="s">
        <v>62</v>
      </c>
      <c r="M5" s="126"/>
    </row>
    <row r="6" spans="2:13" s="83" customFormat="1" ht="48" thickBot="1">
      <c r="B6" s="170" t="s">
        <v>63</v>
      </c>
      <c r="C6" s="170" t="s">
        <v>152</v>
      </c>
      <c r="D6" s="170" t="s">
        <v>153</v>
      </c>
      <c r="E6" s="171" t="s">
        <v>165</v>
      </c>
      <c r="F6" s="171" t="s">
        <v>166</v>
      </c>
      <c r="G6" s="171" t="s">
        <v>167</v>
      </c>
      <c r="H6" s="172" t="s">
        <v>154</v>
      </c>
      <c r="I6" s="121" t="s">
        <v>64</v>
      </c>
      <c r="J6" s="82" t="s">
        <v>65</v>
      </c>
      <c r="K6" s="82" t="s">
        <v>66</v>
      </c>
      <c r="L6" s="82" t="s">
        <v>67</v>
      </c>
      <c r="M6" s="82" t="s">
        <v>68</v>
      </c>
    </row>
    <row r="7" spans="2:14" ht="21" customHeight="1" thickTop="1">
      <c r="B7" s="173" t="s">
        <v>69</v>
      </c>
      <c r="C7" s="192">
        <v>19556.298</v>
      </c>
      <c r="D7" s="192">
        <v>19615.4</v>
      </c>
      <c r="E7" s="193">
        <v>4952.9</v>
      </c>
      <c r="F7" s="192">
        <v>4904.528</v>
      </c>
      <c r="G7" s="192">
        <v>4935.893569</v>
      </c>
      <c r="H7" s="194">
        <f>+G7/F7</f>
        <v>1.0063952268189722</v>
      </c>
      <c r="I7" s="122" t="e">
        <f>+#REF!+E7</f>
        <v>#REF!</v>
      </c>
      <c r="J7" s="84">
        <v>7799.829</v>
      </c>
      <c r="K7" s="84">
        <v>7653.1</v>
      </c>
      <c r="L7" s="85">
        <f aca="true" t="shared" si="0" ref="L7:L13">+J7-K7</f>
        <v>146.72899999999936</v>
      </c>
      <c r="M7" s="86">
        <f aca="true" t="shared" si="1" ref="M7:M14">+K7/J7</f>
        <v>0.9811881773305544</v>
      </c>
      <c r="N7" s="87"/>
    </row>
    <row r="8" spans="2:14" ht="19.5" customHeight="1">
      <c r="B8" s="173" t="s">
        <v>70</v>
      </c>
      <c r="C8" s="192">
        <v>151</v>
      </c>
      <c r="D8" s="192">
        <v>153.82999999999998</v>
      </c>
      <c r="E8" s="193">
        <v>38.1</v>
      </c>
      <c r="F8" s="192">
        <v>39.43</v>
      </c>
      <c r="G8" s="192">
        <v>38.97708300000001</v>
      </c>
      <c r="H8" s="194">
        <f aca="true" t="shared" si="2" ref="H8:H14">+G8/F8</f>
        <v>0.9885133908191734</v>
      </c>
      <c r="I8" s="122" t="e">
        <f>+#REF!+E8</f>
        <v>#REF!</v>
      </c>
      <c r="J8" s="84">
        <v>64.459</v>
      </c>
      <c r="K8" s="84">
        <v>56.1</v>
      </c>
      <c r="L8" s="85">
        <f t="shared" si="0"/>
        <v>8.359000000000002</v>
      </c>
      <c r="M8" s="86">
        <f t="shared" si="1"/>
        <v>0.8703206689523573</v>
      </c>
      <c r="N8" s="87"/>
    </row>
    <row r="9" spans="2:14" ht="18.75" customHeight="1">
      <c r="B9" s="173" t="s">
        <v>71</v>
      </c>
      <c r="C9" s="192">
        <v>91.4</v>
      </c>
      <c r="D9" s="192">
        <v>91.39999999999999</v>
      </c>
      <c r="E9" s="193">
        <v>22.85</v>
      </c>
      <c r="F9" s="192">
        <v>22.8</v>
      </c>
      <c r="G9" s="192">
        <v>22.646784999999994</v>
      </c>
      <c r="H9" s="194">
        <f t="shared" si="2"/>
        <v>0.9932800438596489</v>
      </c>
      <c r="I9" s="122" t="e">
        <f>+#REF!+E9</f>
        <v>#REF!</v>
      </c>
      <c r="J9" s="84">
        <v>38.745</v>
      </c>
      <c r="K9" s="84">
        <v>34.5</v>
      </c>
      <c r="L9" s="85">
        <f t="shared" si="0"/>
        <v>4.244999999999997</v>
      </c>
      <c r="M9" s="86">
        <f t="shared" si="1"/>
        <v>0.8904374758033295</v>
      </c>
      <c r="N9" s="87"/>
    </row>
    <row r="10" spans="2:14" ht="27" customHeight="1">
      <c r="B10" s="174" t="s">
        <v>72</v>
      </c>
      <c r="C10" s="192">
        <v>152.9</v>
      </c>
      <c r="D10" s="192">
        <v>152.89</v>
      </c>
      <c r="E10" s="193">
        <v>38.9</v>
      </c>
      <c r="F10" s="192">
        <v>38.9</v>
      </c>
      <c r="G10" s="192">
        <v>37.44121399999999</v>
      </c>
      <c r="H10" s="194">
        <f t="shared" si="2"/>
        <v>0.9624990745501283</v>
      </c>
      <c r="I10" s="122" t="e">
        <f>+#REF!+E10</f>
        <v>#REF!</v>
      </c>
      <c r="J10" s="84">
        <v>62.378</v>
      </c>
      <c r="K10" s="84">
        <v>58.8</v>
      </c>
      <c r="L10" s="85">
        <f t="shared" si="0"/>
        <v>3.578000000000003</v>
      </c>
      <c r="M10" s="86">
        <f t="shared" si="1"/>
        <v>0.9426400333450896</v>
      </c>
      <c r="N10" s="87"/>
    </row>
    <row r="11" spans="2:14" ht="26.25" customHeight="1">
      <c r="B11" s="174" t="s">
        <v>73</v>
      </c>
      <c r="C11" s="192">
        <v>18336.1</v>
      </c>
      <c r="D11" s="192">
        <v>18340.100000000002</v>
      </c>
      <c r="E11" s="193">
        <v>4693.1</v>
      </c>
      <c r="F11" s="192">
        <v>4397.1</v>
      </c>
      <c r="G11" s="192">
        <v>4534.281333333334</v>
      </c>
      <c r="H11" s="194">
        <f t="shared" si="2"/>
        <v>1.0311981381668223</v>
      </c>
      <c r="I11" s="122" t="e">
        <f>+#REF!+E11</f>
        <v>#REF!</v>
      </c>
      <c r="J11" s="84">
        <v>8640.4</v>
      </c>
      <c r="K11" s="84">
        <v>7983.6</v>
      </c>
      <c r="L11" s="85">
        <f t="shared" si="0"/>
        <v>656.7999999999993</v>
      </c>
      <c r="M11" s="86">
        <f t="shared" si="1"/>
        <v>0.9239850006944124</v>
      </c>
      <c r="N11" s="87"/>
    </row>
    <row r="12" spans="2:15" ht="27.75" customHeight="1">
      <c r="B12" s="174" t="s">
        <v>74</v>
      </c>
      <c r="C12" s="192">
        <v>7639.4</v>
      </c>
      <c r="D12" s="192">
        <v>7571.5</v>
      </c>
      <c r="E12" s="193">
        <v>1959.85</v>
      </c>
      <c r="F12" s="192">
        <v>1741.9499999999998</v>
      </c>
      <c r="G12" s="192">
        <v>1727.6566440000001</v>
      </c>
      <c r="H12" s="194">
        <f t="shared" si="2"/>
        <v>0.9917946232670285</v>
      </c>
      <c r="I12" s="122" t="e">
        <f>+#REF!+E12</f>
        <v>#REF!</v>
      </c>
      <c r="J12" s="84" t="e">
        <f>+E12+#REF!-459.6+29</f>
        <v>#REF!</v>
      </c>
      <c r="K12" s="84">
        <v>3474.3</v>
      </c>
      <c r="L12" s="85" t="e">
        <f t="shared" si="0"/>
        <v>#REF!</v>
      </c>
      <c r="M12" s="86" t="e">
        <f t="shared" si="1"/>
        <v>#REF!</v>
      </c>
      <c r="N12" s="87"/>
      <c r="O12" s="87"/>
    </row>
    <row r="13" spans="2:14" ht="17.25" customHeight="1">
      <c r="B13" s="173" t="s">
        <v>75</v>
      </c>
      <c r="C13" s="192">
        <v>226.9</v>
      </c>
      <c r="D13" s="192">
        <v>226.88000000000002</v>
      </c>
      <c r="E13" s="193">
        <v>56.74</v>
      </c>
      <c r="F13" s="192">
        <v>63.411999999994805</v>
      </c>
      <c r="G13" s="192">
        <v>60.66306000000003</v>
      </c>
      <c r="H13" s="194">
        <f t="shared" si="2"/>
        <v>0.9566495300574812</v>
      </c>
      <c r="I13" s="122" t="e">
        <f>+#REF!+E13</f>
        <v>#REF!</v>
      </c>
      <c r="J13" s="84">
        <v>116.7</v>
      </c>
      <c r="K13" s="84">
        <f>0.2+99.6+0.2</f>
        <v>100</v>
      </c>
      <c r="L13" s="85">
        <f t="shared" si="0"/>
        <v>16.700000000000003</v>
      </c>
      <c r="M13" s="86">
        <f t="shared" si="1"/>
        <v>0.856898029134533</v>
      </c>
      <c r="N13" s="87"/>
    </row>
    <row r="14" spans="2:14" ht="18.75" customHeight="1" thickBot="1">
      <c r="B14" s="175" t="s">
        <v>76</v>
      </c>
      <c r="C14" s="195">
        <f>SUM(C7:C13)</f>
        <v>46153.99800000001</v>
      </c>
      <c r="D14" s="195">
        <f>SUM(D7:D13)</f>
        <v>46152.00000000001</v>
      </c>
      <c r="E14" s="196">
        <f>SUM(E7:E13)</f>
        <v>11762.44</v>
      </c>
      <c r="F14" s="197">
        <f>SUM(F7:F13)</f>
        <v>11208.119999999997</v>
      </c>
      <c r="G14" s="195">
        <f>SUM(G7:G13)</f>
        <v>11357.559688333335</v>
      </c>
      <c r="H14" s="198">
        <f t="shared" si="2"/>
        <v>1.0133331627724664</v>
      </c>
      <c r="I14" s="122" t="e">
        <f>SUM(I7:I13)</f>
        <v>#REF!</v>
      </c>
      <c r="J14" s="84" t="e">
        <f>SUM(J7:J13)</f>
        <v>#REF!</v>
      </c>
      <c r="K14" s="84">
        <f>SUM(K7:K13)</f>
        <v>19360.4</v>
      </c>
      <c r="L14" s="84" t="e">
        <f>SUM(L7:L13)</f>
        <v>#REF!</v>
      </c>
      <c r="M14" s="86" t="e">
        <f t="shared" si="1"/>
        <v>#REF!</v>
      </c>
      <c r="N14" s="87"/>
    </row>
    <row r="15" ht="12.75">
      <c r="J15" s="87"/>
    </row>
    <row r="16" spans="3:10" ht="12.75">
      <c r="C16" s="87"/>
      <c r="D16" s="87"/>
      <c r="J16" s="87"/>
    </row>
    <row r="17" spans="4:10" ht="12.75">
      <c r="D17" s="87"/>
      <c r="F17" s="87"/>
      <c r="G17" s="87"/>
      <c r="J17" s="87"/>
    </row>
    <row r="18" spans="4:10" ht="12.75">
      <c r="D18" s="87"/>
      <c r="F18" s="87"/>
      <c r="G18" s="87"/>
      <c r="H18" s="87"/>
      <c r="I18" s="87"/>
      <c r="J18" s="87"/>
    </row>
    <row r="19" ht="12.75">
      <c r="J19" s="87"/>
    </row>
    <row r="20" ht="12.75">
      <c r="J20" s="87"/>
    </row>
    <row r="23" spans="4:10" ht="12.75">
      <c r="D23" s="87"/>
      <c r="F23" s="88"/>
      <c r="G23" s="88"/>
      <c r="H23" s="88"/>
      <c r="I23" s="88"/>
      <c r="J23" s="88"/>
    </row>
  </sheetData>
  <sheetProtection/>
  <mergeCells count="1">
    <mergeCell ref="B3:M3"/>
  </mergeCells>
  <printOptions/>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tabColor indexed="40"/>
  </sheetPr>
  <dimension ref="B1:X78"/>
  <sheetViews>
    <sheetView showZeros="0" tabSelected="1" view="pageBreakPreview" zoomScale="112" zoomScaleNormal="125" zoomScaleSheetLayoutView="112" zoomScalePageLayoutView="0" workbookViewId="0" topLeftCell="B63">
      <selection activeCell="G80" sqref="G80"/>
    </sheetView>
  </sheetViews>
  <sheetFormatPr defaultColWidth="9.140625" defaultRowHeight="12" customHeight="1"/>
  <cols>
    <col min="1" max="1" width="9.140625" style="99" customWidth="1"/>
    <col min="2" max="2" width="4.57421875" style="99" customWidth="1"/>
    <col min="3" max="3" width="49.8515625" style="99" customWidth="1"/>
    <col min="4" max="5" width="10.7109375" style="98" customWidth="1"/>
    <col min="6" max="9" width="10.7109375" style="99" customWidth="1"/>
    <col min="10" max="16384" width="9.140625" style="99" customWidth="1"/>
  </cols>
  <sheetData>
    <row r="1" spans="2:9" ht="12" customHeight="1">
      <c r="B1" s="113"/>
      <c r="C1" s="114"/>
      <c r="D1" s="115"/>
      <c r="E1" s="115"/>
      <c r="F1" s="116"/>
      <c r="G1" s="116"/>
      <c r="H1" s="116"/>
      <c r="I1" s="116" t="s">
        <v>78</v>
      </c>
    </row>
    <row r="2" spans="2:9" ht="12" customHeight="1">
      <c r="B2" s="117"/>
      <c r="C2" s="116"/>
      <c r="D2" s="115"/>
      <c r="E2" s="115"/>
      <c r="F2" s="116"/>
      <c r="G2" s="116"/>
      <c r="H2" s="118"/>
      <c r="I2" s="116"/>
    </row>
    <row r="3" spans="2:9" s="100" customFormat="1" ht="16.5" customHeight="1">
      <c r="B3" s="216" t="s">
        <v>95</v>
      </c>
      <c r="C3" s="216"/>
      <c r="D3" s="216"/>
      <c r="E3" s="216"/>
      <c r="F3" s="216"/>
      <c r="G3" s="216"/>
      <c r="H3" s="216"/>
      <c r="I3" s="217"/>
    </row>
    <row r="4" spans="2:9" s="100" customFormat="1" ht="12" customHeight="1">
      <c r="B4" s="117"/>
      <c r="C4" s="218"/>
      <c r="D4" s="218"/>
      <c r="E4" s="218"/>
      <c r="F4" s="218"/>
      <c r="G4" s="117"/>
      <c r="H4" s="117"/>
      <c r="I4" s="117"/>
    </row>
    <row r="5" spans="2:9" s="100" customFormat="1" ht="12" customHeight="1" thickBot="1">
      <c r="B5" s="119" t="s">
        <v>79</v>
      </c>
      <c r="C5" s="117"/>
      <c r="D5" s="117"/>
      <c r="E5" s="117"/>
      <c r="F5" s="117"/>
      <c r="G5" s="117"/>
      <c r="H5" s="117"/>
      <c r="I5" s="120" t="s">
        <v>96</v>
      </c>
    </row>
    <row r="6" spans="2:9" s="101" customFormat="1" ht="12" customHeight="1">
      <c r="B6" s="219" t="s">
        <v>80</v>
      </c>
      <c r="C6" s="221" t="s">
        <v>81</v>
      </c>
      <c r="D6" s="223" t="s">
        <v>97</v>
      </c>
      <c r="E6" s="223" t="s">
        <v>98</v>
      </c>
      <c r="F6" s="225" t="s">
        <v>185</v>
      </c>
      <c r="G6" s="223" t="s">
        <v>186</v>
      </c>
      <c r="H6" s="223" t="s">
        <v>167</v>
      </c>
      <c r="I6" s="228" t="s">
        <v>170</v>
      </c>
    </row>
    <row r="7" spans="2:9" s="101" customFormat="1" ht="27" customHeight="1">
      <c r="B7" s="220"/>
      <c r="C7" s="222"/>
      <c r="D7" s="224"/>
      <c r="E7" s="224"/>
      <c r="F7" s="226"/>
      <c r="G7" s="224"/>
      <c r="H7" s="224"/>
      <c r="I7" s="229"/>
    </row>
    <row r="8" spans="2:9" s="101" customFormat="1" ht="12" customHeight="1" thickBot="1">
      <c r="B8" s="184" t="s">
        <v>82</v>
      </c>
      <c r="C8" s="184" t="s">
        <v>83</v>
      </c>
      <c r="D8" s="185">
        <v>1</v>
      </c>
      <c r="E8" s="185" t="s">
        <v>84</v>
      </c>
      <c r="F8" s="185">
        <v>3</v>
      </c>
      <c r="G8" s="186" t="s">
        <v>85</v>
      </c>
      <c r="H8" s="186" t="s">
        <v>87</v>
      </c>
      <c r="I8" s="187" t="s">
        <v>91</v>
      </c>
    </row>
    <row r="9" spans="2:9" s="100" customFormat="1" ht="14.25" customHeight="1" thickTop="1">
      <c r="B9" s="176"/>
      <c r="C9" s="177" t="s">
        <v>93</v>
      </c>
      <c r="D9" s="178">
        <f>SUM(D10:D58)</f>
        <v>19556298</v>
      </c>
      <c r="E9" s="178">
        <f>SUM(E10:E58)</f>
        <v>19615394</v>
      </c>
      <c r="F9" s="178">
        <f>SUM(F10:F58)</f>
        <v>4952842</v>
      </c>
      <c r="G9" s="178">
        <f>SUM(G10:G58)</f>
        <v>4904528</v>
      </c>
      <c r="H9" s="178">
        <f>SUM(H10:H58)</f>
        <v>4935893.607000001</v>
      </c>
      <c r="I9" s="179">
        <f>+H9/G9</f>
        <v>1.0063952345669147</v>
      </c>
    </row>
    <row r="10" spans="2:9" ht="12" customHeight="1">
      <c r="B10" s="180" t="s">
        <v>99</v>
      </c>
      <c r="C10" s="181" t="s">
        <v>100</v>
      </c>
      <c r="D10" s="182">
        <v>10284</v>
      </c>
      <c r="E10" s="182">
        <v>10864</v>
      </c>
      <c r="F10" s="182">
        <v>2620</v>
      </c>
      <c r="G10" s="182">
        <v>2807</v>
      </c>
      <c r="H10" s="182">
        <v>2739.9080000000004</v>
      </c>
      <c r="I10" s="179">
        <f aca="true" t="shared" si="0" ref="I10:I58">+H10/G10</f>
        <v>0.9760983256145352</v>
      </c>
    </row>
    <row r="11" spans="2:9" ht="12" customHeight="1">
      <c r="B11" s="180" t="s">
        <v>84</v>
      </c>
      <c r="C11" s="181" t="s">
        <v>101</v>
      </c>
      <c r="D11" s="182">
        <v>69090</v>
      </c>
      <c r="E11" s="182">
        <v>69090</v>
      </c>
      <c r="F11" s="182">
        <v>14473</v>
      </c>
      <c r="G11" s="182">
        <v>14473</v>
      </c>
      <c r="H11" s="182">
        <v>14200.203000000001</v>
      </c>
      <c r="I11" s="179">
        <f t="shared" si="0"/>
        <v>0.9811513162440407</v>
      </c>
    </row>
    <row r="12" spans="2:9" ht="12" customHeight="1">
      <c r="B12" s="180" t="s">
        <v>86</v>
      </c>
      <c r="C12" s="181" t="s">
        <v>102</v>
      </c>
      <c r="D12" s="182">
        <v>142316</v>
      </c>
      <c r="E12" s="182">
        <v>142316</v>
      </c>
      <c r="F12" s="182">
        <v>25145</v>
      </c>
      <c r="G12" s="182">
        <v>25145</v>
      </c>
      <c r="H12" s="182">
        <v>28738.212</v>
      </c>
      <c r="I12" s="179">
        <f t="shared" si="0"/>
        <v>1.1428996619606284</v>
      </c>
    </row>
    <row r="13" spans="2:9" ht="12" customHeight="1">
      <c r="B13" s="180" t="s">
        <v>85</v>
      </c>
      <c r="C13" s="181" t="s">
        <v>88</v>
      </c>
      <c r="D13" s="182">
        <v>54528</v>
      </c>
      <c r="E13" s="182">
        <v>59316</v>
      </c>
      <c r="F13" s="182">
        <v>13900</v>
      </c>
      <c r="G13" s="182">
        <v>13930</v>
      </c>
      <c r="H13" s="182">
        <v>15976.502000000004</v>
      </c>
      <c r="I13" s="179">
        <f t="shared" si="0"/>
        <v>1.1469132806891604</v>
      </c>
    </row>
    <row r="14" spans="2:9" ht="12" customHeight="1">
      <c r="B14" s="180" t="s">
        <v>87</v>
      </c>
      <c r="C14" s="181" t="s">
        <v>103</v>
      </c>
      <c r="D14" s="182">
        <v>11886</v>
      </c>
      <c r="E14" s="182">
        <v>11886</v>
      </c>
      <c r="F14" s="182">
        <v>3251</v>
      </c>
      <c r="G14" s="182">
        <v>3251</v>
      </c>
      <c r="H14" s="182">
        <v>2798.733</v>
      </c>
      <c r="I14" s="179">
        <f t="shared" si="0"/>
        <v>0.8608837280836666</v>
      </c>
    </row>
    <row r="15" spans="2:9" ht="12" customHeight="1">
      <c r="B15" s="180" t="s">
        <v>104</v>
      </c>
      <c r="C15" s="181" t="s">
        <v>105</v>
      </c>
      <c r="D15" s="182">
        <v>4524</v>
      </c>
      <c r="E15" s="182">
        <v>4589</v>
      </c>
      <c r="F15" s="182">
        <v>1225</v>
      </c>
      <c r="G15" s="182">
        <v>1234</v>
      </c>
      <c r="H15" s="182">
        <v>1104.3739999999998</v>
      </c>
      <c r="I15" s="179">
        <f t="shared" si="0"/>
        <v>0.8949546191247972</v>
      </c>
    </row>
    <row r="16" spans="2:9" ht="12" customHeight="1">
      <c r="B16" s="180" t="s">
        <v>106</v>
      </c>
      <c r="C16" s="181" t="s">
        <v>107</v>
      </c>
      <c r="D16" s="182">
        <v>160165</v>
      </c>
      <c r="E16" s="182">
        <v>168465</v>
      </c>
      <c r="F16" s="182">
        <v>44000</v>
      </c>
      <c r="G16" s="182">
        <v>46100</v>
      </c>
      <c r="H16" s="182">
        <v>43105.63100000001</v>
      </c>
      <c r="I16" s="179">
        <f t="shared" si="0"/>
        <v>0.9350462255965295</v>
      </c>
    </row>
    <row r="17" spans="2:9" ht="12" customHeight="1">
      <c r="B17" s="180" t="s">
        <v>108</v>
      </c>
      <c r="C17" s="181" t="s">
        <v>109</v>
      </c>
      <c r="D17" s="182">
        <v>34362</v>
      </c>
      <c r="E17" s="182">
        <v>34362</v>
      </c>
      <c r="F17" s="182">
        <v>9315</v>
      </c>
      <c r="G17" s="182">
        <v>9315</v>
      </c>
      <c r="H17" s="182">
        <v>8820.682</v>
      </c>
      <c r="I17" s="179">
        <f t="shared" si="0"/>
        <v>0.9469331186258724</v>
      </c>
    </row>
    <row r="18" spans="2:9" ht="12" customHeight="1">
      <c r="B18" s="180" t="s">
        <v>110</v>
      </c>
      <c r="C18" s="181" t="s">
        <v>111</v>
      </c>
      <c r="D18" s="182">
        <v>4482</v>
      </c>
      <c r="E18" s="182">
        <v>4482</v>
      </c>
      <c r="F18" s="182">
        <v>1230</v>
      </c>
      <c r="G18" s="182">
        <v>1230</v>
      </c>
      <c r="H18" s="182">
        <v>1188.991</v>
      </c>
      <c r="I18" s="179">
        <f t="shared" si="0"/>
        <v>0.966659349593496</v>
      </c>
    </row>
    <row r="19" spans="2:9" ht="12" customHeight="1">
      <c r="B19" s="180">
        <v>10</v>
      </c>
      <c r="C19" s="181" t="s">
        <v>112</v>
      </c>
      <c r="D19" s="182">
        <v>11016</v>
      </c>
      <c r="E19" s="182">
        <v>11016</v>
      </c>
      <c r="F19" s="182">
        <v>2900</v>
      </c>
      <c r="G19" s="182">
        <v>2900</v>
      </c>
      <c r="H19" s="182">
        <v>2870.8959999999997</v>
      </c>
      <c r="I19" s="179">
        <f t="shared" si="0"/>
        <v>0.9899641379310344</v>
      </c>
    </row>
    <row r="20" spans="2:9" ht="12" customHeight="1">
      <c r="B20" s="180" t="s">
        <v>113</v>
      </c>
      <c r="C20" s="181" t="s">
        <v>114</v>
      </c>
      <c r="D20" s="182">
        <v>7273</v>
      </c>
      <c r="E20" s="182">
        <v>7273</v>
      </c>
      <c r="F20" s="182">
        <v>1850</v>
      </c>
      <c r="G20" s="182">
        <v>1850</v>
      </c>
      <c r="H20" s="182">
        <v>1795.167</v>
      </c>
      <c r="I20" s="179">
        <f t="shared" si="0"/>
        <v>0.9703605405405406</v>
      </c>
    </row>
    <row r="21" spans="2:9" ht="12" customHeight="1">
      <c r="B21" s="180">
        <v>13</v>
      </c>
      <c r="C21" s="181" t="s">
        <v>115</v>
      </c>
      <c r="D21" s="182">
        <v>317134</v>
      </c>
      <c r="E21" s="182">
        <v>310742</v>
      </c>
      <c r="F21" s="182">
        <v>82932</v>
      </c>
      <c r="G21" s="182">
        <v>81198</v>
      </c>
      <c r="H21" s="182">
        <v>76311.45200000002</v>
      </c>
      <c r="I21" s="179">
        <f t="shared" si="0"/>
        <v>0.9398193551565311</v>
      </c>
    </row>
    <row r="22" spans="2:9" ht="12" customHeight="1">
      <c r="B22" s="180">
        <v>14</v>
      </c>
      <c r="C22" s="181" t="s">
        <v>116</v>
      </c>
      <c r="D22" s="182">
        <v>286671</v>
      </c>
      <c r="E22" s="182">
        <v>286671</v>
      </c>
      <c r="F22" s="182">
        <v>80000</v>
      </c>
      <c r="G22" s="182">
        <v>80000</v>
      </c>
      <c r="H22" s="182">
        <v>76792.546</v>
      </c>
      <c r="I22" s="179">
        <f t="shared" si="0"/>
        <v>0.959906825</v>
      </c>
    </row>
    <row r="23" spans="2:9" ht="12" customHeight="1">
      <c r="B23" s="180">
        <v>15</v>
      </c>
      <c r="C23" s="181" t="s">
        <v>117</v>
      </c>
      <c r="D23" s="182">
        <v>130740</v>
      </c>
      <c r="E23" s="182">
        <v>130740</v>
      </c>
      <c r="F23" s="182">
        <v>32685</v>
      </c>
      <c r="G23" s="182">
        <v>32685</v>
      </c>
      <c r="H23" s="182">
        <v>31080.066</v>
      </c>
      <c r="I23" s="179">
        <f t="shared" si="0"/>
        <v>0.9508969251950435</v>
      </c>
    </row>
    <row r="24" spans="2:9" ht="12" customHeight="1">
      <c r="B24" s="180">
        <v>16</v>
      </c>
      <c r="C24" s="181" t="s">
        <v>118</v>
      </c>
      <c r="D24" s="182">
        <v>1867087</v>
      </c>
      <c r="E24" s="182">
        <v>1862803</v>
      </c>
      <c r="F24" s="182">
        <v>489658</v>
      </c>
      <c r="G24" s="182">
        <v>490943</v>
      </c>
      <c r="H24" s="182">
        <v>482879.0299999999</v>
      </c>
      <c r="I24" s="179">
        <f t="shared" si="0"/>
        <v>0.9835745290186435</v>
      </c>
    </row>
    <row r="25" spans="2:9" ht="12" customHeight="1">
      <c r="B25" s="180">
        <v>17</v>
      </c>
      <c r="C25" s="181" t="s">
        <v>119</v>
      </c>
      <c r="D25" s="182">
        <v>1293332</v>
      </c>
      <c r="E25" s="182">
        <v>1421726</v>
      </c>
      <c r="F25" s="182">
        <v>347000</v>
      </c>
      <c r="G25" s="182">
        <v>389381</v>
      </c>
      <c r="H25" s="182">
        <v>379875.06200000003</v>
      </c>
      <c r="I25" s="179">
        <f t="shared" si="0"/>
        <v>0.9755870522701416</v>
      </c>
    </row>
    <row r="26" spans="2:9" ht="12" customHeight="1">
      <c r="B26" s="180">
        <v>18</v>
      </c>
      <c r="C26" s="181" t="s">
        <v>120</v>
      </c>
      <c r="D26" s="182">
        <v>3909976</v>
      </c>
      <c r="E26" s="182">
        <v>3910032</v>
      </c>
      <c r="F26" s="182">
        <v>975676</v>
      </c>
      <c r="G26" s="182">
        <v>913232</v>
      </c>
      <c r="H26" s="182">
        <v>977964.5889999999</v>
      </c>
      <c r="I26" s="179">
        <f t="shared" si="0"/>
        <v>1.0708829618322615</v>
      </c>
    </row>
    <row r="27" spans="2:9" ht="12" customHeight="1">
      <c r="B27" s="180">
        <v>19</v>
      </c>
      <c r="C27" s="181" t="s">
        <v>121</v>
      </c>
      <c r="D27" s="182">
        <v>6962379</v>
      </c>
      <c r="E27" s="182">
        <v>6982379</v>
      </c>
      <c r="F27" s="182">
        <v>1689223</v>
      </c>
      <c r="G27" s="182">
        <v>1709223</v>
      </c>
      <c r="H27" s="182">
        <v>1712085.2289999998</v>
      </c>
      <c r="I27" s="179">
        <f t="shared" si="0"/>
        <v>1.001674579033865</v>
      </c>
    </row>
    <row r="28" spans="2:9" ht="25.5">
      <c r="B28" s="202" t="s">
        <v>122</v>
      </c>
      <c r="C28" s="181" t="s">
        <v>123</v>
      </c>
      <c r="D28" s="182">
        <v>214176</v>
      </c>
      <c r="E28" s="182">
        <v>216628</v>
      </c>
      <c r="F28" s="182">
        <v>54000</v>
      </c>
      <c r="G28" s="182">
        <v>55926</v>
      </c>
      <c r="H28" s="182">
        <v>55802.01699999999</v>
      </c>
      <c r="I28" s="179">
        <f t="shared" si="0"/>
        <v>0.9977830883667702</v>
      </c>
    </row>
    <row r="29" spans="2:9" ht="12" customHeight="1">
      <c r="B29" s="180">
        <v>21</v>
      </c>
      <c r="C29" s="181" t="s">
        <v>124</v>
      </c>
      <c r="D29" s="182">
        <v>6250</v>
      </c>
      <c r="E29" s="182">
        <v>6250</v>
      </c>
      <c r="F29" s="182">
        <v>2000</v>
      </c>
      <c r="G29" s="182">
        <v>2000</v>
      </c>
      <c r="H29" s="182">
        <v>1707.9979999999996</v>
      </c>
      <c r="I29" s="179">
        <f t="shared" si="0"/>
        <v>0.8539989999999998</v>
      </c>
    </row>
    <row r="30" spans="2:9" ht="12" customHeight="1">
      <c r="B30" s="180" t="s">
        <v>125</v>
      </c>
      <c r="C30" s="181" t="s">
        <v>126</v>
      </c>
      <c r="D30" s="182">
        <v>343324</v>
      </c>
      <c r="E30" s="182">
        <v>346784</v>
      </c>
      <c r="F30" s="182">
        <v>85831</v>
      </c>
      <c r="G30" s="182">
        <v>87561</v>
      </c>
      <c r="H30" s="182">
        <v>90337.99000000002</v>
      </c>
      <c r="I30" s="179">
        <f t="shared" si="0"/>
        <v>1.0317149187423627</v>
      </c>
    </row>
    <row r="31" spans="2:9" ht="12" customHeight="1">
      <c r="B31" s="180">
        <v>23</v>
      </c>
      <c r="C31" s="181" t="s">
        <v>127</v>
      </c>
      <c r="D31" s="182">
        <v>149731</v>
      </c>
      <c r="E31" s="182">
        <v>149731</v>
      </c>
      <c r="F31" s="182">
        <v>37886</v>
      </c>
      <c r="G31" s="182">
        <v>37886</v>
      </c>
      <c r="H31" s="182">
        <v>37775.379</v>
      </c>
      <c r="I31" s="179">
        <f t="shared" si="0"/>
        <v>0.9970801615372433</v>
      </c>
    </row>
    <row r="32" spans="2:9" ht="12" customHeight="1">
      <c r="B32" s="180">
        <v>24</v>
      </c>
      <c r="C32" s="181" t="s">
        <v>128</v>
      </c>
      <c r="D32" s="182">
        <v>22649</v>
      </c>
      <c r="E32" s="182">
        <v>22649</v>
      </c>
      <c r="F32" s="182">
        <v>5661</v>
      </c>
      <c r="G32" s="182">
        <v>5661</v>
      </c>
      <c r="H32" s="182">
        <v>5354.062</v>
      </c>
      <c r="I32" s="179">
        <f t="shared" si="0"/>
        <v>0.9457802508390744</v>
      </c>
    </row>
    <row r="33" spans="2:9" ht="12" customHeight="1">
      <c r="B33" s="180">
        <v>25</v>
      </c>
      <c r="C33" s="181" t="s">
        <v>129</v>
      </c>
      <c r="D33" s="182">
        <v>304640</v>
      </c>
      <c r="E33" s="182">
        <v>304640</v>
      </c>
      <c r="F33" s="182">
        <v>82320</v>
      </c>
      <c r="G33" s="182">
        <v>105550</v>
      </c>
      <c r="H33" s="182">
        <v>95332.19</v>
      </c>
      <c r="I33" s="179">
        <f t="shared" si="0"/>
        <v>0.9031945997157745</v>
      </c>
    </row>
    <row r="34" spans="2:9" ht="12" customHeight="1">
      <c r="B34" s="180">
        <v>26</v>
      </c>
      <c r="C34" s="181" t="s">
        <v>89</v>
      </c>
      <c r="D34" s="182">
        <v>573269</v>
      </c>
      <c r="E34" s="182">
        <v>618855</v>
      </c>
      <c r="F34" s="182">
        <v>181500</v>
      </c>
      <c r="G34" s="182">
        <v>185986</v>
      </c>
      <c r="H34" s="182">
        <v>183914.58800000005</v>
      </c>
      <c r="I34" s="179">
        <f t="shared" si="0"/>
        <v>0.988862538040498</v>
      </c>
    </row>
    <row r="35" spans="2:9" ht="12" customHeight="1">
      <c r="B35" s="180">
        <v>27</v>
      </c>
      <c r="C35" s="181" t="s">
        <v>130</v>
      </c>
      <c r="D35" s="182">
        <v>14163</v>
      </c>
      <c r="E35" s="182">
        <v>14163</v>
      </c>
      <c r="F35" s="182">
        <v>3531</v>
      </c>
      <c r="G35" s="182">
        <v>3531</v>
      </c>
      <c r="H35" s="182">
        <v>3397.190999999999</v>
      </c>
      <c r="I35" s="179">
        <f t="shared" si="0"/>
        <v>0.9621045029736616</v>
      </c>
    </row>
    <row r="36" spans="2:9" ht="12" customHeight="1">
      <c r="B36" s="180">
        <v>28</v>
      </c>
      <c r="C36" s="181" t="s">
        <v>131</v>
      </c>
      <c r="D36" s="182">
        <v>7995</v>
      </c>
      <c r="E36" s="182">
        <v>8409</v>
      </c>
      <c r="F36" s="182">
        <v>2141</v>
      </c>
      <c r="G36" s="182">
        <v>2177</v>
      </c>
      <c r="H36" s="182">
        <v>2049.1459999999997</v>
      </c>
      <c r="I36" s="179">
        <f t="shared" si="0"/>
        <v>0.9412705558107486</v>
      </c>
    </row>
    <row r="37" spans="2:9" ht="12" customHeight="1">
      <c r="B37" s="180">
        <v>29</v>
      </c>
      <c r="C37" s="181" t="s">
        <v>132</v>
      </c>
      <c r="D37" s="182">
        <v>591321</v>
      </c>
      <c r="E37" s="182">
        <v>665980</v>
      </c>
      <c r="F37" s="182">
        <v>152000</v>
      </c>
      <c r="G37" s="182">
        <v>155524</v>
      </c>
      <c r="H37" s="182">
        <v>174558.85299999994</v>
      </c>
      <c r="I37" s="179">
        <f t="shared" si="0"/>
        <v>1.1223917401815793</v>
      </c>
    </row>
    <row r="38" spans="2:9" ht="12" customHeight="1">
      <c r="B38" s="180">
        <v>30</v>
      </c>
      <c r="C38" s="181" t="s">
        <v>133</v>
      </c>
      <c r="D38" s="182">
        <v>8122</v>
      </c>
      <c r="E38" s="182">
        <v>8122</v>
      </c>
      <c r="F38" s="182">
        <v>2188</v>
      </c>
      <c r="G38" s="182">
        <v>2188</v>
      </c>
      <c r="H38" s="182">
        <v>1753.4080000000004</v>
      </c>
      <c r="I38" s="179">
        <f t="shared" si="0"/>
        <v>0.8013747714808046</v>
      </c>
    </row>
    <row r="39" spans="2:9" ht="12" customHeight="1">
      <c r="B39" s="180">
        <v>31</v>
      </c>
      <c r="C39" s="181" t="s">
        <v>134</v>
      </c>
      <c r="D39" s="182">
        <v>848327</v>
      </c>
      <c r="E39" s="182">
        <v>848327</v>
      </c>
      <c r="F39" s="182">
        <v>222350</v>
      </c>
      <c r="G39" s="182">
        <v>222350</v>
      </c>
      <c r="H39" s="182">
        <v>220126.64299999992</v>
      </c>
      <c r="I39" s="179">
        <f t="shared" si="0"/>
        <v>0.9900006431301998</v>
      </c>
    </row>
    <row r="40" spans="2:9" ht="12" customHeight="1">
      <c r="B40" s="180">
        <v>32</v>
      </c>
      <c r="C40" s="181" t="s">
        <v>135</v>
      </c>
      <c r="D40" s="182">
        <v>124385</v>
      </c>
      <c r="E40" s="182">
        <v>124385</v>
      </c>
      <c r="F40" s="182">
        <v>32500</v>
      </c>
      <c r="G40" s="182">
        <v>32500</v>
      </c>
      <c r="H40" s="182">
        <v>32055.441999999995</v>
      </c>
      <c r="I40" s="179">
        <f t="shared" si="0"/>
        <v>0.9863212923076922</v>
      </c>
    </row>
    <row r="41" spans="2:9" ht="12" customHeight="1">
      <c r="B41" s="180">
        <v>33</v>
      </c>
      <c r="C41" s="181" t="s">
        <v>136</v>
      </c>
      <c r="D41" s="182">
        <v>119925</v>
      </c>
      <c r="E41" s="182">
        <v>119925</v>
      </c>
      <c r="F41" s="182">
        <v>30000</v>
      </c>
      <c r="G41" s="182">
        <v>30000</v>
      </c>
      <c r="H41" s="182">
        <v>29998.013999999996</v>
      </c>
      <c r="I41" s="179">
        <f t="shared" si="0"/>
        <v>0.9999337999999999</v>
      </c>
    </row>
    <row r="42" spans="2:9" ht="12" customHeight="1">
      <c r="B42" s="180">
        <v>34</v>
      </c>
      <c r="C42" s="181" t="s">
        <v>137</v>
      </c>
      <c r="D42" s="182">
        <v>181792</v>
      </c>
      <c r="E42" s="182">
        <v>182092</v>
      </c>
      <c r="F42" s="182">
        <v>46623</v>
      </c>
      <c r="G42" s="182">
        <v>46923</v>
      </c>
      <c r="H42" s="182">
        <v>46925.53099999999</v>
      </c>
      <c r="I42" s="179">
        <f t="shared" si="0"/>
        <v>1.0000539394326873</v>
      </c>
    </row>
    <row r="43" spans="2:9" ht="12" customHeight="1">
      <c r="B43" s="180">
        <v>35</v>
      </c>
      <c r="C43" s="181" t="s">
        <v>138</v>
      </c>
      <c r="D43" s="182">
        <v>94526</v>
      </c>
      <c r="E43" s="182">
        <v>94526</v>
      </c>
      <c r="F43" s="182">
        <v>23631</v>
      </c>
      <c r="G43" s="182">
        <v>23631</v>
      </c>
      <c r="H43" s="182">
        <v>21297.833</v>
      </c>
      <c r="I43" s="179">
        <f t="shared" si="0"/>
        <v>0.9012666835935846</v>
      </c>
    </row>
    <row r="44" spans="2:9" ht="12" customHeight="1">
      <c r="B44" s="180">
        <v>37</v>
      </c>
      <c r="C44" s="181" t="s">
        <v>139</v>
      </c>
      <c r="D44" s="182">
        <v>146195</v>
      </c>
      <c r="E44" s="182">
        <v>146195</v>
      </c>
      <c r="F44" s="182">
        <v>36666</v>
      </c>
      <c r="G44" s="182">
        <v>36695</v>
      </c>
      <c r="H44" s="182">
        <v>35564.76299999999</v>
      </c>
      <c r="I44" s="179">
        <f t="shared" si="0"/>
        <v>0.9691991551982556</v>
      </c>
    </row>
    <row r="45" spans="2:9" ht="28.5" customHeight="1">
      <c r="B45" s="202">
        <v>39</v>
      </c>
      <c r="C45" s="181" t="s">
        <v>140</v>
      </c>
      <c r="D45" s="182">
        <v>1256</v>
      </c>
      <c r="E45" s="182">
        <v>1256</v>
      </c>
      <c r="F45" s="182">
        <v>314</v>
      </c>
      <c r="G45" s="182">
        <v>314</v>
      </c>
      <c r="H45" s="182">
        <v>262.33400000000006</v>
      </c>
      <c r="I45" s="179">
        <f t="shared" si="0"/>
        <v>0.8354585987261148</v>
      </c>
    </row>
    <row r="46" spans="2:9" ht="11.25" customHeight="1">
      <c r="B46" s="202">
        <v>40</v>
      </c>
      <c r="C46" s="181" t="s">
        <v>141</v>
      </c>
      <c r="D46" s="182">
        <v>9157</v>
      </c>
      <c r="E46" s="182">
        <v>9157</v>
      </c>
      <c r="F46" s="182">
        <v>2346</v>
      </c>
      <c r="G46" s="182">
        <v>2346</v>
      </c>
      <c r="H46" s="182">
        <v>2249.888000000001</v>
      </c>
      <c r="I46" s="179">
        <f t="shared" si="0"/>
        <v>0.9590315430520038</v>
      </c>
    </row>
    <row r="47" spans="2:9" ht="12" customHeight="1">
      <c r="B47" s="180">
        <v>41</v>
      </c>
      <c r="C47" s="181" t="s">
        <v>142</v>
      </c>
      <c r="D47" s="182">
        <v>6592</v>
      </c>
      <c r="E47" s="182">
        <v>6592</v>
      </c>
      <c r="F47" s="182">
        <v>1645</v>
      </c>
      <c r="G47" s="182">
        <v>1645</v>
      </c>
      <c r="H47" s="182">
        <v>1488.065</v>
      </c>
      <c r="I47" s="179">
        <f t="shared" si="0"/>
        <v>0.9045987841945289</v>
      </c>
    </row>
    <row r="48" spans="2:9" ht="12.75">
      <c r="B48" s="183">
        <v>42</v>
      </c>
      <c r="C48" s="181" t="s">
        <v>143</v>
      </c>
      <c r="D48" s="182">
        <v>3264</v>
      </c>
      <c r="E48" s="182">
        <v>3264</v>
      </c>
      <c r="F48" s="182">
        <v>978</v>
      </c>
      <c r="G48" s="182">
        <v>978</v>
      </c>
      <c r="H48" s="182">
        <v>821.6469999999999</v>
      </c>
      <c r="I48" s="179">
        <f t="shared" si="0"/>
        <v>0.8401298568507157</v>
      </c>
    </row>
    <row r="49" spans="2:9" ht="12" customHeight="1">
      <c r="B49" s="180">
        <v>46</v>
      </c>
      <c r="C49" s="181" t="s">
        <v>144</v>
      </c>
      <c r="D49" s="182">
        <v>69</v>
      </c>
      <c r="E49" s="182">
        <v>69</v>
      </c>
      <c r="F49" s="182">
        <v>25</v>
      </c>
      <c r="G49" s="182">
        <v>25</v>
      </c>
      <c r="H49" s="182">
        <v>37.05800000000001</v>
      </c>
      <c r="I49" s="179">
        <f t="shared" si="0"/>
        <v>1.4823200000000003</v>
      </c>
    </row>
    <row r="50" spans="2:9" ht="12" customHeight="1">
      <c r="B50" s="180">
        <v>47</v>
      </c>
      <c r="C50" s="181" t="s">
        <v>145</v>
      </c>
      <c r="D50" s="182">
        <v>51629</v>
      </c>
      <c r="E50" s="182">
        <v>52541</v>
      </c>
      <c r="F50" s="182">
        <v>14265</v>
      </c>
      <c r="G50" s="182">
        <v>16079</v>
      </c>
      <c r="H50" s="182">
        <v>15415.277999999998</v>
      </c>
      <c r="I50" s="179">
        <f t="shared" si="0"/>
        <v>0.9587211891286771</v>
      </c>
    </row>
    <row r="51" spans="2:9" ht="12" customHeight="1">
      <c r="B51" s="180">
        <v>48</v>
      </c>
      <c r="C51" s="181" t="s">
        <v>146</v>
      </c>
      <c r="D51" s="182">
        <v>6369</v>
      </c>
      <c r="E51" s="182">
        <v>6369</v>
      </c>
      <c r="F51" s="182">
        <v>1831</v>
      </c>
      <c r="G51" s="182">
        <v>1831</v>
      </c>
      <c r="H51" s="182">
        <v>1726.2830000000004</v>
      </c>
      <c r="I51" s="179">
        <f t="shared" si="0"/>
        <v>0.9428088476242492</v>
      </c>
    </row>
    <row r="52" spans="2:9" ht="25.5">
      <c r="B52" s="202">
        <v>50</v>
      </c>
      <c r="C52" s="181" t="s">
        <v>147</v>
      </c>
      <c r="D52" s="182">
        <v>2529</v>
      </c>
      <c r="E52" s="182">
        <v>2529</v>
      </c>
      <c r="F52" s="182">
        <v>669</v>
      </c>
      <c r="G52" s="182">
        <v>669</v>
      </c>
      <c r="H52" s="182">
        <v>592.2269999999999</v>
      </c>
      <c r="I52" s="179">
        <f t="shared" si="0"/>
        <v>0.8852421524663675</v>
      </c>
    </row>
    <row r="53" spans="2:9" ht="12" customHeight="1">
      <c r="B53" s="180">
        <v>51</v>
      </c>
      <c r="C53" s="181" t="s">
        <v>148</v>
      </c>
      <c r="D53" s="182">
        <v>1683</v>
      </c>
      <c r="E53" s="182">
        <v>2183</v>
      </c>
      <c r="F53" s="182">
        <v>500</v>
      </c>
      <c r="G53" s="182">
        <v>500</v>
      </c>
      <c r="H53" s="182">
        <v>487.51</v>
      </c>
      <c r="I53" s="179">
        <f t="shared" si="0"/>
        <v>0.97502</v>
      </c>
    </row>
    <row r="54" spans="2:9" ht="12" customHeight="1">
      <c r="B54" s="180">
        <v>52</v>
      </c>
      <c r="C54" s="181" t="s">
        <v>90</v>
      </c>
      <c r="D54" s="182">
        <v>8279</v>
      </c>
      <c r="E54" s="182">
        <v>8279</v>
      </c>
      <c r="F54" s="182">
        <v>2144</v>
      </c>
      <c r="G54" s="182">
        <v>2144</v>
      </c>
      <c r="H54" s="182">
        <v>2153.553000000001</v>
      </c>
      <c r="I54" s="179">
        <f t="shared" si="0"/>
        <v>1.0044556902985078</v>
      </c>
    </row>
    <row r="55" spans="2:9" ht="12" customHeight="1">
      <c r="B55" s="180">
        <v>53</v>
      </c>
      <c r="C55" s="181" t="s">
        <v>149</v>
      </c>
      <c r="D55" s="182">
        <v>13277</v>
      </c>
      <c r="E55" s="182">
        <v>13277</v>
      </c>
      <c r="F55" s="182">
        <v>3671</v>
      </c>
      <c r="G55" s="182">
        <v>3671</v>
      </c>
      <c r="H55" s="182">
        <v>3369.2560000000003</v>
      </c>
      <c r="I55" s="179">
        <f t="shared" si="0"/>
        <v>0.9178033233451377</v>
      </c>
    </row>
    <row r="56" spans="2:9" ht="12" customHeight="1">
      <c r="B56" s="180">
        <v>54</v>
      </c>
      <c r="C56" s="181" t="s">
        <v>150</v>
      </c>
      <c r="D56" s="182">
        <v>11586</v>
      </c>
      <c r="E56" s="182">
        <v>25206</v>
      </c>
      <c r="F56" s="182">
        <v>3400</v>
      </c>
      <c r="G56" s="182">
        <v>6926</v>
      </c>
      <c r="H56" s="182">
        <v>6767.833000000002</v>
      </c>
      <c r="I56" s="179">
        <f t="shared" si="0"/>
        <v>0.9771632977187413</v>
      </c>
    </row>
    <row r="57" spans="2:9" ht="14.25" customHeight="1">
      <c r="B57" s="180">
        <v>55</v>
      </c>
      <c r="C57" s="181" t="s">
        <v>157</v>
      </c>
      <c r="D57" s="182"/>
      <c r="E57" s="182">
        <v>8558</v>
      </c>
      <c r="F57" s="182"/>
      <c r="G57" s="182">
        <v>2649</v>
      </c>
      <c r="H57" s="182">
        <v>2244.354</v>
      </c>
      <c r="I57" s="179">
        <f t="shared" si="0"/>
        <v>0.8472457531143828</v>
      </c>
    </row>
    <row r="58" spans="2:9" ht="12.75" customHeight="1" thickBot="1">
      <c r="B58" s="188">
        <v>65</v>
      </c>
      <c r="C58" s="189" t="s">
        <v>151</v>
      </c>
      <c r="D58" s="190">
        <v>412573</v>
      </c>
      <c r="E58" s="190">
        <v>169701</v>
      </c>
      <c r="F58" s="190">
        <v>103143</v>
      </c>
      <c r="G58" s="190">
        <v>9765</v>
      </c>
      <c r="H58" s="191">
        <v>0</v>
      </c>
      <c r="I58" s="191">
        <f t="shared" si="0"/>
        <v>0</v>
      </c>
    </row>
    <row r="59" spans="2:9" ht="8.25" customHeight="1">
      <c r="B59" s="116"/>
      <c r="C59" s="116"/>
      <c r="D59" s="118"/>
      <c r="E59" s="118"/>
      <c r="F59" s="116"/>
      <c r="G59" s="116"/>
      <c r="H59" s="116"/>
      <c r="I59" s="116"/>
    </row>
    <row r="60" spans="2:9" ht="12" customHeight="1">
      <c r="B60" s="123" t="s">
        <v>158</v>
      </c>
      <c r="C60" s="123"/>
      <c r="D60" s="124"/>
      <c r="E60" s="124"/>
      <c r="F60" s="123"/>
      <c r="G60" s="123"/>
      <c r="H60" s="123"/>
      <c r="I60" s="125"/>
    </row>
    <row r="61" spans="2:24" ht="33.75" customHeight="1">
      <c r="B61" s="123"/>
      <c r="C61" s="227" t="s">
        <v>159</v>
      </c>
      <c r="D61" s="227"/>
      <c r="E61" s="227"/>
      <c r="F61" s="227"/>
      <c r="G61" s="227"/>
      <c r="H61" s="227"/>
      <c r="I61" s="227"/>
      <c r="J61" s="200"/>
      <c r="K61" s="200"/>
      <c r="L61" s="200"/>
      <c r="M61" s="200"/>
      <c r="N61" s="200"/>
      <c r="O61" s="200"/>
      <c r="P61" s="200"/>
      <c r="Q61" s="200"/>
      <c r="R61" s="200"/>
      <c r="S61" s="200"/>
      <c r="T61" s="200"/>
      <c r="U61" s="200"/>
      <c r="V61" s="200"/>
      <c r="W61" s="200"/>
      <c r="X61" s="200"/>
    </row>
    <row r="62" spans="2:24" ht="11.25" customHeight="1">
      <c r="B62" s="123"/>
      <c r="C62" s="215" t="s">
        <v>160</v>
      </c>
      <c r="D62" s="215"/>
      <c r="E62" s="215"/>
      <c r="F62" s="215"/>
      <c r="G62" s="215"/>
      <c r="H62" s="215"/>
      <c r="I62" s="215"/>
      <c r="J62" s="201"/>
      <c r="K62" s="201"/>
      <c r="L62" s="201"/>
      <c r="M62" s="201"/>
      <c r="N62" s="201"/>
      <c r="O62" s="201"/>
      <c r="P62" s="201"/>
      <c r="Q62" s="201"/>
      <c r="R62" s="201"/>
      <c r="S62" s="201"/>
      <c r="T62" s="201"/>
      <c r="U62" s="201"/>
      <c r="V62" s="201"/>
      <c r="W62" s="201"/>
      <c r="X62" s="201"/>
    </row>
    <row r="63" spans="2:24" ht="12" customHeight="1">
      <c r="B63" s="123"/>
      <c r="C63" s="230" t="s">
        <v>171</v>
      </c>
      <c r="D63" s="230"/>
      <c r="E63" s="230"/>
      <c r="F63" s="230"/>
      <c r="G63" s="230"/>
      <c r="H63" s="230"/>
      <c r="I63" s="230"/>
      <c r="J63" s="230"/>
      <c r="K63" s="230"/>
      <c r="L63" s="230"/>
      <c r="M63" s="230"/>
      <c r="N63" s="230"/>
      <c r="O63" s="230"/>
      <c r="P63" s="230"/>
      <c r="Q63" s="230"/>
      <c r="R63" s="230"/>
      <c r="S63" s="230"/>
      <c r="T63" s="230"/>
      <c r="U63" s="230"/>
      <c r="V63" s="230"/>
      <c r="W63" s="230"/>
      <c r="X63" s="230"/>
    </row>
    <row r="64" spans="2:24" ht="22.5" customHeight="1">
      <c r="B64" s="123"/>
      <c r="C64" s="227" t="s">
        <v>161</v>
      </c>
      <c r="D64" s="227"/>
      <c r="E64" s="227"/>
      <c r="F64" s="227"/>
      <c r="G64" s="227"/>
      <c r="H64" s="227"/>
      <c r="I64" s="227"/>
      <c r="J64" s="200"/>
      <c r="K64" s="200"/>
      <c r="L64" s="200"/>
      <c r="M64" s="200"/>
      <c r="N64" s="200"/>
      <c r="O64" s="200"/>
      <c r="P64" s="200"/>
      <c r="Q64" s="200"/>
      <c r="R64" s="200"/>
      <c r="S64" s="200"/>
      <c r="T64" s="200"/>
      <c r="U64" s="200"/>
      <c r="V64" s="200"/>
      <c r="W64" s="200"/>
      <c r="X64" s="200"/>
    </row>
    <row r="65" spans="2:24" ht="57" customHeight="1">
      <c r="B65" s="123"/>
      <c r="C65" s="215" t="s">
        <v>162</v>
      </c>
      <c r="D65" s="215"/>
      <c r="E65" s="215"/>
      <c r="F65" s="215"/>
      <c r="G65" s="215"/>
      <c r="H65" s="215"/>
      <c r="I65" s="215"/>
      <c r="J65" s="201"/>
      <c r="K65" s="201"/>
      <c r="L65" s="201"/>
      <c r="M65" s="201"/>
      <c r="N65" s="201"/>
      <c r="O65" s="201"/>
      <c r="P65" s="201"/>
      <c r="Q65" s="201"/>
      <c r="R65" s="201"/>
      <c r="S65" s="201"/>
      <c r="T65" s="201"/>
      <c r="U65" s="201"/>
      <c r="V65" s="201"/>
      <c r="W65" s="201"/>
      <c r="X65" s="201"/>
    </row>
    <row r="66" spans="2:24" ht="23.25" customHeight="1">
      <c r="B66" s="125"/>
      <c r="C66" s="215" t="s">
        <v>172</v>
      </c>
      <c r="D66" s="215"/>
      <c r="E66" s="215"/>
      <c r="F66" s="215"/>
      <c r="G66" s="215"/>
      <c r="H66" s="215"/>
      <c r="I66" s="215"/>
      <c r="J66" s="201"/>
      <c r="K66" s="201"/>
      <c r="L66" s="201"/>
      <c r="M66" s="201"/>
      <c r="N66" s="201"/>
      <c r="O66" s="201"/>
      <c r="P66" s="201"/>
      <c r="Q66" s="201"/>
      <c r="R66" s="201"/>
      <c r="S66" s="201"/>
      <c r="T66" s="201"/>
      <c r="U66" s="201"/>
      <c r="V66" s="201"/>
      <c r="W66" s="201"/>
      <c r="X66" s="201"/>
    </row>
    <row r="67" spans="2:24" ht="33.75" customHeight="1">
      <c r="B67" s="125"/>
      <c r="C67" s="215" t="s">
        <v>173</v>
      </c>
      <c r="D67" s="215"/>
      <c r="E67" s="215"/>
      <c r="F67" s="215"/>
      <c r="G67" s="215"/>
      <c r="H67" s="215"/>
      <c r="I67" s="215"/>
      <c r="J67" s="201"/>
      <c r="K67" s="201"/>
      <c r="L67" s="201"/>
      <c r="M67" s="201"/>
      <c r="N67" s="201"/>
      <c r="O67" s="201"/>
      <c r="P67" s="201"/>
      <c r="Q67" s="201"/>
      <c r="R67" s="201"/>
      <c r="S67" s="201"/>
      <c r="T67" s="201"/>
      <c r="U67" s="201"/>
      <c r="V67" s="201"/>
      <c r="W67" s="201"/>
      <c r="X67" s="201"/>
    </row>
    <row r="68" spans="2:24" ht="32.25" customHeight="1">
      <c r="B68" s="125"/>
      <c r="C68" s="215" t="s">
        <v>174</v>
      </c>
      <c r="D68" s="215"/>
      <c r="E68" s="215"/>
      <c r="F68" s="215"/>
      <c r="G68" s="215"/>
      <c r="H68" s="215"/>
      <c r="I68" s="215"/>
      <c r="J68" s="201"/>
      <c r="K68" s="201"/>
      <c r="L68" s="201"/>
      <c r="M68" s="201"/>
      <c r="N68" s="201"/>
      <c r="O68" s="201"/>
      <c r="P68" s="201"/>
      <c r="Q68" s="201"/>
      <c r="R68" s="201"/>
      <c r="S68" s="201"/>
      <c r="T68" s="201"/>
      <c r="U68" s="201"/>
      <c r="V68" s="201"/>
      <c r="W68" s="201"/>
      <c r="X68" s="201"/>
    </row>
    <row r="69" spans="2:24" ht="57.75" customHeight="1">
      <c r="B69" s="199"/>
      <c r="C69" s="215" t="s">
        <v>175</v>
      </c>
      <c r="D69" s="215"/>
      <c r="E69" s="215"/>
      <c r="F69" s="215"/>
      <c r="G69" s="215"/>
      <c r="H69" s="215"/>
      <c r="I69" s="215"/>
      <c r="J69" s="201"/>
      <c r="K69" s="201"/>
      <c r="L69" s="201"/>
      <c r="M69" s="201"/>
      <c r="N69" s="201"/>
      <c r="O69" s="201"/>
      <c r="P69" s="201"/>
      <c r="Q69" s="201"/>
      <c r="R69" s="201"/>
      <c r="S69" s="201"/>
      <c r="T69" s="201"/>
      <c r="U69" s="201"/>
      <c r="V69" s="201"/>
      <c r="W69" s="201"/>
      <c r="X69" s="201"/>
    </row>
    <row r="70" spans="2:24" ht="55.5" customHeight="1">
      <c r="B70" s="199"/>
      <c r="C70" s="215" t="s">
        <v>176</v>
      </c>
      <c r="D70" s="215"/>
      <c r="E70" s="215"/>
      <c r="F70" s="215"/>
      <c r="G70" s="215"/>
      <c r="H70" s="215"/>
      <c r="I70" s="215"/>
      <c r="J70" s="201"/>
      <c r="K70" s="201"/>
      <c r="L70" s="201"/>
      <c r="M70" s="201"/>
      <c r="N70" s="201"/>
      <c r="O70" s="201"/>
      <c r="P70" s="201"/>
      <c r="Q70" s="201"/>
      <c r="R70" s="201"/>
      <c r="S70" s="201"/>
      <c r="T70" s="201"/>
      <c r="U70" s="201"/>
      <c r="V70" s="201"/>
      <c r="W70" s="201"/>
      <c r="X70" s="201"/>
    </row>
    <row r="71" spans="2:24" ht="33" customHeight="1">
      <c r="B71" s="199"/>
      <c r="C71" s="215" t="s">
        <v>177</v>
      </c>
      <c r="D71" s="215"/>
      <c r="E71" s="215"/>
      <c r="F71" s="215"/>
      <c r="G71" s="215"/>
      <c r="H71" s="215"/>
      <c r="I71" s="215"/>
      <c r="J71" s="201"/>
      <c r="K71" s="201"/>
      <c r="L71" s="201"/>
      <c r="M71" s="201"/>
      <c r="N71" s="201"/>
      <c r="O71" s="201"/>
      <c r="P71" s="201"/>
      <c r="Q71" s="201"/>
      <c r="R71" s="201"/>
      <c r="S71" s="201"/>
      <c r="T71" s="201"/>
      <c r="U71" s="201"/>
      <c r="V71" s="201"/>
      <c r="W71" s="201"/>
      <c r="X71" s="201"/>
    </row>
    <row r="72" spans="2:24" ht="33" customHeight="1">
      <c r="B72" s="199"/>
      <c r="C72" s="215" t="s">
        <v>178</v>
      </c>
      <c r="D72" s="215"/>
      <c r="E72" s="215"/>
      <c r="F72" s="215"/>
      <c r="G72" s="215"/>
      <c r="H72" s="215"/>
      <c r="I72" s="215"/>
      <c r="J72" s="201"/>
      <c r="K72" s="201"/>
      <c r="L72" s="201"/>
      <c r="M72" s="201"/>
      <c r="N72" s="201"/>
      <c r="O72" s="201"/>
      <c r="P72" s="201"/>
      <c r="Q72" s="201"/>
      <c r="R72" s="201"/>
      <c r="S72" s="201"/>
      <c r="T72" s="201"/>
      <c r="U72" s="201"/>
      <c r="V72" s="201"/>
      <c r="W72" s="201"/>
      <c r="X72" s="201"/>
    </row>
    <row r="73" spans="2:24" ht="22.5" customHeight="1">
      <c r="B73" s="199"/>
      <c r="C73" s="215" t="s">
        <v>179</v>
      </c>
      <c r="D73" s="215"/>
      <c r="E73" s="215"/>
      <c r="F73" s="215"/>
      <c r="G73" s="215"/>
      <c r="H73" s="215"/>
      <c r="I73" s="215"/>
      <c r="J73" s="201"/>
      <c r="K73" s="201"/>
      <c r="L73" s="201"/>
      <c r="M73" s="201"/>
      <c r="N73" s="201"/>
      <c r="O73" s="201"/>
      <c r="P73" s="201"/>
      <c r="Q73" s="201"/>
      <c r="R73" s="201"/>
      <c r="S73" s="201"/>
      <c r="T73" s="201"/>
      <c r="U73" s="201"/>
      <c r="V73" s="201"/>
      <c r="W73" s="201"/>
      <c r="X73" s="201"/>
    </row>
    <row r="74" spans="2:24" ht="57" customHeight="1">
      <c r="B74" s="199"/>
      <c r="C74" s="215" t="s">
        <v>180</v>
      </c>
      <c r="D74" s="215"/>
      <c r="E74" s="215"/>
      <c r="F74" s="215"/>
      <c r="G74" s="215"/>
      <c r="H74" s="215"/>
      <c r="I74" s="215"/>
      <c r="J74" s="201"/>
      <c r="K74" s="201"/>
      <c r="L74" s="201"/>
      <c r="M74" s="201"/>
      <c r="N74" s="201"/>
      <c r="O74" s="201"/>
      <c r="P74" s="201"/>
      <c r="Q74" s="201"/>
      <c r="R74" s="201"/>
      <c r="S74" s="201"/>
      <c r="T74" s="201"/>
      <c r="U74" s="201"/>
      <c r="V74" s="201"/>
      <c r="W74" s="201"/>
      <c r="X74" s="201"/>
    </row>
    <row r="75" spans="2:24" ht="22.5" customHeight="1">
      <c r="B75" s="199"/>
      <c r="C75" s="215" t="s">
        <v>181</v>
      </c>
      <c r="D75" s="215"/>
      <c r="E75" s="215"/>
      <c r="F75" s="215"/>
      <c r="G75" s="215"/>
      <c r="H75" s="215"/>
      <c r="I75" s="215"/>
      <c r="J75" s="201"/>
      <c r="K75" s="201"/>
      <c r="L75" s="201"/>
      <c r="M75" s="201"/>
      <c r="N75" s="201"/>
      <c r="O75" s="201"/>
      <c r="P75" s="201"/>
      <c r="Q75" s="201"/>
      <c r="R75" s="201"/>
      <c r="S75" s="201"/>
      <c r="T75" s="201"/>
      <c r="U75" s="201"/>
      <c r="V75" s="201"/>
      <c r="W75" s="201"/>
      <c r="X75" s="201"/>
    </row>
    <row r="76" spans="2:24" ht="22.5" customHeight="1">
      <c r="B76" s="199"/>
      <c r="C76" s="215" t="s">
        <v>182</v>
      </c>
      <c r="D76" s="215"/>
      <c r="E76" s="215"/>
      <c r="F76" s="215"/>
      <c r="G76" s="215"/>
      <c r="H76" s="215"/>
      <c r="I76" s="215"/>
      <c r="J76" s="201"/>
      <c r="K76" s="201"/>
      <c r="L76" s="201"/>
      <c r="M76" s="201"/>
      <c r="N76" s="201"/>
      <c r="O76" s="201"/>
      <c r="P76" s="201"/>
      <c r="Q76" s="201"/>
      <c r="R76" s="201"/>
      <c r="S76" s="201"/>
      <c r="T76" s="201"/>
      <c r="U76" s="201"/>
      <c r="V76" s="201"/>
      <c r="W76" s="201"/>
      <c r="X76" s="201"/>
    </row>
    <row r="77" spans="2:24" ht="32.25" customHeight="1">
      <c r="B77" s="199"/>
      <c r="C77" s="215" t="s">
        <v>183</v>
      </c>
      <c r="D77" s="215"/>
      <c r="E77" s="215"/>
      <c r="F77" s="215"/>
      <c r="G77" s="215"/>
      <c r="H77" s="215"/>
      <c r="I77" s="215"/>
      <c r="J77" s="201"/>
      <c r="K77" s="201"/>
      <c r="L77" s="201"/>
      <c r="M77" s="201"/>
      <c r="N77" s="201"/>
      <c r="O77" s="201"/>
      <c r="P77" s="201"/>
      <c r="Q77" s="201"/>
      <c r="R77" s="201"/>
      <c r="S77" s="201"/>
      <c r="T77" s="201"/>
      <c r="U77" s="201"/>
      <c r="V77" s="201"/>
      <c r="W77" s="201"/>
      <c r="X77" s="201"/>
    </row>
    <row r="78" spans="2:24" ht="58.5" customHeight="1">
      <c r="B78" s="199"/>
      <c r="C78" s="215" t="s">
        <v>184</v>
      </c>
      <c r="D78" s="215"/>
      <c r="E78" s="215"/>
      <c r="F78" s="215"/>
      <c r="G78" s="215"/>
      <c r="H78" s="215"/>
      <c r="I78" s="215"/>
      <c r="J78" s="201"/>
      <c r="K78" s="201"/>
      <c r="L78" s="201"/>
      <c r="M78" s="201"/>
      <c r="N78" s="201"/>
      <c r="O78" s="201"/>
      <c r="P78" s="201"/>
      <c r="Q78" s="201"/>
      <c r="R78" s="201"/>
      <c r="S78" s="201"/>
      <c r="T78" s="201"/>
      <c r="U78" s="201"/>
      <c r="V78" s="201"/>
      <c r="W78" s="201"/>
      <c r="X78" s="201"/>
    </row>
  </sheetData>
  <sheetProtection/>
  <mergeCells count="28">
    <mergeCell ref="H6:H7"/>
    <mergeCell ref="C64:I64"/>
    <mergeCell ref="C65:I65"/>
    <mergeCell ref="C66:I66"/>
    <mergeCell ref="I6:I7"/>
    <mergeCell ref="C61:I61"/>
    <mergeCell ref="C62:I62"/>
    <mergeCell ref="C63:X63"/>
    <mergeCell ref="C67:I67"/>
    <mergeCell ref="C68:I68"/>
    <mergeCell ref="B3:I3"/>
    <mergeCell ref="C4:F4"/>
    <mergeCell ref="B6:B7"/>
    <mergeCell ref="C6:C7"/>
    <mergeCell ref="D6:D7"/>
    <mergeCell ref="E6:E7"/>
    <mergeCell ref="F6:F7"/>
    <mergeCell ref="G6:G7"/>
    <mergeCell ref="C75:I75"/>
    <mergeCell ref="C76:I76"/>
    <mergeCell ref="C77:I77"/>
    <mergeCell ref="C78:I78"/>
    <mergeCell ref="C69:I69"/>
    <mergeCell ref="C70:I70"/>
    <mergeCell ref="C71:I71"/>
    <mergeCell ref="C72:I72"/>
    <mergeCell ref="C73:I73"/>
    <mergeCell ref="C74:I74"/>
  </mergeCells>
  <printOptions horizontalCentered="1"/>
  <pageMargins left="0.1968503937007874" right="0.1968503937007874" top="0.73" bottom="0.5905511811023623" header="0.35433070866141736" footer="0.2362204724409449"/>
  <pageSetup horizontalDpi="600" verticalDpi="600" orientation="portrait" paperSize="9" scale="75" r:id="rId1"/>
  <rowBreaks count="1" manualBreakCount="1">
    <brk id="6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32645493</cp:lastModifiedBy>
  <cp:lastPrinted>2013-10-29T11:57:07Z</cp:lastPrinted>
  <dcterms:created xsi:type="dcterms:W3CDTF">1996-10-14T23:33:28Z</dcterms:created>
  <dcterms:modified xsi:type="dcterms:W3CDTF">2013-10-29T11:57:10Z</dcterms:modified>
  <cp:category/>
  <cp:version/>
  <cp:contentType/>
  <cp:contentStatus/>
</cp:coreProperties>
</file>