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20" yWindow="135" windowWidth="8970" windowHeight="8700"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<sst xmlns="http://schemas.openxmlformats.org/spreadsheetml/2006/main" count="93" uniqueCount="33">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</sst>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3" fillId="0" borderId="10"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4" fillId="0" borderId="13" xfId="0" applyNumberFormat="1" applyFont="1" applyFill="1" applyBorder="1" applyAlignment="1">
      <alignment horizontal="right" wrapText="1"/>
    </xf>
    <xf numFmtId="172" fontId="34" fillId="0" borderId="19" xfId="0" applyNumberFormat="1" applyFont="1" applyFill="1" applyBorder="1" applyAlignment="1">
      <alignment horizontal="right" wrapText="1"/>
    </xf>
    <xf numFmtId="4" fontId="34" fillId="0" borderId="16" xfId="0" applyNumberFormat="1" applyFont="1" applyFill="1" applyBorder="1" applyAlignment="1">
      <alignment wrapText="1"/>
    </xf>
    <xf numFmtId="172" fontId="34" fillId="0" borderId="12" xfId="0" applyNumberFormat="1" applyFont="1" applyFill="1" applyBorder="1" applyAlignment="1">
      <alignment horizontal="right" wrapText="1"/>
    </xf>
    <xf numFmtId="172" fontId="34" fillId="0" borderId="14" xfId="0" applyNumberFormat="1" applyFont="1" applyFill="1" applyBorder="1" applyAlignment="1">
      <alignment horizontal="right" wrapText="1"/>
    </xf>
    <xf numFmtId="4" fontId="34" fillId="0" borderId="17" xfId="0" applyNumberFormat="1" applyFont="1" applyFill="1" applyBorder="1" applyAlignment="1">
      <alignment wrapText="1"/>
    </xf>
    <xf numFmtId="172" fontId="34"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C20" activePane="bottomRight" state="frozen"/>
      <selection pane="topLeft" activeCell="A1" sqref="A1"/>
      <selection pane="topRight" activeCell="J1" sqref="J1"/>
      <selection pane="bottomLeft" activeCell="A7" sqref="A7"/>
      <selection pane="bottomRight" activeCell="AV26" sqref="AV26"/>
    </sheetView>
  </sheetViews>
  <sheetFormatPr defaultColWidth="25.140625" defaultRowHeight="12.75" outlineLevelCol="1"/>
  <cols>
    <col min="1" max="1" width="3.8515625" style="1" customWidth="1"/>
    <col min="2" max="2" width="26.8515625" style="1" customWidth="1"/>
    <col min="3" max="3" width="5.57421875" style="4" bestFit="1" customWidth="1"/>
    <col min="4" max="5" width="5.8515625" style="4" customWidth="1"/>
    <col min="6" max="6" width="5.57421875" style="4" bestFit="1" customWidth="1"/>
    <col min="7" max="7" width="5.00390625" style="4" bestFit="1" customWidth="1"/>
    <col min="8" max="15" width="6.28125" style="4" hidden="1" customWidth="1" outlineLevel="1"/>
    <col min="16" max="16" width="5.00390625" style="4" bestFit="1" customWidth="1" collapsed="1"/>
    <col min="17" max="17" width="5.57421875" style="1" bestFit="1" customWidth="1"/>
    <col min="18" max="18" width="5.57421875" style="1" customWidth="1"/>
    <col min="19" max="19" width="6.57421875" style="1" customWidth="1"/>
    <col min="20" max="20" width="6.57421875" style="1" bestFit="1" customWidth="1"/>
    <col min="21" max="21" width="5.00390625" style="1" bestFit="1" customWidth="1"/>
    <col min="22" max="29" width="6.57421875" style="1" hidden="1" customWidth="1" outlineLevel="1"/>
    <col min="30" max="30" width="5.00390625" style="1" bestFit="1" customWidth="1" collapsed="1"/>
    <col min="31" max="35" width="5.28125" style="1" customWidth="1"/>
    <col min="36" max="43" width="5.28125" style="1" hidden="1" customWidth="1" outlineLevel="1"/>
    <col min="44" max="44" width="5.28125" style="1" customWidth="1" collapsed="1"/>
    <col min="45" max="45" width="6.57421875" style="1" bestFit="1" customWidth="1"/>
    <col min="46" max="46" width="6.57421875" style="1" customWidth="1"/>
    <col min="47" max="48" width="6.57421875" style="1" bestFit="1" customWidth="1"/>
    <col min="49" max="49" width="5.00390625" style="1" bestFit="1" customWidth="1"/>
    <col min="50" max="57" width="5.00390625" style="1" hidden="1" customWidth="1" outlineLevel="1"/>
    <col min="58" max="58" width="5.00390625" style="1" bestFit="1" customWidth="1" collapsed="1"/>
    <col min="59" max="59" width="15.57421875" style="1" customWidth="1"/>
    <col min="60" max="16384" width="25.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18" t="s">
        <v>0</v>
      </c>
      <c r="C4" s="116" t="s">
        <v>11</v>
      </c>
      <c r="D4" s="116"/>
      <c r="E4" s="116"/>
      <c r="F4" s="116"/>
      <c r="G4" s="116"/>
      <c r="H4" s="116"/>
      <c r="I4" s="116"/>
      <c r="J4" s="116"/>
      <c r="K4" s="116"/>
      <c r="L4" s="116"/>
      <c r="M4" s="116"/>
      <c r="N4" s="116"/>
      <c r="O4" s="116"/>
      <c r="P4" s="117"/>
      <c r="Q4" s="116" t="s">
        <v>1</v>
      </c>
      <c r="R4" s="116"/>
      <c r="S4" s="116"/>
      <c r="T4" s="116"/>
      <c r="U4" s="116"/>
      <c r="V4" s="116"/>
      <c r="W4" s="116"/>
      <c r="X4" s="116"/>
      <c r="Y4" s="116"/>
      <c r="Z4" s="116"/>
      <c r="AA4" s="116"/>
      <c r="AB4" s="116"/>
      <c r="AC4" s="116"/>
      <c r="AD4" s="117"/>
      <c r="AE4" s="116" t="s">
        <v>20</v>
      </c>
      <c r="AF4" s="116"/>
      <c r="AG4" s="116"/>
      <c r="AH4" s="116"/>
      <c r="AI4" s="116"/>
      <c r="AJ4" s="116"/>
      <c r="AK4" s="116"/>
      <c r="AL4" s="116"/>
      <c r="AM4" s="116"/>
      <c r="AN4" s="116"/>
      <c r="AO4" s="116"/>
      <c r="AP4" s="116"/>
      <c r="AQ4" s="116"/>
      <c r="AR4" s="117"/>
      <c r="AS4" s="116" t="s">
        <v>7</v>
      </c>
      <c r="AT4" s="116"/>
      <c r="AU4" s="116"/>
      <c r="AV4" s="116"/>
      <c r="AW4" s="116"/>
      <c r="AX4" s="116"/>
      <c r="AY4" s="116"/>
      <c r="AZ4" s="116"/>
      <c r="BA4" s="116"/>
      <c r="BB4" s="116"/>
      <c r="BC4" s="116"/>
      <c r="BD4" s="116"/>
      <c r="BE4" s="116"/>
      <c r="BF4" s="117"/>
    </row>
    <row r="5" spans="2:58" ht="36" customHeight="1" thickBot="1">
      <c r="B5" s="119"/>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SUM(C7:C9)</f>
        <v>18.603161</v>
      </c>
      <c r="D6" s="85">
        <f>SUM(D7:D9)</f>
        <v>22.82261593</v>
      </c>
      <c r="E6" s="85">
        <f>SUM(E7:E9)</f>
        <v>25.913799</v>
      </c>
      <c r="F6" s="85">
        <f>SUM(F7:F9)</f>
        <v>28.117169</v>
      </c>
      <c r="G6" s="85"/>
      <c r="H6" s="85"/>
      <c r="I6" s="85"/>
      <c r="J6" s="85"/>
      <c r="K6" s="85"/>
      <c r="L6" s="85"/>
      <c r="M6" s="85"/>
      <c r="N6" s="85"/>
      <c r="O6" s="85"/>
      <c r="P6" s="90"/>
      <c r="Q6" s="85">
        <f>SUM(Q7:Q9)</f>
        <v>169.28134</v>
      </c>
      <c r="R6" s="85">
        <v>110.326124</v>
      </c>
      <c r="S6" s="85">
        <f>SUM(S7:S9)</f>
        <v>122.337669</v>
      </c>
      <c r="T6" s="85">
        <f>SUM(T7:T9)</f>
        <v>129.709051</v>
      </c>
      <c r="U6" s="85"/>
      <c r="V6" s="85"/>
      <c r="W6" s="85"/>
      <c r="X6" s="85"/>
      <c r="Y6" s="85"/>
      <c r="Z6" s="85"/>
      <c r="AA6" s="85"/>
      <c r="AB6" s="85"/>
      <c r="AC6" s="85"/>
      <c r="AD6" s="90"/>
      <c r="AE6" s="88">
        <f>SUM(AE7:AE9)</f>
        <v>0</v>
      </c>
      <c r="AF6" s="88">
        <f>SUM(AF7:AF9)</f>
        <v>0</v>
      </c>
      <c r="AG6" s="88">
        <f>SUM(AG7:AG9)</f>
        <v>0</v>
      </c>
      <c r="AH6" s="88">
        <f>SUM(AH7:AH9)</f>
        <v>0</v>
      </c>
      <c r="AI6" s="85"/>
      <c r="AJ6" s="85"/>
      <c r="AK6" s="85"/>
      <c r="AL6" s="85"/>
      <c r="AM6" s="85"/>
      <c r="AN6" s="85"/>
      <c r="AO6" s="85"/>
      <c r="AP6" s="85"/>
      <c r="AQ6" s="85"/>
      <c r="AR6" s="90"/>
      <c r="AS6" s="85">
        <f>SUM(AS7:AS9)</f>
        <v>187.884501</v>
      </c>
      <c r="AT6" s="85">
        <f>SUM(AT7:AT9)</f>
        <v>133.14873993</v>
      </c>
      <c r="AU6" s="85">
        <f>SUM(AU7:AU9)</f>
        <v>148.251468</v>
      </c>
      <c r="AV6" s="85">
        <f>SUM(AV7:AV9)</f>
        <v>157.82622</v>
      </c>
      <c r="AW6" s="85"/>
      <c r="AX6" s="85"/>
      <c r="AY6" s="85"/>
      <c r="AZ6" s="85"/>
      <c r="BA6" s="85"/>
      <c r="BB6" s="85"/>
      <c r="BC6" s="85"/>
      <c r="BD6" s="85"/>
      <c r="BE6" s="85"/>
      <c r="BF6" s="90"/>
    </row>
    <row r="7" spans="1:58" ht="12.75">
      <c r="A7" s="12"/>
      <c r="B7" s="13" t="s">
        <v>2</v>
      </c>
      <c r="C7" s="14">
        <v>1.740925</v>
      </c>
      <c r="D7" s="14">
        <v>5.977584</v>
      </c>
      <c r="E7" s="14">
        <v>5.675238</v>
      </c>
      <c r="F7" s="14">
        <v>6.776133</v>
      </c>
      <c r="G7" s="14"/>
      <c r="H7" s="14"/>
      <c r="I7" s="14"/>
      <c r="J7" s="14"/>
      <c r="K7" s="14"/>
      <c r="L7" s="14"/>
      <c r="M7" s="14"/>
      <c r="N7" s="14"/>
      <c r="O7" s="14"/>
      <c r="P7" s="95"/>
      <c r="Q7" s="14">
        <v>70.412379</v>
      </c>
      <c r="R7" s="14">
        <v>38.554325</v>
      </c>
      <c r="S7" s="14">
        <v>49.561256</v>
      </c>
      <c r="T7" s="14">
        <v>45.03317</v>
      </c>
      <c r="U7" s="14"/>
      <c r="V7" s="14"/>
      <c r="W7" s="14"/>
      <c r="X7" s="14"/>
      <c r="Y7" s="14"/>
      <c r="Z7" s="14"/>
      <c r="AA7" s="14"/>
      <c r="AB7" s="14"/>
      <c r="AC7" s="14"/>
      <c r="AD7" s="95"/>
      <c r="AE7" s="14"/>
      <c r="AF7" s="14"/>
      <c r="AG7" s="14"/>
      <c r="AH7" s="14"/>
      <c r="AI7" s="14"/>
      <c r="AJ7" s="14"/>
      <c r="AK7" s="14"/>
      <c r="AL7" s="14"/>
      <c r="AM7" s="14"/>
      <c r="AN7" s="14"/>
      <c r="AO7" s="14"/>
      <c r="AP7" s="14"/>
      <c r="AQ7" s="14"/>
      <c r="AR7" s="95"/>
      <c r="AS7" s="14">
        <f aca="true" t="shared" si="0" ref="AS7:AV9">C7+Q7+AE7</f>
        <v>72.153304</v>
      </c>
      <c r="AT7" s="14">
        <f t="shared" si="0"/>
        <v>44.531909</v>
      </c>
      <c r="AU7" s="14">
        <f t="shared" si="0"/>
        <v>55.236494</v>
      </c>
      <c r="AV7" s="14">
        <f t="shared" si="0"/>
        <v>51.809303</v>
      </c>
      <c r="AW7" s="14"/>
      <c r="AX7" s="14"/>
      <c r="AY7" s="14"/>
      <c r="AZ7" s="14"/>
      <c r="BA7" s="14"/>
      <c r="BB7" s="14"/>
      <c r="BC7" s="14"/>
      <c r="BD7" s="14"/>
      <c r="BE7" s="14"/>
      <c r="BF7" s="95"/>
    </row>
    <row r="8" spans="1:58" ht="12.75">
      <c r="A8" s="12"/>
      <c r="B8" s="13" t="s">
        <v>3</v>
      </c>
      <c r="C8" s="14">
        <v>5.592994</v>
      </c>
      <c r="D8" s="14">
        <v>6.24897293</v>
      </c>
      <c r="E8" s="14">
        <v>9.433215</v>
      </c>
      <c r="F8" s="14">
        <v>10.345874</v>
      </c>
      <c r="G8" s="14"/>
      <c r="H8" s="14"/>
      <c r="I8" s="14"/>
      <c r="J8" s="14"/>
      <c r="K8" s="14"/>
      <c r="L8" s="14"/>
      <c r="M8" s="14"/>
      <c r="N8" s="14"/>
      <c r="O8" s="14"/>
      <c r="P8" s="95"/>
      <c r="Q8" s="14">
        <v>69.018026</v>
      </c>
      <c r="R8" s="14">
        <v>34.125523</v>
      </c>
      <c r="S8" s="14">
        <v>33.96951</v>
      </c>
      <c r="T8" s="14">
        <v>45.871869</v>
      </c>
      <c r="U8" s="14"/>
      <c r="V8" s="14"/>
      <c r="W8" s="14"/>
      <c r="X8" s="14"/>
      <c r="Y8" s="14"/>
      <c r="Z8" s="14"/>
      <c r="AA8" s="14"/>
      <c r="AB8" s="14"/>
      <c r="AC8" s="14"/>
      <c r="AD8" s="95"/>
      <c r="AE8" s="14"/>
      <c r="AF8" s="14"/>
      <c r="AG8" s="14"/>
      <c r="AH8" s="14"/>
      <c r="AI8" s="14"/>
      <c r="AJ8" s="14"/>
      <c r="AK8" s="14"/>
      <c r="AL8" s="14"/>
      <c r="AM8" s="14"/>
      <c r="AN8" s="14"/>
      <c r="AO8" s="14"/>
      <c r="AP8" s="14"/>
      <c r="AQ8" s="14"/>
      <c r="AR8" s="95"/>
      <c r="AS8" s="14">
        <f t="shared" si="0"/>
        <v>74.61102000000001</v>
      </c>
      <c r="AT8" s="14">
        <f t="shared" si="0"/>
        <v>40.37449593</v>
      </c>
      <c r="AU8" s="14">
        <f t="shared" si="0"/>
        <v>43.402725000000004</v>
      </c>
      <c r="AV8" s="14">
        <f t="shared" si="0"/>
        <v>56.217743</v>
      </c>
      <c r="AW8" s="14"/>
      <c r="AX8" s="14"/>
      <c r="AY8" s="14"/>
      <c r="AZ8" s="14"/>
      <c r="BA8" s="14"/>
      <c r="BB8" s="14"/>
      <c r="BC8" s="14"/>
      <c r="BD8" s="14"/>
      <c r="BE8" s="14"/>
      <c r="BF8" s="95"/>
    </row>
    <row r="9" spans="1:58" ht="12.75">
      <c r="A9" s="12"/>
      <c r="B9" s="13" t="s">
        <v>4</v>
      </c>
      <c r="C9" s="14">
        <v>11.269242</v>
      </c>
      <c r="D9" s="14">
        <v>10.596059</v>
      </c>
      <c r="E9" s="14">
        <v>10.805346</v>
      </c>
      <c r="F9" s="14">
        <v>10.995162</v>
      </c>
      <c r="G9" s="14"/>
      <c r="H9" s="14"/>
      <c r="I9" s="14"/>
      <c r="J9" s="14"/>
      <c r="K9" s="14"/>
      <c r="L9" s="14"/>
      <c r="M9" s="14"/>
      <c r="N9" s="14"/>
      <c r="O9" s="14"/>
      <c r="P9" s="95"/>
      <c r="Q9" s="14">
        <v>29.850935</v>
      </c>
      <c r="R9" s="14">
        <v>37.646276</v>
      </c>
      <c r="S9" s="14">
        <v>38.806903</v>
      </c>
      <c r="T9" s="14">
        <v>38.804012</v>
      </c>
      <c r="U9" s="14"/>
      <c r="V9" s="14"/>
      <c r="W9" s="14"/>
      <c r="X9" s="14"/>
      <c r="Y9" s="14"/>
      <c r="Z9" s="14"/>
      <c r="AA9" s="14"/>
      <c r="AB9" s="14"/>
      <c r="AC9" s="14"/>
      <c r="AD9" s="95"/>
      <c r="AE9" s="14"/>
      <c r="AF9" s="14"/>
      <c r="AG9" s="14"/>
      <c r="AH9" s="14"/>
      <c r="AI9" s="14"/>
      <c r="AJ9" s="14"/>
      <c r="AK9" s="14"/>
      <c r="AL9" s="14"/>
      <c r="AM9" s="14"/>
      <c r="AN9" s="14"/>
      <c r="AO9" s="14"/>
      <c r="AP9" s="14"/>
      <c r="AQ9" s="14"/>
      <c r="AR9" s="95"/>
      <c r="AS9" s="14">
        <f t="shared" si="0"/>
        <v>41.120177</v>
      </c>
      <c r="AT9" s="14">
        <f t="shared" si="0"/>
        <v>48.242335</v>
      </c>
      <c r="AU9" s="14">
        <f t="shared" si="0"/>
        <v>49.612249</v>
      </c>
      <c r="AV9" s="14">
        <f t="shared" si="0"/>
        <v>49.799174</v>
      </c>
      <c r="AW9" s="14"/>
      <c r="AX9" s="14"/>
      <c r="AY9" s="14"/>
      <c r="AZ9" s="14"/>
      <c r="BA9" s="14"/>
      <c r="BB9" s="14"/>
      <c r="BC9" s="14"/>
      <c r="BD9" s="14"/>
      <c r="BE9" s="14"/>
      <c r="BF9" s="95"/>
    </row>
    <row r="10" spans="2:58" s="81" customFormat="1" ht="25.5">
      <c r="B10" s="82" t="s">
        <v>5</v>
      </c>
      <c r="C10" s="84">
        <f>SUM(C11:C13)</f>
        <v>2.368551</v>
      </c>
      <c r="D10" s="84">
        <f>SUM(D11:D13)</f>
        <v>2.7174110000000002</v>
      </c>
      <c r="E10" s="84">
        <f>SUM(E11:E13)</f>
        <v>3.166946</v>
      </c>
      <c r="F10" s="84">
        <f>SUM(F11:F13)</f>
        <v>3.5453019999999995</v>
      </c>
      <c r="G10" s="84"/>
      <c r="H10" s="84"/>
      <c r="I10" s="84"/>
      <c r="J10" s="84"/>
      <c r="K10" s="84"/>
      <c r="L10" s="84"/>
      <c r="M10" s="84"/>
      <c r="N10" s="84"/>
      <c r="O10" s="84"/>
      <c r="P10" s="89"/>
      <c r="Q10" s="87">
        <f>SUM(Q11:Q13)</f>
        <v>0.965434</v>
      </c>
      <c r="R10" s="87">
        <v>0.162271</v>
      </c>
      <c r="S10" s="87">
        <f>SUM(S11:S13)</f>
        <v>0.28062699999999996</v>
      </c>
      <c r="T10" s="87">
        <f>SUM(T11:T13)</f>
        <v>0.196453</v>
      </c>
      <c r="U10" s="87"/>
      <c r="V10" s="87"/>
      <c r="W10" s="87"/>
      <c r="X10" s="87"/>
      <c r="Y10" s="87"/>
      <c r="Z10" s="87"/>
      <c r="AA10" s="87"/>
      <c r="AB10" s="87"/>
      <c r="AC10" s="87"/>
      <c r="AD10" s="104"/>
      <c r="AE10" s="84"/>
      <c r="AF10" s="84"/>
      <c r="AG10" s="87"/>
      <c r="AH10" s="87"/>
      <c r="AI10" s="87"/>
      <c r="AJ10" s="87"/>
      <c r="AK10" s="87"/>
      <c r="AL10" s="87"/>
      <c r="AM10" s="87"/>
      <c r="AN10" s="87"/>
      <c r="AO10" s="87"/>
      <c r="AP10" s="87"/>
      <c r="AQ10" s="87"/>
      <c r="AR10" s="104"/>
      <c r="AS10" s="84">
        <f>SUM(AS11:AS13)</f>
        <v>3.333985</v>
      </c>
      <c r="AT10" s="84">
        <f>SUM(AT11:AT13)</f>
        <v>2.879682</v>
      </c>
      <c r="AU10" s="84">
        <f>SUM(AU11:AU13)</f>
        <v>3.4475729999999998</v>
      </c>
      <c r="AV10" s="84">
        <f>SUM(AV11:AV13)</f>
        <v>3.7417549999999995</v>
      </c>
      <c r="AW10" s="87"/>
      <c r="AX10" s="87"/>
      <c r="AY10" s="87"/>
      <c r="AZ10" s="87"/>
      <c r="BA10" s="87"/>
      <c r="BB10" s="87"/>
      <c r="BC10" s="87"/>
      <c r="BD10" s="87"/>
      <c r="BE10" s="87"/>
      <c r="BF10" s="104"/>
    </row>
    <row r="11" spans="2:58" ht="12.75">
      <c r="B11" s="13" t="s">
        <v>2</v>
      </c>
      <c r="C11" s="14">
        <v>0.469424</v>
      </c>
      <c r="D11" s="14">
        <v>0.241741</v>
      </c>
      <c r="E11" s="14">
        <v>0.571654</v>
      </c>
      <c r="F11" s="14">
        <v>0.580526</v>
      </c>
      <c r="G11" s="14"/>
      <c r="H11" s="14"/>
      <c r="I11" s="14"/>
      <c r="J11" s="14"/>
      <c r="K11" s="14"/>
      <c r="L11" s="14"/>
      <c r="M11" s="14"/>
      <c r="N11" s="14"/>
      <c r="O11" s="14"/>
      <c r="P11" s="95"/>
      <c r="Q11" s="93">
        <v>0.146465</v>
      </c>
      <c r="R11" s="93">
        <v>0.077245</v>
      </c>
      <c r="S11" s="93">
        <v>0.129159</v>
      </c>
      <c r="T11" s="115">
        <v>0.09483</v>
      </c>
      <c r="U11" s="93"/>
      <c r="V11" s="93"/>
      <c r="W11" s="93"/>
      <c r="X11" s="93"/>
      <c r="Y11" s="93"/>
      <c r="Z11" s="93"/>
      <c r="AA11" s="93"/>
      <c r="AB11" s="93"/>
      <c r="AC11" s="93"/>
      <c r="AD11" s="95"/>
      <c r="AE11" s="14"/>
      <c r="AF11" s="93"/>
      <c r="AG11" s="93"/>
      <c r="AH11" s="93"/>
      <c r="AI11" s="93"/>
      <c r="AJ11" s="93"/>
      <c r="AK11" s="93"/>
      <c r="AL11" s="93"/>
      <c r="AM11" s="93"/>
      <c r="AN11" s="93"/>
      <c r="AO11" s="93"/>
      <c r="AP11" s="93"/>
      <c r="AQ11" s="93"/>
      <c r="AR11" s="95"/>
      <c r="AS11" s="14">
        <f aca="true" t="shared" si="1" ref="AS11:AV13">C11+Q11+AE11</f>
        <v>0.615889</v>
      </c>
      <c r="AT11" s="14">
        <f t="shared" si="1"/>
        <v>0.318986</v>
      </c>
      <c r="AU11" s="14">
        <f t="shared" si="1"/>
        <v>0.700813</v>
      </c>
      <c r="AV11" s="14">
        <f t="shared" si="1"/>
        <v>0.675356</v>
      </c>
      <c r="AW11" s="93"/>
      <c r="AX11" s="93"/>
      <c r="AY11" s="93"/>
      <c r="AZ11" s="93"/>
      <c r="BA11" s="93"/>
      <c r="BB11" s="93"/>
      <c r="BC11" s="93"/>
      <c r="BD11" s="93"/>
      <c r="BE11" s="93"/>
      <c r="BF11" s="95"/>
    </row>
    <row r="12" spans="2:58" ht="12.75">
      <c r="B12" s="13" t="s">
        <v>3</v>
      </c>
      <c r="C12" s="14">
        <v>0.551283</v>
      </c>
      <c r="D12" s="14">
        <v>0.903377</v>
      </c>
      <c r="E12" s="14">
        <v>1.016281</v>
      </c>
      <c r="F12" s="14">
        <v>1.309694</v>
      </c>
      <c r="G12" s="14"/>
      <c r="H12" s="14"/>
      <c r="I12" s="14"/>
      <c r="J12" s="14"/>
      <c r="K12" s="14"/>
      <c r="L12" s="14"/>
      <c r="M12" s="14"/>
      <c r="N12" s="14"/>
      <c r="O12" s="14"/>
      <c r="P12" s="95"/>
      <c r="Q12" s="93">
        <v>0.304171</v>
      </c>
      <c r="R12" s="93">
        <v>0.063519</v>
      </c>
      <c r="S12" s="93">
        <v>0.122792</v>
      </c>
      <c r="T12" s="115">
        <v>0.095403</v>
      </c>
      <c r="U12" s="93"/>
      <c r="V12" s="93"/>
      <c r="W12" s="93"/>
      <c r="X12" s="93"/>
      <c r="Y12" s="93"/>
      <c r="Z12" s="93"/>
      <c r="AA12" s="93"/>
      <c r="AB12" s="93"/>
      <c r="AC12" s="93"/>
      <c r="AD12" s="95"/>
      <c r="AE12" s="14"/>
      <c r="AF12" s="93"/>
      <c r="AG12" s="93"/>
      <c r="AH12" s="93"/>
      <c r="AI12" s="93"/>
      <c r="AJ12" s="93"/>
      <c r="AK12" s="93"/>
      <c r="AL12" s="93"/>
      <c r="AM12" s="93"/>
      <c r="AN12" s="93"/>
      <c r="AO12" s="93"/>
      <c r="AP12" s="93"/>
      <c r="AQ12" s="93"/>
      <c r="AR12" s="95"/>
      <c r="AS12" s="14">
        <f t="shared" si="1"/>
        <v>0.8554539999999999</v>
      </c>
      <c r="AT12" s="14">
        <f t="shared" si="1"/>
        <v>0.966896</v>
      </c>
      <c r="AU12" s="14">
        <f t="shared" si="1"/>
        <v>1.139073</v>
      </c>
      <c r="AV12" s="14">
        <f t="shared" si="1"/>
        <v>1.4050969999999998</v>
      </c>
      <c r="AW12" s="93"/>
      <c r="AX12" s="93"/>
      <c r="AY12" s="93"/>
      <c r="AZ12" s="93"/>
      <c r="BA12" s="93"/>
      <c r="BB12" s="93"/>
      <c r="BC12" s="93"/>
      <c r="BD12" s="93"/>
      <c r="BE12" s="93"/>
      <c r="BF12" s="95"/>
    </row>
    <row r="13" spans="2:58" ht="12.75">
      <c r="B13" s="13" t="s">
        <v>4</v>
      </c>
      <c r="C13" s="14">
        <v>1.347844</v>
      </c>
      <c r="D13" s="14">
        <v>1.572293</v>
      </c>
      <c r="E13" s="14">
        <v>1.579011</v>
      </c>
      <c r="F13" s="14">
        <v>1.655082</v>
      </c>
      <c r="G13" s="14"/>
      <c r="H13" s="14"/>
      <c r="I13" s="14"/>
      <c r="J13" s="14"/>
      <c r="K13" s="14"/>
      <c r="L13" s="14"/>
      <c r="M13" s="14"/>
      <c r="N13" s="14"/>
      <c r="O13" s="14"/>
      <c r="P13" s="95"/>
      <c r="Q13" s="93">
        <v>0.514798</v>
      </c>
      <c r="R13" s="93">
        <v>0.021507</v>
      </c>
      <c r="S13" s="93">
        <v>0.028676</v>
      </c>
      <c r="T13" s="115">
        <v>0.00622</v>
      </c>
      <c r="U13" s="93"/>
      <c r="V13" s="93"/>
      <c r="W13" s="93"/>
      <c r="X13" s="93"/>
      <c r="Y13" s="93"/>
      <c r="Z13" s="93"/>
      <c r="AA13" s="93"/>
      <c r="AB13" s="93"/>
      <c r="AC13" s="93"/>
      <c r="AD13" s="95"/>
      <c r="AE13" s="14"/>
      <c r="AF13" s="93"/>
      <c r="AG13" s="93"/>
      <c r="AH13" s="93"/>
      <c r="AI13" s="93"/>
      <c r="AJ13" s="93"/>
      <c r="AK13" s="93"/>
      <c r="AL13" s="93"/>
      <c r="AM13" s="93"/>
      <c r="AN13" s="93"/>
      <c r="AO13" s="93"/>
      <c r="AP13" s="93"/>
      <c r="AQ13" s="93"/>
      <c r="AR13" s="95"/>
      <c r="AS13" s="14">
        <f t="shared" si="1"/>
        <v>1.8626420000000001</v>
      </c>
      <c r="AT13" s="14">
        <f t="shared" si="1"/>
        <v>1.5937999999999999</v>
      </c>
      <c r="AU13" s="14">
        <f t="shared" si="1"/>
        <v>1.6076869999999999</v>
      </c>
      <c r="AV13" s="14">
        <f t="shared" si="1"/>
        <v>1.6613019999999998</v>
      </c>
      <c r="AW13" s="93"/>
      <c r="AX13" s="93"/>
      <c r="AY13" s="93"/>
      <c r="AZ13" s="93"/>
      <c r="BA13" s="93"/>
      <c r="BB13" s="93"/>
      <c r="BC13" s="93"/>
      <c r="BD13" s="93"/>
      <c r="BE13" s="93"/>
      <c r="BF13" s="95"/>
    </row>
    <row r="14" spans="2:58" s="81" customFormat="1" ht="25.5">
      <c r="B14" s="82" t="s">
        <v>8</v>
      </c>
      <c r="C14" s="84"/>
      <c r="D14" s="84">
        <v>0</v>
      </c>
      <c r="E14" s="84">
        <f>SUM(E15:E17)</f>
        <v>0</v>
      </c>
      <c r="F14" s="84">
        <f>SUM(F15:F17)</f>
        <v>0</v>
      </c>
      <c r="G14" s="84"/>
      <c r="H14" s="84"/>
      <c r="I14" s="84"/>
      <c r="J14" s="84"/>
      <c r="K14" s="84"/>
      <c r="L14" s="84"/>
      <c r="M14" s="84"/>
      <c r="N14" s="84"/>
      <c r="O14" s="84"/>
      <c r="P14" s="89"/>
      <c r="Q14" s="87">
        <f>SUM(Q15:Q17)</f>
        <v>0.764879</v>
      </c>
      <c r="R14" s="87">
        <v>0.336565</v>
      </c>
      <c r="S14" s="87">
        <f>SUM(S15:S17)</f>
        <v>0.281565</v>
      </c>
      <c r="T14" s="87">
        <f>SUM(T15:T17)</f>
        <v>0.242789</v>
      </c>
      <c r="U14" s="87"/>
      <c r="V14" s="87"/>
      <c r="W14" s="87"/>
      <c r="X14" s="87"/>
      <c r="Y14" s="87"/>
      <c r="Z14" s="87"/>
      <c r="AA14" s="87"/>
      <c r="AB14" s="87"/>
      <c r="AC14" s="87"/>
      <c r="AD14" s="104"/>
      <c r="AE14" s="84"/>
      <c r="AF14" s="84"/>
      <c r="AG14" s="87"/>
      <c r="AH14" s="87"/>
      <c r="AI14" s="87"/>
      <c r="AJ14" s="87"/>
      <c r="AK14" s="87"/>
      <c r="AL14" s="87"/>
      <c r="AM14" s="87"/>
      <c r="AN14" s="87"/>
      <c r="AO14" s="87"/>
      <c r="AP14" s="87"/>
      <c r="AQ14" s="87"/>
      <c r="AR14" s="104"/>
      <c r="AS14" s="84">
        <f>SUM(AS15:AS17)</f>
        <v>0.764879</v>
      </c>
      <c r="AT14" s="84">
        <f>SUM(AT15:AT17)</f>
        <v>0.336565</v>
      </c>
      <c r="AU14" s="84">
        <f>SUM(AU15:AU17)</f>
        <v>0.281565</v>
      </c>
      <c r="AV14" s="84">
        <f>SUM(AV15:AV17)</f>
        <v>0.242789</v>
      </c>
      <c r="AW14" s="87"/>
      <c r="AX14" s="87"/>
      <c r="AY14" s="87"/>
      <c r="AZ14" s="87"/>
      <c r="BA14" s="87"/>
      <c r="BB14" s="87"/>
      <c r="BC14" s="87"/>
      <c r="BD14" s="87"/>
      <c r="BE14" s="87"/>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93"/>
      <c r="X15" s="93"/>
      <c r="Y15" s="93"/>
      <c r="Z15" s="93"/>
      <c r="AA15" s="93"/>
      <c r="AB15" s="93"/>
      <c r="AC15" s="93"/>
      <c r="AD15" s="95"/>
      <c r="AE15" s="14"/>
      <c r="AF15" s="93"/>
      <c r="AG15" s="93"/>
      <c r="AH15" s="93"/>
      <c r="AI15" s="93"/>
      <c r="AJ15" s="93"/>
      <c r="AK15" s="93"/>
      <c r="AL15" s="93"/>
      <c r="AM15" s="93"/>
      <c r="AN15" s="93"/>
      <c r="AO15" s="93"/>
      <c r="AP15" s="93"/>
      <c r="AQ15" s="93"/>
      <c r="AR15" s="95"/>
      <c r="AS15" s="14">
        <f aca="true" t="shared" si="2" ref="AS15:AV17">C15+Q15+AE15</f>
        <v>0.068314</v>
      </c>
      <c r="AT15" s="14">
        <f t="shared" si="2"/>
        <v>0.055</v>
      </c>
      <c r="AU15" s="14">
        <f t="shared" si="2"/>
        <v>0</v>
      </c>
      <c r="AV15" s="14">
        <f t="shared" si="2"/>
        <v>0</v>
      </c>
      <c r="AW15" s="93"/>
      <c r="AX15" s="93"/>
      <c r="AY15" s="93"/>
      <c r="AZ15" s="93"/>
      <c r="BA15" s="93"/>
      <c r="BB15" s="93"/>
      <c r="BC15" s="93"/>
      <c r="BD15" s="93"/>
      <c r="BE15" s="93"/>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8"/>
      <c r="V16" s="18"/>
      <c r="W16" s="18"/>
      <c r="X16" s="18"/>
      <c r="Y16" s="18"/>
      <c r="Z16" s="18"/>
      <c r="AA16" s="18"/>
      <c r="AB16" s="18"/>
      <c r="AC16" s="18"/>
      <c r="AD16" s="91"/>
      <c r="AE16" s="18"/>
      <c r="AF16" s="17"/>
      <c r="AG16" s="17"/>
      <c r="AH16" s="18"/>
      <c r="AI16" s="18"/>
      <c r="AJ16" s="18"/>
      <c r="AK16" s="18"/>
      <c r="AL16" s="18"/>
      <c r="AM16" s="18"/>
      <c r="AN16" s="18"/>
      <c r="AO16" s="18"/>
      <c r="AP16" s="18"/>
      <c r="AQ16" s="18"/>
      <c r="AR16" s="91"/>
      <c r="AS16" s="18">
        <f t="shared" si="2"/>
        <v>0.696565</v>
      </c>
      <c r="AT16" s="18">
        <f t="shared" si="2"/>
        <v>0.173776</v>
      </c>
      <c r="AU16" s="18">
        <f t="shared" si="2"/>
        <v>0.173776</v>
      </c>
      <c r="AV16" s="18">
        <f t="shared" si="2"/>
        <v>0.135</v>
      </c>
      <c r="AW16" s="18"/>
      <c r="AX16" s="18"/>
      <c r="AY16" s="18"/>
      <c r="AZ16" s="18"/>
      <c r="BA16" s="18"/>
      <c r="BB16" s="18"/>
      <c r="BC16" s="18"/>
      <c r="BD16" s="18"/>
      <c r="BE16" s="18"/>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8"/>
      <c r="V17" s="18"/>
      <c r="W17" s="18"/>
      <c r="X17" s="18"/>
      <c r="Y17" s="18"/>
      <c r="Z17" s="18"/>
      <c r="AA17" s="18"/>
      <c r="AB17" s="18"/>
      <c r="AC17" s="18"/>
      <c r="AD17" s="91"/>
      <c r="AE17" s="18"/>
      <c r="AF17" s="17"/>
      <c r="AG17" s="17"/>
      <c r="AH17" s="18"/>
      <c r="AI17" s="18"/>
      <c r="AJ17" s="18"/>
      <c r="AK17" s="18"/>
      <c r="AL17" s="18"/>
      <c r="AM17" s="18"/>
      <c r="AN17" s="18"/>
      <c r="AO17" s="18"/>
      <c r="AP17" s="18"/>
      <c r="AQ17" s="18"/>
      <c r="AR17" s="91"/>
      <c r="AS17" s="18">
        <f t="shared" si="2"/>
        <v>0</v>
      </c>
      <c r="AT17" s="18">
        <f t="shared" si="2"/>
        <v>0.107789</v>
      </c>
      <c r="AU17" s="18">
        <f t="shared" si="2"/>
        <v>0.107789</v>
      </c>
      <c r="AV17" s="18">
        <f t="shared" si="2"/>
        <v>0.107789</v>
      </c>
      <c r="AW17" s="18"/>
      <c r="AX17" s="18"/>
      <c r="AY17" s="18"/>
      <c r="AZ17" s="18"/>
      <c r="BA17" s="18"/>
      <c r="BB17" s="18"/>
      <c r="BC17" s="18"/>
      <c r="BD17" s="18"/>
      <c r="BE17" s="18"/>
      <c r="BF17" s="91"/>
    </row>
    <row r="18" spans="2:58" s="81" customFormat="1" ht="23.25" customHeight="1">
      <c r="B18" s="82" t="s">
        <v>6</v>
      </c>
      <c r="C18" s="84"/>
      <c r="D18" s="84">
        <v>0</v>
      </c>
      <c r="E18" s="84"/>
      <c r="F18" s="84"/>
      <c r="G18" s="84"/>
      <c r="H18" s="84"/>
      <c r="I18" s="84"/>
      <c r="J18" s="84"/>
      <c r="K18" s="84"/>
      <c r="L18" s="84"/>
      <c r="M18" s="84"/>
      <c r="N18" s="84"/>
      <c r="O18" s="84"/>
      <c r="P18" s="89"/>
      <c r="Q18" s="87">
        <f>SUM(Q19:Q21)</f>
        <v>0.309748</v>
      </c>
      <c r="R18" s="87"/>
      <c r="S18" s="87">
        <f>SUM(S19:S21)</f>
        <v>0</v>
      </c>
      <c r="T18" s="87">
        <f>SUM(T19:T21)</f>
        <v>0</v>
      </c>
      <c r="U18" s="87"/>
      <c r="V18" s="87"/>
      <c r="W18" s="87"/>
      <c r="X18" s="87"/>
      <c r="Y18" s="87"/>
      <c r="Z18" s="87"/>
      <c r="AA18" s="87"/>
      <c r="AB18" s="87"/>
      <c r="AC18" s="87"/>
      <c r="AD18" s="104"/>
      <c r="AE18" s="84"/>
      <c r="AF18" s="86"/>
      <c r="AG18" s="92"/>
      <c r="AH18" s="87"/>
      <c r="AI18" s="87"/>
      <c r="AJ18" s="87"/>
      <c r="AK18" s="87"/>
      <c r="AL18" s="87"/>
      <c r="AM18" s="87"/>
      <c r="AN18" s="87"/>
      <c r="AO18" s="87"/>
      <c r="AP18" s="87"/>
      <c r="AQ18" s="87"/>
      <c r="AR18" s="104"/>
      <c r="AS18" s="84">
        <f>SUM(AS19:AS21)</f>
        <v>0.309748</v>
      </c>
      <c r="AT18" s="84">
        <f>SUM(AT19:AT21)</f>
        <v>0</v>
      </c>
      <c r="AU18" s="84">
        <f>SUM(AU19:AU21)</f>
        <v>0</v>
      </c>
      <c r="AV18" s="84">
        <f>SUM(AV19:AV21)</f>
        <v>0</v>
      </c>
      <c r="AW18" s="87"/>
      <c r="AX18" s="87"/>
      <c r="AY18" s="87"/>
      <c r="AZ18" s="87"/>
      <c r="BA18" s="87"/>
      <c r="BB18" s="87"/>
      <c r="BC18" s="87"/>
      <c r="BD18" s="87"/>
      <c r="BE18" s="87"/>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8"/>
      <c r="Y19" s="18"/>
      <c r="Z19" s="18"/>
      <c r="AA19" s="18"/>
      <c r="AB19" s="18"/>
      <c r="AC19" s="18"/>
      <c r="AD19" s="91"/>
      <c r="AE19" s="18"/>
      <c r="AF19" s="17"/>
      <c r="AG19" s="17"/>
      <c r="AH19" s="18"/>
      <c r="AI19" s="18"/>
      <c r="AJ19" s="18"/>
      <c r="AK19" s="18"/>
      <c r="AL19" s="18"/>
      <c r="AM19" s="18"/>
      <c r="AN19" s="18"/>
      <c r="AO19" s="18"/>
      <c r="AP19" s="18"/>
      <c r="AQ19" s="18"/>
      <c r="AR19" s="91"/>
      <c r="AS19" s="18">
        <f aca="true" t="shared" si="3" ref="AS19:AV21">C19+Q19+AE19</f>
        <v>0.25</v>
      </c>
      <c r="AT19" s="18">
        <f t="shared" si="3"/>
        <v>0</v>
      </c>
      <c r="AU19" s="18">
        <f t="shared" si="3"/>
        <v>0</v>
      </c>
      <c r="AV19" s="18">
        <f t="shared" si="3"/>
        <v>0</v>
      </c>
      <c r="AW19" s="18"/>
      <c r="AX19" s="18"/>
      <c r="AY19" s="18"/>
      <c r="AZ19" s="18"/>
      <c r="BA19" s="18"/>
      <c r="BB19" s="18"/>
      <c r="BC19" s="18"/>
      <c r="BD19" s="18"/>
      <c r="BE19" s="18"/>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8"/>
      <c r="AB20" s="18"/>
      <c r="AC20" s="18"/>
      <c r="AD20" s="91"/>
      <c r="AE20" s="18"/>
      <c r="AF20" s="17"/>
      <c r="AG20" s="17"/>
      <c r="AH20" s="18"/>
      <c r="AI20" s="18"/>
      <c r="AJ20" s="18"/>
      <c r="AK20" s="18"/>
      <c r="AL20" s="18"/>
      <c r="AM20" s="18"/>
      <c r="AN20" s="18"/>
      <c r="AO20" s="18"/>
      <c r="AP20" s="18"/>
      <c r="AQ20" s="18"/>
      <c r="AR20" s="91"/>
      <c r="AS20" s="18">
        <f t="shared" si="3"/>
        <v>0</v>
      </c>
      <c r="AT20" s="18">
        <f t="shared" si="3"/>
        <v>0</v>
      </c>
      <c r="AU20" s="18">
        <f t="shared" si="3"/>
        <v>0</v>
      </c>
      <c r="AV20" s="18">
        <f t="shared" si="3"/>
        <v>0</v>
      </c>
      <c r="AW20" s="18"/>
      <c r="AX20" s="18"/>
      <c r="AY20" s="18"/>
      <c r="AZ20" s="18"/>
      <c r="BA20" s="18"/>
      <c r="BB20" s="18"/>
      <c r="BC20" s="18"/>
      <c r="BD20" s="18"/>
      <c r="BE20" s="18"/>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8"/>
      <c r="AC21" s="18"/>
      <c r="AD21" s="91"/>
      <c r="AE21" s="18"/>
      <c r="AF21" s="17"/>
      <c r="AG21" s="17"/>
      <c r="AH21" s="18"/>
      <c r="AI21" s="18"/>
      <c r="AJ21" s="18"/>
      <c r="AK21" s="18"/>
      <c r="AL21" s="18"/>
      <c r="AM21" s="18"/>
      <c r="AN21" s="18"/>
      <c r="AO21" s="18"/>
      <c r="AP21" s="18"/>
      <c r="AQ21" s="18"/>
      <c r="AR21" s="91"/>
      <c r="AS21" s="18">
        <f t="shared" si="3"/>
        <v>0.059748</v>
      </c>
      <c r="AT21" s="18">
        <f t="shared" si="3"/>
        <v>0</v>
      </c>
      <c r="AU21" s="18">
        <f t="shared" si="3"/>
        <v>0</v>
      </c>
      <c r="AV21" s="18">
        <f t="shared" si="3"/>
        <v>0</v>
      </c>
      <c r="AW21" s="18"/>
      <c r="AX21" s="18"/>
      <c r="AY21" s="18"/>
      <c r="AZ21" s="18"/>
      <c r="BA21" s="18"/>
      <c r="BB21" s="18"/>
      <c r="BC21" s="18"/>
      <c r="BD21" s="18"/>
      <c r="BE21" s="18"/>
      <c r="BF21" s="91"/>
    </row>
    <row r="22" spans="2:58" s="81" customFormat="1" ht="25.5">
      <c r="B22" s="82" t="s">
        <v>10</v>
      </c>
      <c r="C22" s="84">
        <f>C23+C24+C25</f>
        <v>0.312089</v>
      </c>
      <c r="D22" s="84">
        <v>0.04184</v>
      </c>
      <c r="E22" s="87">
        <f>E23+E24+E25</f>
        <v>0.04184</v>
      </c>
      <c r="F22" s="87">
        <f>F23+F24+F25</f>
        <v>0.041462</v>
      </c>
      <c r="G22" s="84"/>
      <c r="H22" s="84"/>
      <c r="I22" s="84"/>
      <c r="J22" s="84"/>
      <c r="K22" s="84"/>
      <c r="L22" s="84"/>
      <c r="M22" s="84"/>
      <c r="N22" s="84"/>
      <c r="O22" s="84"/>
      <c r="P22" s="89"/>
      <c r="Q22" s="84">
        <f>SUM(Q23:Q25)</f>
        <v>0.014218</v>
      </c>
      <c r="R22" s="84"/>
      <c r="S22" s="84">
        <f>SUM(S23:S25)</f>
        <v>0.0059</v>
      </c>
      <c r="T22" s="84">
        <f>SUM(T23:T25)</f>
        <v>0.009754</v>
      </c>
      <c r="U22" s="84"/>
      <c r="V22" s="84"/>
      <c r="W22" s="84"/>
      <c r="X22" s="84"/>
      <c r="Y22" s="84"/>
      <c r="Z22" s="84"/>
      <c r="AA22" s="84"/>
      <c r="AB22" s="84"/>
      <c r="AC22" s="84"/>
      <c r="AD22" s="89"/>
      <c r="AE22" s="84"/>
      <c r="AF22" s="86"/>
      <c r="AG22" s="86"/>
      <c r="AH22" s="84"/>
      <c r="AI22" s="84"/>
      <c r="AJ22" s="84"/>
      <c r="AK22" s="84"/>
      <c r="AL22" s="84"/>
      <c r="AM22" s="84"/>
      <c r="AN22" s="84"/>
      <c r="AO22" s="84"/>
      <c r="AP22" s="84"/>
      <c r="AQ22" s="84"/>
      <c r="AR22" s="89"/>
      <c r="AS22" s="84">
        <f>SUM(AS23:AS25)</f>
        <v>0.326307</v>
      </c>
      <c r="AT22" s="84">
        <f>SUM(AT23:AT25)</f>
        <v>0.04184</v>
      </c>
      <c r="AU22" s="84">
        <f>SUM(AU23:AU25)</f>
        <v>0.047740000000000005</v>
      </c>
      <c r="AV22" s="84">
        <f>SUM(AV23:AV25)</f>
        <v>0.051216</v>
      </c>
      <c r="AW22" s="84"/>
      <c r="AX22" s="84"/>
      <c r="AY22" s="84"/>
      <c r="AZ22" s="84"/>
      <c r="BA22" s="84"/>
      <c r="BB22" s="84"/>
      <c r="BC22" s="84"/>
      <c r="BD22" s="84"/>
      <c r="BE22" s="84"/>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4"/>
      <c r="V23" s="14"/>
      <c r="W23" s="14"/>
      <c r="X23" s="14"/>
      <c r="Y23" s="14"/>
      <c r="Z23" s="14"/>
      <c r="AA23" s="14"/>
      <c r="AB23" s="14"/>
      <c r="AC23" s="14"/>
      <c r="AD23" s="95"/>
      <c r="AE23" s="14"/>
      <c r="AF23" s="93"/>
      <c r="AG23" s="93"/>
      <c r="AH23" s="14"/>
      <c r="AI23" s="14"/>
      <c r="AJ23" s="14"/>
      <c r="AK23" s="14"/>
      <c r="AL23" s="14"/>
      <c r="AM23" s="14"/>
      <c r="AN23" s="14"/>
      <c r="AO23" s="14"/>
      <c r="AP23" s="14"/>
      <c r="AQ23" s="14"/>
      <c r="AR23" s="95"/>
      <c r="AS23" s="14">
        <f aca="true" t="shared" si="4" ref="AS23:AV25">C23+Q23+AE23</f>
        <v>0</v>
      </c>
      <c r="AT23" s="14">
        <f t="shared" si="4"/>
        <v>0</v>
      </c>
      <c r="AU23" s="14">
        <f t="shared" si="4"/>
        <v>0.0059</v>
      </c>
      <c r="AV23" s="14">
        <f t="shared" si="4"/>
        <v>0.009754</v>
      </c>
      <c r="AW23" s="14"/>
      <c r="AX23" s="14"/>
      <c r="AY23" s="14"/>
      <c r="AZ23" s="14"/>
      <c r="BA23" s="14"/>
      <c r="BB23" s="14"/>
      <c r="BC23" s="14"/>
      <c r="BD23" s="14"/>
      <c r="BE23" s="14"/>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4"/>
      <c r="X24" s="14"/>
      <c r="Y24" s="14"/>
      <c r="Z24" s="14"/>
      <c r="AA24" s="14"/>
      <c r="AB24" s="14"/>
      <c r="AC24" s="14"/>
      <c r="AD24" s="95"/>
      <c r="AE24" s="14"/>
      <c r="AF24" s="93"/>
      <c r="AG24" s="93"/>
      <c r="AH24" s="14"/>
      <c r="AI24" s="14"/>
      <c r="AJ24" s="14"/>
      <c r="AK24" s="14"/>
      <c r="AL24" s="14"/>
      <c r="AM24" s="14"/>
      <c r="AN24" s="14"/>
      <c r="AO24" s="14"/>
      <c r="AP24" s="14"/>
      <c r="AQ24" s="14"/>
      <c r="AR24" s="95"/>
      <c r="AS24" s="14">
        <f t="shared" si="4"/>
        <v>0.014218</v>
      </c>
      <c r="AT24" s="14">
        <f t="shared" si="4"/>
        <v>0</v>
      </c>
      <c r="AU24" s="14">
        <f t="shared" si="4"/>
        <v>0</v>
      </c>
      <c r="AV24" s="14">
        <f t="shared" si="4"/>
        <v>0</v>
      </c>
      <c r="AW24" s="14"/>
      <c r="AX24" s="14"/>
      <c r="AY24" s="14"/>
      <c r="AZ24" s="14"/>
      <c r="BA24" s="14"/>
      <c r="BB24" s="14"/>
      <c r="BC24" s="14"/>
      <c r="BD24" s="14"/>
      <c r="BE24" s="14"/>
      <c r="BF24" s="95"/>
    </row>
    <row r="25" spans="2:58" ht="13.5" thickBot="1">
      <c r="B25" s="13" t="s">
        <v>4</v>
      </c>
      <c r="C25" s="20">
        <v>0.312089</v>
      </c>
      <c r="D25" s="20">
        <v>0.04184</v>
      </c>
      <c r="E25" s="114">
        <v>0.04184</v>
      </c>
      <c r="F25" s="114">
        <v>0.041462</v>
      </c>
      <c r="G25" s="20"/>
      <c r="H25" s="20"/>
      <c r="I25" s="20"/>
      <c r="J25" s="20"/>
      <c r="K25" s="20"/>
      <c r="L25" s="20"/>
      <c r="M25" s="20"/>
      <c r="N25" s="20"/>
      <c r="O25" s="20"/>
      <c r="P25" s="97"/>
      <c r="Q25" s="20"/>
      <c r="R25" s="20"/>
      <c r="S25" s="20"/>
      <c r="T25" s="20"/>
      <c r="U25" s="20"/>
      <c r="V25" s="20"/>
      <c r="W25" s="20"/>
      <c r="X25" s="20"/>
      <c r="Y25" s="20"/>
      <c r="Z25" s="20"/>
      <c r="AA25" s="20"/>
      <c r="AB25" s="20"/>
      <c r="AC25" s="20"/>
      <c r="AD25" s="97"/>
      <c r="AE25" s="20"/>
      <c r="AF25" s="94"/>
      <c r="AG25" s="94"/>
      <c r="AH25" s="20"/>
      <c r="AI25" s="20"/>
      <c r="AJ25" s="20"/>
      <c r="AK25" s="20"/>
      <c r="AL25" s="20"/>
      <c r="AM25" s="20"/>
      <c r="AN25" s="20"/>
      <c r="AO25" s="20"/>
      <c r="AP25" s="20"/>
      <c r="AQ25" s="20"/>
      <c r="AR25" s="97"/>
      <c r="AS25" s="20">
        <f t="shared" si="4"/>
        <v>0.312089</v>
      </c>
      <c r="AT25" s="20">
        <f t="shared" si="4"/>
        <v>0.04184</v>
      </c>
      <c r="AU25" s="20">
        <f t="shared" si="4"/>
        <v>0.04184</v>
      </c>
      <c r="AV25" s="20">
        <f t="shared" si="4"/>
        <v>0.041462</v>
      </c>
      <c r="AW25" s="20"/>
      <c r="AX25" s="20"/>
      <c r="AY25" s="20"/>
      <c r="AZ25" s="20"/>
      <c r="BA25" s="20"/>
      <c r="BB25" s="20"/>
      <c r="BC25" s="20"/>
      <c r="BD25" s="20"/>
      <c r="BE25" s="20"/>
      <c r="BF25" s="97"/>
    </row>
    <row r="26" spans="2:58" ht="15.75" customHeight="1">
      <c r="B26" s="21" t="s">
        <v>7</v>
      </c>
      <c r="C26" s="24">
        <f>SUM(C27:C29)</f>
        <v>21.283801</v>
      </c>
      <c r="D26" s="24">
        <f>SUM(D27:D29)</f>
        <v>25.581866930000004</v>
      </c>
      <c r="E26" s="109">
        <f>SUM(E27:E29)</f>
        <v>29.122585</v>
      </c>
      <c r="F26" s="109">
        <f>SUM(F27:F29)</f>
        <v>31.703933</v>
      </c>
      <c r="G26" s="24"/>
      <c r="H26" s="24"/>
      <c r="I26" s="24"/>
      <c r="J26" s="24"/>
      <c r="K26" s="24"/>
      <c r="L26" s="24"/>
      <c r="M26" s="24"/>
      <c r="N26" s="24"/>
      <c r="O26" s="24"/>
      <c r="P26" s="103"/>
      <c r="Q26" s="23">
        <f>SUM(Q27:Q29)</f>
        <v>171.335619</v>
      </c>
      <c r="R26" s="23">
        <f>SUM(R27:R29)</f>
        <v>110.82495999999999</v>
      </c>
      <c r="S26" s="112">
        <f>SUM(S27:S29)</f>
        <v>122.90576099999998</v>
      </c>
      <c r="T26" s="112">
        <f>SUM(T27:T29)</f>
        <v>130.158047</v>
      </c>
      <c r="U26" s="23"/>
      <c r="V26" s="23"/>
      <c r="W26" s="23"/>
      <c r="X26" s="23"/>
      <c r="Y26" s="23"/>
      <c r="Z26" s="23"/>
      <c r="AA26" s="23"/>
      <c r="AB26" s="23"/>
      <c r="AC26" s="23"/>
      <c r="AD26" s="100"/>
      <c r="AE26" s="22">
        <f>SUM(AE27:AE29)</f>
        <v>0</v>
      </c>
      <c r="AF26" s="22">
        <f>SUM(AF27:AF29)</f>
        <v>0</v>
      </c>
      <c r="AG26" s="113">
        <f>SUM(AG27:AG29)</f>
        <v>0</v>
      </c>
      <c r="AH26" s="113">
        <f>SUM(AH27:AH29)</f>
        <v>0</v>
      </c>
      <c r="AI26" s="23"/>
      <c r="AJ26" s="23"/>
      <c r="AK26" s="23"/>
      <c r="AL26" s="23"/>
      <c r="AM26" s="23"/>
      <c r="AN26" s="23"/>
      <c r="AO26" s="23"/>
      <c r="AP26" s="23"/>
      <c r="AQ26" s="23"/>
      <c r="AR26" s="100"/>
      <c r="AS26" s="24">
        <f>SUM(AS27:AS29)</f>
        <v>192.61942000000002</v>
      </c>
      <c r="AT26" s="24">
        <f>SUM(AT27:AT29)</f>
        <v>136.40682693</v>
      </c>
      <c r="AU26" s="109">
        <f>SUM(AU27:AU29)</f>
        <v>152.028346</v>
      </c>
      <c r="AV26" s="109">
        <f>SUM(AV27:AV29)</f>
        <v>161.86198</v>
      </c>
      <c r="AW26" s="23"/>
      <c r="AX26" s="23"/>
      <c r="AY26" s="23"/>
      <c r="AZ26" s="23"/>
      <c r="BA26" s="23"/>
      <c r="BB26" s="23"/>
      <c r="BC26" s="23"/>
      <c r="BD26" s="23"/>
      <c r="BE26" s="23"/>
      <c r="BF26" s="100"/>
    </row>
    <row r="27" spans="2:58" ht="12.75">
      <c r="B27" s="13" t="s">
        <v>2</v>
      </c>
      <c r="C27" s="25">
        <f aca="true" t="shared" si="5" ref="C27:E29">C7+C11+C15+C19+C23</f>
        <v>2.210349</v>
      </c>
      <c r="D27" s="25">
        <f>D7+D11+D15+D19+D23</f>
        <v>6.219325</v>
      </c>
      <c r="E27" s="110">
        <f t="shared" si="5"/>
        <v>6.246892</v>
      </c>
      <c r="F27" s="110">
        <f>F7+F11+F15+F19+F23</f>
        <v>7.356659</v>
      </c>
      <c r="G27" s="25"/>
      <c r="H27" s="25"/>
      <c r="I27" s="25"/>
      <c r="J27" s="25"/>
      <c r="K27" s="25"/>
      <c r="L27" s="25"/>
      <c r="M27" s="25"/>
      <c r="N27" s="25"/>
      <c r="O27" s="25"/>
      <c r="P27" s="79"/>
      <c r="Q27" s="26">
        <f aca="true" t="shared" si="6" ref="Q27:S29">Q7+Q11+Q15+Q19+Q23</f>
        <v>70.87715800000001</v>
      </c>
      <c r="R27" s="26">
        <f>R7+R11+R15+R19+R23</f>
        <v>38.686569999999996</v>
      </c>
      <c r="S27" s="107">
        <f t="shared" si="6"/>
        <v>49.696315</v>
      </c>
      <c r="T27" s="107">
        <f>T7+T11+T15+T19+T23</f>
        <v>45.137754</v>
      </c>
      <c r="U27" s="26"/>
      <c r="V27" s="26"/>
      <c r="W27" s="26"/>
      <c r="X27" s="26"/>
      <c r="Y27" s="26"/>
      <c r="Z27" s="26"/>
      <c r="AA27" s="26"/>
      <c r="AB27" s="26"/>
      <c r="AC27" s="26"/>
      <c r="AD27" s="79"/>
      <c r="AE27" s="25">
        <f aca="true" t="shared" si="7" ref="AE27:AG29">AE7+AE11+AE15+AE19+AE23</f>
        <v>0</v>
      </c>
      <c r="AF27" s="25">
        <f t="shared" si="7"/>
        <v>0</v>
      </c>
      <c r="AG27" s="110">
        <f t="shared" si="7"/>
        <v>0</v>
      </c>
      <c r="AH27" s="110">
        <f>AH7+AH11+AH15+AH19+AH23</f>
        <v>0</v>
      </c>
      <c r="AI27" s="26"/>
      <c r="AJ27" s="26"/>
      <c r="AK27" s="26"/>
      <c r="AL27" s="26"/>
      <c r="AM27" s="26"/>
      <c r="AN27" s="26"/>
      <c r="AO27" s="26"/>
      <c r="AP27" s="26"/>
      <c r="AQ27" s="26"/>
      <c r="AR27" s="105"/>
      <c r="AS27" s="25">
        <f aca="true" t="shared" si="8" ref="AS27:AU29">AS7+AS11+AS15+AS19+AS23</f>
        <v>73.087507</v>
      </c>
      <c r="AT27" s="25">
        <f t="shared" si="8"/>
        <v>44.905895</v>
      </c>
      <c r="AU27" s="110">
        <f t="shared" si="8"/>
        <v>55.943206999999994</v>
      </c>
      <c r="AV27" s="110">
        <f>AV7+AV11+AV15+AV19+AV23</f>
        <v>52.494413</v>
      </c>
      <c r="AW27" s="26"/>
      <c r="AX27" s="26"/>
      <c r="AY27" s="26"/>
      <c r="AZ27" s="26"/>
      <c r="BA27" s="26"/>
      <c r="BB27" s="26"/>
      <c r="BC27" s="26"/>
      <c r="BD27" s="26"/>
      <c r="BE27" s="26"/>
      <c r="BF27" s="79"/>
    </row>
    <row r="28" spans="2:58" ht="12.75">
      <c r="B28" s="13" t="s">
        <v>3</v>
      </c>
      <c r="C28" s="25">
        <f t="shared" si="5"/>
        <v>6.144277</v>
      </c>
      <c r="D28" s="25">
        <f>D8+D12+D16+D20+D24</f>
        <v>7.15234993</v>
      </c>
      <c r="E28" s="110">
        <f t="shared" si="5"/>
        <v>10.449496</v>
      </c>
      <c r="F28" s="110">
        <f>F8+F12+F16+F20+F24</f>
        <v>11.655568</v>
      </c>
      <c r="G28" s="25"/>
      <c r="H28" s="25"/>
      <c r="I28" s="25"/>
      <c r="J28" s="25"/>
      <c r="K28" s="25"/>
      <c r="L28" s="25"/>
      <c r="M28" s="25"/>
      <c r="N28" s="25"/>
      <c r="O28" s="25"/>
      <c r="P28" s="79"/>
      <c r="Q28" s="26">
        <f t="shared" si="6"/>
        <v>70.03298000000001</v>
      </c>
      <c r="R28" s="26">
        <f>R8+R12+R16+R20+R24</f>
        <v>34.362818</v>
      </c>
      <c r="S28" s="107">
        <f t="shared" si="6"/>
        <v>34.26607799999999</v>
      </c>
      <c r="T28" s="107">
        <f>T8+T12+T16+T20+T24</f>
        <v>46.10227199999999</v>
      </c>
      <c r="U28" s="26"/>
      <c r="V28" s="26"/>
      <c r="W28" s="26"/>
      <c r="X28" s="26"/>
      <c r="Y28" s="26"/>
      <c r="Z28" s="26"/>
      <c r="AA28" s="26"/>
      <c r="AB28" s="26"/>
      <c r="AC28" s="26"/>
      <c r="AD28" s="79"/>
      <c r="AE28" s="25">
        <f t="shared" si="7"/>
        <v>0</v>
      </c>
      <c r="AF28" s="25">
        <f t="shared" si="7"/>
        <v>0</v>
      </c>
      <c r="AG28" s="110">
        <f t="shared" si="7"/>
        <v>0</v>
      </c>
      <c r="AH28" s="110">
        <f>AH8+AH12+AH16+AH20+AH24</f>
        <v>0</v>
      </c>
      <c r="AI28" s="26"/>
      <c r="AJ28" s="26"/>
      <c r="AK28" s="26"/>
      <c r="AL28" s="26"/>
      <c r="AM28" s="26"/>
      <c r="AN28" s="26"/>
      <c r="AO28" s="26"/>
      <c r="AP28" s="26"/>
      <c r="AQ28" s="26"/>
      <c r="AR28" s="79"/>
      <c r="AS28" s="25">
        <f t="shared" si="8"/>
        <v>76.17725700000001</v>
      </c>
      <c r="AT28" s="25">
        <f t="shared" si="8"/>
        <v>41.51516793</v>
      </c>
      <c r="AU28" s="110">
        <f t="shared" si="8"/>
        <v>44.715574000000004</v>
      </c>
      <c r="AV28" s="110">
        <f>AV8+AV12+AV16+AV20+AV24</f>
        <v>57.757839999999995</v>
      </c>
      <c r="AW28" s="26"/>
      <c r="AX28" s="26"/>
      <c r="AY28" s="26"/>
      <c r="AZ28" s="26"/>
      <c r="BA28" s="26"/>
      <c r="BB28" s="26"/>
      <c r="BC28" s="26"/>
      <c r="BD28" s="26"/>
      <c r="BE28" s="26"/>
      <c r="BF28" s="79"/>
    </row>
    <row r="29" spans="2:58" ht="13.5" thickBot="1">
      <c r="B29" s="28" t="s">
        <v>4</v>
      </c>
      <c r="C29" s="29">
        <f t="shared" si="5"/>
        <v>12.929175</v>
      </c>
      <c r="D29" s="29">
        <f>D9+D13+D17+D21+D25</f>
        <v>12.210192000000001</v>
      </c>
      <c r="E29" s="111">
        <f t="shared" si="5"/>
        <v>12.426197</v>
      </c>
      <c r="F29" s="111">
        <f>F9+F13+F17+F21+F25</f>
        <v>12.691706</v>
      </c>
      <c r="G29" s="29"/>
      <c r="H29" s="29"/>
      <c r="I29" s="29"/>
      <c r="J29" s="29"/>
      <c r="K29" s="29"/>
      <c r="L29" s="29"/>
      <c r="M29" s="29"/>
      <c r="N29" s="29"/>
      <c r="O29" s="29"/>
      <c r="P29" s="80"/>
      <c r="Q29" s="30">
        <f t="shared" si="6"/>
        <v>30.425480999999998</v>
      </c>
      <c r="R29" s="30">
        <f>R9+R13+R17+R21+R25</f>
        <v>37.775572</v>
      </c>
      <c r="S29" s="108">
        <f t="shared" si="6"/>
        <v>38.94336799999999</v>
      </c>
      <c r="T29" s="108">
        <f>T9+T13+T17+T21+T25</f>
        <v>38.918020999999996</v>
      </c>
      <c r="U29" s="30"/>
      <c r="V29" s="30"/>
      <c r="W29" s="30"/>
      <c r="X29" s="30"/>
      <c r="Y29" s="30"/>
      <c r="Z29" s="30"/>
      <c r="AA29" s="30"/>
      <c r="AB29" s="30"/>
      <c r="AC29" s="30"/>
      <c r="AD29" s="80"/>
      <c r="AE29" s="29">
        <f t="shared" si="7"/>
        <v>0</v>
      </c>
      <c r="AF29" s="29">
        <f t="shared" si="7"/>
        <v>0</v>
      </c>
      <c r="AG29" s="111">
        <f t="shared" si="7"/>
        <v>0</v>
      </c>
      <c r="AH29" s="111">
        <f>AH9+AH13+AH17+AH21+AH25</f>
        <v>0</v>
      </c>
      <c r="AI29" s="30"/>
      <c r="AJ29" s="30"/>
      <c r="AK29" s="30"/>
      <c r="AL29" s="30"/>
      <c r="AM29" s="30"/>
      <c r="AN29" s="30"/>
      <c r="AO29" s="30"/>
      <c r="AP29" s="30"/>
      <c r="AQ29" s="30"/>
      <c r="AR29" s="80"/>
      <c r="AS29" s="29">
        <f t="shared" si="8"/>
        <v>43.354656</v>
      </c>
      <c r="AT29" s="29">
        <f t="shared" si="8"/>
        <v>49.985763999999996</v>
      </c>
      <c r="AU29" s="111">
        <f t="shared" si="8"/>
        <v>51.369564999999994</v>
      </c>
      <c r="AV29" s="111">
        <f>AV9+AV13+AV17+AV21+AV25</f>
        <v>51.609727</v>
      </c>
      <c r="AW29" s="30"/>
      <c r="AX29" s="30"/>
      <c r="AY29" s="30"/>
      <c r="AZ29" s="30"/>
      <c r="BA29" s="30"/>
      <c r="BB29" s="30"/>
      <c r="BC29" s="30"/>
      <c r="BD29" s="30"/>
      <c r="BE29" s="30"/>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91"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5">
      <c r="B1" s="121" t="s">
        <v>12</v>
      </c>
      <c r="C1" s="121"/>
      <c r="D1" s="121"/>
      <c r="E1" s="121"/>
      <c r="F1" s="121"/>
      <c r="G1" s="121"/>
      <c r="H1" s="121"/>
      <c r="I1" s="121"/>
      <c r="J1" s="121"/>
      <c r="K1" s="121"/>
      <c r="L1" s="121"/>
      <c r="M1" s="121"/>
    </row>
    <row r="2" spans="2:13" ht="15">
      <c r="B2" s="73"/>
      <c r="C2" s="73"/>
      <c r="D2" s="73"/>
      <c r="E2" s="73"/>
      <c r="F2" s="73"/>
      <c r="G2" s="73"/>
      <c r="H2" s="73"/>
      <c r="I2" s="73"/>
      <c r="J2" s="73"/>
      <c r="K2" s="73"/>
      <c r="L2" s="73"/>
      <c r="M2" s="73"/>
    </row>
    <row r="3" spans="6:8" ht="12.75">
      <c r="F3" s="75"/>
      <c r="H3" s="75" t="s">
        <v>14</v>
      </c>
    </row>
    <row r="4" spans="2:8" ht="12.75">
      <c r="B4" s="122" t="s">
        <v>1</v>
      </c>
      <c r="C4" s="122"/>
      <c r="D4" s="122"/>
      <c r="E4" s="122"/>
      <c r="F4" s="122"/>
      <c r="G4" s="122"/>
      <c r="H4" s="122"/>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0" t="s">
        <v>13</v>
      </c>
      <c r="B9" s="120"/>
      <c r="C9" s="120"/>
      <c r="D9" s="120"/>
      <c r="E9" s="120"/>
      <c r="F9" s="120"/>
      <c r="G9" s="120"/>
      <c r="H9" s="120"/>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ALINA-MIRELA RĂDUŢĂ</cp:lastModifiedBy>
  <cp:lastPrinted>2020-02-21T12:11:36Z</cp:lastPrinted>
  <dcterms:created xsi:type="dcterms:W3CDTF">2011-07-14T08:04:14Z</dcterms:created>
  <dcterms:modified xsi:type="dcterms:W3CDTF">2020-03-23T11:59:21Z</dcterms:modified>
  <cp:category/>
  <cp:version/>
  <cp:contentType/>
  <cp:contentStatus/>
</cp:coreProperties>
</file>