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<sst xmlns="http://schemas.openxmlformats.org/spreadsheetml/2006/main" count="344" uniqueCount="129">
  <si>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</si>
  <si>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</si>
  <si>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</si>
  <si>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</si>
  <si>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</si>
  <si>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</si>
  <si>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</si>
  <si>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</si>
  <si>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</si>
  <si>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</si>
  <si>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</si>
  <si>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</si>
  <si>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</si>
  <si>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</si>
  <si>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</si>
  <si>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</si>
  <si>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</si>
  <si>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</si>
  <si>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</si>
  <si>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</si>
  <si>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</si>
  <si>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</si>
  <si>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</si>
  <si>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</si>
  <si>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CLEAN PREST ACTIV</t>
  </si>
  <si>
    <t>MATERIALE</t>
  </si>
  <si>
    <t>engie romania</t>
  </si>
  <si>
    <t>gaze naturale</t>
  </si>
  <si>
    <t>mfp</t>
  </si>
  <si>
    <t>comision</t>
  </si>
  <si>
    <t>apa nova</t>
  </si>
  <si>
    <t>apa rece</t>
  </si>
  <si>
    <t>service ciclop</t>
  </si>
  <si>
    <t>reparatii auto</t>
  </si>
  <si>
    <t>onitrade</t>
  </si>
  <si>
    <t>tmau</t>
  </si>
  <si>
    <t>veolia</t>
  </si>
  <si>
    <t>energie electrica</t>
  </si>
  <si>
    <t>intrarom</t>
  </si>
  <si>
    <t>orange romania</t>
  </si>
  <si>
    <t xml:space="preserve">servicii </t>
  </si>
  <si>
    <t>transfond</t>
  </si>
  <si>
    <t>digisign</t>
  </si>
  <si>
    <t xml:space="preserve">reinnoire </t>
  </si>
  <si>
    <t>kit semnatura</t>
  </si>
  <si>
    <t>28,08,2020</t>
  </si>
  <si>
    <t>STS</t>
  </si>
  <si>
    <t>EN EL</t>
  </si>
  <si>
    <t>maxiprod</t>
  </si>
  <si>
    <t>produse protocol</t>
  </si>
  <si>
    <t>mediatrust</t>
  </si>
  <si>
    <t>abonament</t>
  </si>
  <si>
    <t>MENTENANTA</t>
  </si>
  <si>
    <t>ob inv.</t>
  </si>
  <si>
    <t>24-28 august 2020</t>
  </si>
  <si>
    <t>24.08.2020</t>
  </si>
  <si>
    <t>BIROU EXPERTIZE</t>
  </si>
  <si>
    <t>onorariu expert dosar 1960/262/2019</t>
  </si>
  <si>
    <t>onorariu expert dosar 3490/226/2018</t>
  </si>
  <si>
    <t>PERSOANA JURIDICA</t>
  </si>
  <si>
    <t>poprire DE 67/2014</t>
  </si>
  <si>
    <t>poprire DE 63/2020</t>
  </si>
  <si>
    <t>poprire DE 24/E/2020</t>
  </si>
  <si>
    <t>poprire DE 183/E/2020</t>
  </si>
  <si>
    <t>poprire DE 402/E/2019</t>
  </si>
  <si>
    <t>poprire DE 486/2020</t>
  </si>
  <si>
    <t>poprire DE 400/2020</t>
  </si>
  <si>
    <t>poprire DE 3038/2019</t>
  </si>
  <si>
    <t>PERSOANA FIZICA</t>
  </si>
  <si>
    <t>daune morale dosar 631/95/2018</t>
  </si>
  <si>
    <t>BUGET DE STAT</t>
  </si>
  <si>
    <t xml:space="preserve">cheltuieli judecata </t>
  </si>
  <si>
    <t>onorariu curator</t>
  </si>
  <si>
    <t xml:space="preserve">cheltuieli judiciare </t>
  </si>
  <si>
    <t>TVA ARB 19 21 F 5101003897</t>
  </si>
  <si>
    <t>Tva ARB 05 20 F12 IS 24 07 20</t>
  </si>
  <si>
    <t>MFP</t>
  </si>
  <si>
    <t>alim pl ARB 19 21 F 5101003897</t>
  </si>
  <si>
    <t>alim pl ARB 05 20 F 12 IS 24 07 20</t>
  </si>
  <si>
    <t>alim pl DOS 11705</t>
  </si>
  <si>
    <t xml:space="preserve">cheltuieli executare </t>
  </si>
  <si>
    <t>alim pl ICSID ARB 18 19 1</t>
  </si>
  <si>
    <t>serv juridice</t>
  </si>
  <si>
    <t>Subtotal 10.01.01</t>
  </si>
  <si>
    <t>10.01.01</t>
  </si>
  <si>
    <t>august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</si>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</sst>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19" fillId="0" borderId="15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19" fillId="0" borderId="12" xfId="42" applyFont="1" applyFill="1" applyBorder="1" applyAlignment="1" applyProtection="1">
      <alignment/>
      <protection/>
    </xf>
    <xf numFmtId="0" fontId="26" fillId="0" borderId="16" xfId="59" applyFont="1" applyFill="1" applyBorder="1" applyAlignment="1">
      <alignment horizontal="center"/>
      <protection/>
    </xf>
    <xf numFmtId="167" fontId="26" fillId="0" borderId="16" xfId="59" applyNumberFormat="1" applyFont="1" applyFill="1" applyBorder="1" applyAlignment="1">
      <alignment horizontal="center"/>
      <protection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justify"/>
    </xf>
    <xf numFmtId="0" fontId="26" fillId="0" borderId="17" xfId="59" applyFont="1" applyFill="1" applyBorder="1" applyAlignment="1">
      <alignment horizontal="center"/>
      <protection/>
    </xf>
    <xf numFmtId="167" fontId="26" fillId="0" borderId="17" xfId="59" applyNumberFormat="1" applyFont="1" applyFill="1" applyBorder="1" applyAlignment="1">
      <alignment horizontal="center"/>
      <protection/>
    </xf>
    <xf numFmtId="0" fontId="26" fillId="0" borderId="17" xfId="0" applyFont="1" applyBorder="1" applyAlignment="1">
      <alignment/>
    </xf>
    <xf numFmtId="0" fontId="27" fillId="0" borderId="18" xfId="61" applyFont="1" applyFill="1" applyBorder="1" applyAlignment="1">
      <alignment/>
      <protection/>
    </xf>
    <xf numFmtId="0" fontId="28" fillId="0" borderId="19" xfId="61" applyFont="1" applyFill="1" applyBorder="1" applyAlignment="1">
      <alignment/>
      <protection/>
    </xf>
    <xf numFmtId="0" fontId="26" fillId="0" borderId="19" xfId="0" applyFont="1" applyBorder="1" applyAlignment="1">
      <alignment/>
    </xf>
    <xf numFmtId="168" fontId="29" fillId="0" borderId="20" xfId="61" applyNumberFormat="1" applyFont="1" applyFill="1" applyBorder="1" applyAlignment="1">
      <alignment horizontal="right"/>
      <protection/>
    </xf>
    <xf numFmtId="0" fontId="26" fillId="0" borderId="21" xfId="59" applyFont="1" applyFill="1" applyBorder="1" applyAlignment="1">
      <alignment horizontal="center"/>
      <protection/>
    </xf>
    <xf numFmtId="168" fontId="30" fillId="0" borderId="22" xfId="0" applyNumberFormat="1" applyFont="1" applyBorder="1" applyAlignment="1">
      <alignment/>
    </xf>
    <xf numFmtId="0" fontId="26" fillId="0" borderId="23" xfId="59" applyFont="1" applyFill="1" applyBorder="1" applyAlignment="1">
      <alignment horizontal="center"/>
      <protection/>
    </xf>
    <xf numFmtId="168" fontId="30" fillId="0" borderId="24" xfId="0" applyNumberFormat="1" applyFont="1" applyBorder="1" applyAlignment="1">
      <alignment/>
    </xf>
    <xf numFmtId="0" fontId="19" fillId="0" borderId="0" xfId="59" applyFont="1">
      <alignment/>
      <protection/>
    </xf>
    <xf numFmtId="0" fontId="0" fillId="0" borderId="0" xfId="62" applyFont="1">
      <alignment/>
      <protection/>
    </xf>
    <xf numFmtId="0" fontId="19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49" fontId="19" fillId="0" borderId="0" xfId="62" applyNumberFormat="1" applyFont="1">
      <alignment/>
      <protection/>
    </xf>
    <xf numFmtId="0" fontId="19" fillId="0" borderId="0" xfId="0" applyFont="1" applyAlignment="1">
      <alignment horizontal="right"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justify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wrapText="1"/>
    </xf>
    <xf numFmtId="0" fontId="31" fillId="0" borderId="11" xfId="62" applyFont="1" applyFill="1" applyBorder="1" applyAlignment="1">
      <alignment horizontal="center"/>
      <protection/>
    </xf>
    <xf numFmtId="168" fontId="31" fillId="0" borderId="12" xfId="0" applyNumberFormat="1" applyFont="1" applyBorder="1" applyAlignment="1">
      <alignment/>
    </xf>
    <xf numFmtId="43" fontId="31" fillId="0" borderId="12" xfId="0" applyNumberFormat="1" applyFont="1" applyBorder="1" applyAlignment="1">
      <alignment horizontal="right" vertical="center" wrapText="1"/>
    </xf>
    <xf numFmtId="0" fontId="31" fillId="0" borderId="25" xfId="62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justify"/>
    </xf>
    <xf numFmtId="168" fontId="31" fillId="0" borderId="27" xfId="0" applyNumberFormat="1" applyFont="1" applyBorder="1" applyAlignment="1">
      <alignment/>
    </xf>
    <xf numFmtId="0" fontId="0" fillId="0" borderId="28" xfId="59" applyFont="1" applyBorder="1">
      <alignment/>
      <protection/>
    </xf>
    <xf numFmtId="14" fontId="31" fillId="0" borderId="29" xfId="0" applyNumberFormat="1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left" vertical="center" wrapText="1"/>
    </xf>
    <xf numFmtId="43" fontId="31" fillId="0" borderId="30" xfId="0" applyNumberFormat="1" applyFont="1" applyBorder="1" applyAlignment="1">
      <alignment horizontal="right" vertical="center" wrapText="1"/>
    </xf>
    <xf numFmtId="4" fontId="32" fillId="0" borderId="15" xfId="0" applyNumberFormat="1" applyFont="1" applyBorder="1" applyAlignment="1">
      <alignment horizontal="right" vertical="center" wrapText="1"/>
    </xf>
    <xf numFmtId="0" fontId="19" fillId="0" borderId="13" xfId="59" applyFont="1" applyBorder="1">
      <alignment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169" fontId="0" fillId="0" borderId="31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169" fontId="0" fillId="0" borderId="33" xfId="0" applyNumberFormat="1" applyFont="1" applyBorder="1" applyAlignment="1">
      <alignment/>
    </xf>
    <xf numFmtId="169" fontId="0" fillId="0" borderId="34" xfId="0" applyNumberFormat="1" applyFont="1" applyBorder="1" applyAlignment="1">
      <alignment/>
    </xf>
    <xf numFmtId="169" fontId="0" fillId="0" borderId="35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169" fontId="0" fillId="0" borderId="37" xfId="0" applyNumberFormat="1" applyFont="1" applyBorder="1" applyAlignment="1">
      <alignment/>
    </xf>
    <xf numFmtId="169" fontId="0" fillId="0" borderId="38" xfId="0" applyNumberFormat="1" applyFont="1" applyBorder="1" applyAlignment="1">
      <alignment/>
    </xf>
    <xf numFmtId="169" fontId="0" fillId="0" borderId="39" xfId="0" applyNumberFormat="1" applyFont="1" applyBorder="1" applyAlignment="1">
      <alignment/>
    </xf>
    <xf numFmtId="169" fontId="0" fillId="0" borderId="4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35" xfId="0" applyFont="1" applyBorder="1" applyAlignment="1">
      <alignment horizontal="center"/>
    </xf>
    <xf numFmtId="169" fontId="0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19" fillId="0" borderId="44" xfId="0" applyFont="1" applyBorder="1" applyAlignment="1">
      <alignment horizontal="center"/>
    </xf>
    <xf numFmtId="14" fontId="19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19" fillId="0" borderId="45" xfId="0" applyFont="1" applyBorder="1" applyAlignment="1">
      <alignment/>
    </xf>
    <xf numFmtId="0" fontId="19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1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53" xfId="0" applyFon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Font="1" applyBorder="1" applyAlignment="1">
      <alignment/>
    </xf>
    <xf numFmtId="14" fontId="19" fillId="0" borderId="45" xfId="0" applyNumberFormat="1" applyFont="1" applyBorder="1" applyAlignment="1">
      <alignment horizontal="left"/>
    </xf>
    <xf numFmtId="0" fontId="19" fillId="0" borderId="43" xfId="0" applyFont="1" applyBorder="1" applyAlignment="1">
      <alignment/>
    </xf>
    <xf numFmtId="3" fontId="0" fillId="0" borderId="12" xfId="0" applyNumberFormat="1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0" fontId="0" fillId="0" borderId="44" xfId="0" applyBorder="1" applyAlignment="1">
      <alignment/>
    </xf>
    <xf numFmtId="0" fontId="19" fillId="0" borderId="49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 horizontal="center"/>
    </xf>
    <xf numFmtId="169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0" fillId="0" borderId="56" xfId="0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27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83"/>
  <sheetViews>
    <sheetView zoomScalePageLayoutView="0" workbookViewId="0" topLeftCell="C44">
      <selection activeCell="M72" sqref="M72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3.57421875" style="111" customWidth="1"/>
    <col min="5" max="5" width="10.8515625" style="111" customWidth="1"/>
    <col min="6" max="6" width="19.7109375" style="0" customWidth="1"/>
    <col min="7" max="7" width="23.28125" style="0" customWidth="1"/>
  </cols>
  <sheetData>
    <row r="1" spans="3:6" ht="12.75">
      <c r="C1" s="1" t="s">
        <v>0</v>
      </c>
      <c r="D1" s="97"/>
      <c r="E1" s="97"/>
      <c r="F1" s="1"/>
    </row>
    <row r="3" spans="3:7" ht="12.75">
      <c r="C3" s="1" t="s">
        <v>1</v>
      </c>
      <c r="D3" s="97"/>
      <c r="E3" s="97"/>
      <c r="F3" s="1"/>
      <c r="G3" s="1"/>
    </row>
    <row r="4" spans="3:8" ht="12.75">
      <c r="C4" s="1" t="s">
        <v>2</v>
      </c>
      <c r="D4" s="97"/>
      <c r="E4" s="97"/>
      <c r="F4" s="1"/>
      <c r="H4" s="2"/>
    </row>
    <row r="5" spans="3:8" ht="12.75">
      <c r="C5" s="1"/>
      <c r="D5" s="98"/>
      <c r="E5" s="97"/>
      <c r="F5" s="3"/>
      <c r="H5" s="2"/>
    </row>
    <row r="6" spans="3:8" ht="12.75">
      <c r="C6" s="1"/>
      <c r="D6" s="98"/>
      <c r="E6" s="97"/>
      <c r="F6" s="10" t="s">
        <v>23</v>
      </c>
      <c r="G6" s="17" t="s">
        <v>54</v>
      </c>
      <c r="H6" s="2"/>
    </row>
    <row r="7" spans="4:6" ht="13.5" thickBot="1">
      <c r="D7" s="97"/>
      <c r="E7" s="97"/>
      <c r="F7" s="1"/>
    </row>
    <row r="8" spans="3:7" ht="13.5" thickBot="1">
      <c r="C8" s="23"/>
      <c r="D8" s="114" t="s">
        <v>3</v>
      </c>
      <c r="E8" s="114" t="s">
        <v>4</v>
      </c>
      <c r="F8" s="114" t="s">
        <v>5</v>
      </c>
      <c r="G8" s="115" t="s">
        <v>6</v>
      </c>
    </row>
    <row r="9" spans="3:7" ht="12.75">
      <c r="C9" s="116" t="s">
        <v>83</v>
      </c>
      <c r="D9" s="112"/>
      <c r="E9" s="112"/>
      <c r="F9" s="113">
        <v>106549955</v>
      </c>
      <c r="G9" s="117"/>
    </row>
    <row r="10" spans="3:7" ht="12.75">
      <c r="C10" s="118" t="s">
        <v>84</v>
      </c>
      <c r="D10" s="99" t="s">
        <v>85</v>
      </c>
      <c r="E10" s="100">
        <v>19</v>
      </c>
      <c r="F10" s="87">
        <f>-300</f>
        <v>-300</v>
      </c>
      <c r="G10" s="119"/>
    </row>
    <row r="11" spans="3:7" ht="12.75">
      <c r="C11" s="118"/>
      <c r="D11" s="99"/>
      <c r="E11" s="100">
        <v>20</v>
      </c>
      <c r="F11" s="87">
        <v>2744</v>
      </c>
      <c r="G11" s="119"/>
    </row>
    <row r="12" spans="3:7" ht="12.75">
      <c r="C12" s="118"/>
      <c r="D12" s="99"/>
      <c r="E12" s="100">
        <v>21</v>
      </c>
      <c r="F12" s="87">
        <f>-62693</f>
        <v>-62693</v>
      </c>
      <c r="G12" s="119"/>
    </row>
    <row r="13" spans="3:7" ht="12.75">
      <c r="C13" s="118"/>
      <c r="D13" s="99"/>
      <c r="E13" s="100">
        <v>28</v>
      </c>
      <c r="F13" s="87">
        <f>300-2827</f>
        <v>-2527</v>
      </c>
      <c r="G13" s="119"/>
    </row>
    <row r="14" spans="3:7" ht="12.75">
      <c r="C14" s="118"/>
      <c r="D14" s="99"/>
      <c r="E14" s="100"/>
      <c r="F14" s="87"/>
      <c r="G14" s="119"/>
    </row>
    <row r="15" spans="3:7" ht="13.5" thickBot="1">
      <c r="C15" s="120" t="s">
        <v>86</v>
      </c>
      <c r="D15" s="101"/>
      <c r="E15" s="102"/>
      <c r="F15" s="88">
        <f>SUM(F9:F14)</f>
        <v>106487179</v>
      </c>
      <c r="G15" s="121"/>
    </row>
    <row r="16" spans="3:7" ht="12.75">
      <c r="C16" s="122" t="s">
        <v>87</v>
      </c>
      <c r="D16" s="103"/>
      <c r="E16" s="104"/>
      <c r="F16" s="89">
        <v>10899111</v>
      </c>
      <c r="G16" s="123"/>
    </row>
    <row r="17" spans="3:7" ht="12.75">
      <c r="C17" s="124" t="s">
        <v>88</v>
      </c>
      <c r="D17" s="99" t="s">
        <v>85</v>
      </c>
      <c r="E17" s="100">
        <v>21</v>
      </c>
      <c r="F17" s="87">
        <f>-4332</f>
        <v>-4332</v>
      </c>
      <c r="G17" s="119"/>
    </row>
    <row r="18" spans="3:7" ht="12.75" hidden="1">
      <c r="C18" s="124"/>
      <c r="D18" s="100"/>
      <c r="E18" s="100"/>
      <c r="F18" s="87"/>
      <c r="G18" s="119"/>
    </row>
    <row r="19" spans="3:7" ht="12.75" hidden="1">
      <c r="C19" s="125"/>
      <c r="D19" s="105"/>
      <c r="E19" s="105"/>
      <c r="F19" s="90"/>
      <c r="G19" s="126"/>
    </row>
    <row r="20" spans="3:7" ht="12.75" hidden="1">
      <c r="C20" s="125"/>
      <c r="D20" s="105"/>
      <c r="E20" s="105"/>
      <c r="F20" s="90"/>
      <c r="G20" s="126"/>
    </row>
    <row r="21" spans="3:7" ht="13.5" hidden="1" thickBot="1">
      <c r="C21" s="120" t="s">
        <v>89</v>
      </c>
      <c r="D21" s="102"/>
      <c r="E21" s="102"/>
      <c r="F21" s="88">
        <f>SUM(F16:F20)</f>
        <v>10894779</v>
      </c>
      <c r="G21" s="121"/>
    </row>
    <row r="22" spans="3:7" ht="12.75" hidden="1">
      <c r="C22" s="122" t="s">
        <v>90</v>
      </c>
      <c r="D22" s="103"/>
      <c r="E22" s="104"/>
      <c r="F22" s="89">
        <v>383835</v>
      </c>
      <c r="G22" s="123"/>
    </row>
    <row r="23" spans="3:7" ht="12.75" hidden="1">
      <c r="C23" s="124" t="s">
        <v>91</v>
      </c>
      <c r="D23" s="99" t="s">
        <v>85</v>
      </c>
      <c r="E23" s="100">
        <v>20</v>
      </c>
      <c r="F23" s="87">
        <v>3328</v>
      </c>
      <c r="G23" s="119"/>
    </row>
    <row r="24" spans="3:7" ht="12.75" hidden="1">
      <c r="C24" s="124"/>
      <c r="D24" s="100"/>
      <c r="E24" s="100">
        <v>24</v>
      </c>
      <c r="F24" s="87">
        <v>47973</v>
      </c>
      <c r="G24" s="119"/>
    </row>
    <row r="25" spans="3:7" ht="12.75" hidden="1">
      <c r="C25" s="125"/>
      <c r="D25" s="105"/>
      <c r="E25" s="105">
        <v>25</v>
      </c>
      <c r="F25" s="90">
        <v>1947</v>
      </c>
      <c r="G25" s="126"/>
    </row>
    <row r="26" spans="3:7" ht="12.75">
      <c r="C26" s="125"/>
      <c r="D26" s="105"/>
      <c r="E26" s="105"/>
      <c r="F26" s="90"/>
      <c r="G26" s="126"/>
    </row>
    <row r="27" spans="3:7" ht="13.5" thickBot="1">
      <c r="C27" s="120" t="s">
        <v>92</v>
      </c>
      <c r="D27" s="102"/>
      <c r="E27" s="102"/>
      <c r="F27" s="88">
        <f>SUM(F22:F26)</f>
        <v>437083</v>
      </c>
      <c r="G27" s="121"/>
    </row>
    <row r="28" spans="3:7" ht="12.75">
      <c r="C28" s="127" t="s">
        <v>93</v>
      </c>
      <c r="D28" s="106"/>
      <c r="E28" s="106"/>
      <c r="F28" s="91">
        <v>1166866</v>
      </c>
      <c r="G28" s="128"/>
    </row>
    <row r="29" spans="3:7" ht="12.75">
      <c r="C29" s="124" t="s">
        <v>94</v>
      </c>
      <c r="D29" s="99" t="s">
        <v>85</v>
      </c>
      <c r="E29" s="107"/>
      <c r="F29" s="92"/>
      <c r="G29" s="119"/>
    </row>
    <row r="30" spans="3:7" ht="12.75">
      <c r="C30" s="125"/>
      <c r="D30" s="108"/>
      <c r="E30" s="108"/>
      <c r="F30" s="90"/>
      <c r="G30" s="126"/>
    </row>
    <row r="31" spans="3:7" ht="13.5" thickBot="1">
      <c r="C31" s="120" t="s">
        <v>95</v>
      </c>
      <c r="D31" s="109"/>
      <c r="E31" s="109"/>
      <c r="F31" s="88">
        <f>SUM(F28:F30)</f>
        <v>1166866</v>
      </c>
      <c r="G31" s="121"/>
    </row>
    <row r="32" spans="3:7" ht="12.75">
      <c r="C32" s="127" t="s">
        <v>96</v>
      </c>
      <c r="D32" s="108"/>
      <c r="E32" s="108"/>
      <c r="F32" s="90">
        <v>193247</v>
      </c>
      <c r="G32" s="126"/>
    </row>
    <row r="33" spans="3:7" ht="12.75">
      <c r="C33" s="125" t="s">
        <v>97</v>
      </c>
      <c r="D33" s="99" t="s">
        <v>85</v>
      </c>
      <c r="E33" s="100">
        <v>20</v>
      </c>
      <c r="F33" s="87">
        <v>23296</v>
      </c>
      <c r="G33" s="119"/>
    </row>
    <row r="34" spans="3:7" ht="12.75">
      <c r="C34" s="125"/>
      <c r="D34" s="108"/>
      <c r="E34" s="108">
        <v>24</v>
      </c>
      <c r="F34" s="90">
        <v>16640</v>
      </c>
      <c r="G34" s="119"/>
    </row>
    <row r="35" spans="3:7" ht="12.75">
      <c r="C35" s="125"/>
      <c r="D35" s="108"/>
      <c r="E35" s="108"/>
      <c r="F35" s="90"/>
      <c r="G35" s="126"/>
    </row>
    <row r="36" spans="3:7" ht="13.5" thickBot="1">
      <c r="C36" s="120" t="s">
        <v>98</v>
      </c>
      <c r="D36" s="109"/>
      <c r="E36" s="109"/>
      <c r="F36" s="88">
        <f>SUM(F32:F35)</f>
        <v>233183</v>
      </c>
      <c r="G36" s="121"/>
    </row>
    <row r="37" spans="3:7" ht="12.75">
      <c r="C37" s="129" t="s">
        <v>99</v>
      </c>
      <c r="D37" s="106"/>
      <c r="E37" s="106"/>
      <c r="F37" s="91">
        <v>105693.99</v>
      </c>
      <c r="G37" s="130"/>
    </row>
    <row r="38" spans="3:7" ht="12.75">
      <c r="C38" s="124" t="s">
        <v>100</v>
      </c>
      <c r="D38" s="99" t="s">
        <v>85</v>
      </c>
      <c r="E38" s="108">
        <v>19</v>
      </c>
      <c r="F38" s="87">
        <f>1020</f>
        <v>1020</v>
      </c>
      <c r="G38" s="119"/>
    </row>
    <row r="39" spans="3:7" ht="12.75">
      <c r="C39" s="131"/>
      <c r="D39" s="100"/>
      <c r="E39" s="100">
        <v>25</v>
      </c>
      <c r="F39" s="93">
        <f>-94.8</f>
        <v>-94.8</v>
      </c>
      <c r="G39" s="119"/>
    </row>
    <row r="40" spans="3:7" ht="12.75">
      <c r="C40" s="131"/>
      <c r="D40" s="100"/>
      <c r="E40" s="110"/>
      <c r="F40" s="87"/>
      <c r="G40" s="119"/>
    </row>
    <row r="41" spans="3:7" ht="13.5" thickBot="1">
      <c r="C41" s="132" t="s">
        <v>101</v>
      </c>
      <c r="D41" s="109"/>
      <c r="E41" s="109"/>
      <c r="F41" s="88">
        <f>SUM(F37:F40)</f>
        <v>106619.19</v>
      </c>
      <c r="G41" s="133"/>
    </row>
    <row r="42" spans="3:7" ht="12.75">
      <c r="C42" s="127" t="s">
        <v>102</v>
      </c>
      <c r="D42" s="106"/>
      <c r="E42" s="106"/>
      <c r="F42" s="91">
        <v>3891872</v>
      </c>
      <c r="G42" s="128"/>
    </row>
    <row r="43" spans="3:7" ht="12.75">
      <c r="C43" s="134" t="s">
        <v>103</v>
      </c>
      <c r="D43" s="99" t="s">
        <v>85</v>
      </c>
      <c r="E43" s="107"/>
      <c r="F43" s="92"/>
      <c r="G43" s="119"/>
    </row>
    <row r="44" spans="3:7" ht="12.75">
      <c r="C44" s="125"/>
      <c r="D44" s="108"/>
      <c r="E44" s="108"/>
      <c r="F44" s="90"/>
      <c r="G44" s="126"/>
    </row>
    <row r="45" spans="3:7" ht="13.5" thickBot="1">
      <c r="C45" s="120" t="s">
        <v>104</v>
      </c>
      <c r="D45" s="109"/>
      <c r="E45" s="109"/>
      <c r="F45" s="88">
        <f>SUM(F42:F44)</f>
        <v>3891872</v>
      </c>
      <c r="G45" s="121"/>
    </row>
    <row r="46" spans="3:7" ht="12.75">
      <c r="C46" s="129" t="s">
        <v>105</v>
      </c>
      <c r="D46" s="106"/>
      <c r="E46" s="106"/>
      <c r="F46" s="91">
        <v>1131074</v>
      </c>
      <c r="G46" s="130"/>
    </row>
    <row r="47" spans="3:7" ht="12.75">
      <c r="C47" s="135" t="s">
        <v>106</v>
      </c>
      <c r="D47" s="99" t="s">
        <v>85</v>
      </c>
      <c r="E47" s="99"/>
      <c r="F47" s="87"/>
      <c r="G47" s="119"/>
    </row>
    <row r="48" spans="3:7" ht="12.75">
      <c r="C48" s="124"/>
      <c r="D48" s="108"/>
      <c r="E48" s="108"/>
      <c r="F48" s="90"/>
      <c r="G48" s="119"/>
    </row>
    <row r="49" spans="3:7" ht="13.5" thickBot="1">
      <c r="C49" s="120" t="s">
        <v>107</v>
      </c>
      <c r="D49" s="109"/>
      <c r="E49" s="109"/>
      <c r="F49" s="88">
        <f>SUM(F46:F48)</f>
        <v>1131074</v>
      </c>
      <c r="G49" s="144"/>
    </row>
    <row r="50" spans="3:7" ht="12.75">
      <c r="C50" s="129" t="s">
        <v>112</v>
      </c>
      <c r="D50" s="106"/>
      <c r="E50" s="106"/>
      <c r="F50" s="91">
        <v>2202550</v>
      </c>
      <c r="G50" s="130"/>
    </row>
    <row r="51" spans="3:7" ht="12.75">
      <c r="C51" s="135" t="s">
        <v>113</v>
      </c>
      <c r="D51" s="99" t="s">
        <v>85</v>
      </c>
      <c r="E51" s="99"/>
      <c r="F51" s="90"/>
      <c r="G51" s="119"/>
    </row>
    <row r="52" spans="3:7" ht="12.75">
      <c r="C52" s="135"/>
      <c r="D52" s="99"/>
      <c r="E52" s="99"/>
      <c r="F52" s="90"/>
      <c r="G52" s="119"/>
    </row>
    <row r="53" spans="3:7" ht="13.5" thickBot="1">
      <c r="C53" s="120" t="s">
        <v>114</v>
      </c>
      <c r="D53" s="109"/>
      <c r="E53" s="109"/>
      <c r="F53" s="88">
        <f>SUM(F50:F52)</f>
        <v>2202550</v>
      </c>
      <c r="G53" s="143"/>
    </row>
    <row r="54" spans="3:7" ht="12.75">
      <c r="C54" s="129" t="s">
        <v>108</v>
      </c>
      <c r="D54" s="106"/>
      <c r="E54" s="106"/>
      <c r="F54" s="94">
        <v>23157</v>
      </c>
      <c r="G54" s="145"/>
    </row>
    <row r="55" spans="3:7" ht="12.75">
      <c r="C55" s="137" t="s">
        <v>115</v>
      </c>
      <c r="D55" s="99"/>
      <c r="E55" s="99"/>
      <c r="F55" s="95"/>
      <c r="G55" s="136"/>
    </row>
    <row r="56" spans="3:7" ht="12.75">
      <c r="C56" s="125"/>
      <c r="D56" s="108"/>
      <c r="E56" s="108"/>
      <c r="F56" s="95"/>
      <c r="G56" s="136"/>
    </row>
    <row r="57" spans="3:7" ht="13.5" thickBot="1">
      <c r="C57" s="120" t="s">
        <v>116</v>
      </c>
      <c r="D57" s="109"/>
      <c r="E57" s="109"/>
      <c r="F57" s="96">
        <f>SUM(F54:F56)</f>
        <v>23157</v>
      </c>
      <c r="G57" s="146"/>
    </row>
    <row r="58" spans="3:7" ht="12.75">
      <c r="C58" s="129" t="s">
        <v>109</v>
      </c>
      <c r="D58" s="106"/>
      <c r="E58" s="106"/>
      <c r="F58" s="94">
        <v>732</v>
      </c>
      <c r="G58" s="145"/>
    </row>
    <row r="59" spans="3:7" ht="12.75">
      <c r="C59" s="137" t="s">
        <v>117</v>
      </c>
      <c r="D59" s="99"/>
      <c r="E59" s="99"/>
      <c r="F59" s="95"/>
      <c r="G59" s="136"/>
    </row>
    <row r="60" spans="3:7" ht="12.75">
      <c r="C60" s="125"/>
      <c r="D60" s="108"/>
      <c r="E60" s="108"/>
      <c r="F60" s="95"/>
      <c r="G60" s="136"/>
    </row>
    <row r="61" spans="3:7" ht="13.5" thickBot="1">
      <c r="C61" s="120" t="s">
        <v>118</v>
      </c>
      <c r="D61" s="109"/>
      <c r="E61" s="109"/>
      <c r="F61" s="96">
        <f>SUM(F58:F60)</f>
        <v>732</v>
      </c>
      <c r="G61" s="146"/>
    </row>
    <row r="62" spans="3:7" ht="12.75">
      <c r="C62" s="129" t="s">
        <v>110</v>
      </c>
      <c r="D62" s="106"/>
      <c r="E62" s="106"/>
      <c r="F62" s="94">
        <v>7622</v>
      </c>
      <c r="G62" s="145"/>
    </row>
    <row r="63" spans="3:7" ht="12.75">
      <c r="C63" s="137" t="s">
        <v>119</v>
      </c>
      <c r="D63" s="99"/>
      <c r="E63" s="99"/>
      <c r="F63" s="95"/>
      <c r="G63" s="136"/>
    </row>
    <row r="64" spans="3:7" ht="12.75">
      <c r="C64" s="125"/>
      <c r="D64" s="108"/>
      <c r="E64" s="108"/>
      <c r="F64" s="95"/>
      <c r="G64" s="136"/>
    </row>
    <row r="65" spans="3:7" ht="13.5" thickBot="1">
      <c r="C65" s="120" t="s">
        <v>118</v>
      </c>
      <c r="D65" s="109"/>
      <c r="E65" s="109"/>
      <c r="F65" s="96">
        <f>SUM(F62:F64)</f>
        <v>7622</v>
      </c>
      <c r="G65" s="146"/>
    </row>
    <row r="66" spans="3:7" ht="12.75">
      <c r="C66" s="129" t="s">
        <v>111</v>
      </c>
      <c r="D66" s="106"/>
      <c r="E66" s="106"/>
      <c r="F66" s="94">
        <v>220</v>
      </c>
      <c r="G66" s="145"/>
    </row>
    <row r="67" spans="3:7" ht="12.75">
      <c r="C67" s="137" t="s">
        <v>120</v>
      </c>
      <c r="D67" s="99"/>
      <c r="E67" s="99"/>
      <c r="F67" s="95"/>
      <c r="G67" s="136"/>
    </row>
    <row r="68" spans="3:7" ht="12.75">
      <c r="C68" s="125"/>
      <c r="D68" s="108"/>
      <c r="E68" s="108"/>
      <c r="F68" s="95"/>
      <c r="G68" s="136"/>
    </row>
    <row r="69" spans="3:7" ht="13.5" thickBot="1">
      <c r="C69" s="120"/>
      <c r="D69" s="109"/>
      <c r="E69" s="109"/>
      <c r="F69" s="96">
        <f>SUM(F66:F68)</f>
        <v>220</v>
      </c>
      <c r="G69" s="136"/>
    </row>
    <row r="70" spans="3:7" ht="12.75">
      <c r="C70" s="129" t="s">
        <v>121</v>
      </c>
      <c r="D70" s="106"/>
      <c r="E70" s="106"/>
      <c r="F70" s="94">
        <v>1246</v>
      </c>
      <c r="G70" s="136"/>
    </row>
    <row r="71" spans="3:7" ht="12.75">
      <c r="C71" s="137" t="s">
        <v>122</v>
      </c>
      <c r="D71" s="99"/>
      <c r="E71" s="99"/>
      <c r="F71" s="95"/>
      <c r="G71" s="136"/>
    </row>
    <row r="72" spans="3:7" ht="12.75">
      <c r="C72" s="125"/>
      <c r="D72" s="108"/>
      <c r="E72" s="108"/>
      <c r="F72" s="95"/>
      <c r="G72" s="136"/>
    </row>
    <row r="73" spans="3:7" ht="13.5" thickBot="1">
      <c r="C73" s="120" t="s">
        <v>118</v>
      </c>
      <c r="D73" s="109"/>
      <c r="E73" s="109"/>
      <c r="F73" s="96">
        <f>SUM(F70:F72)</f>
        <v>1246</v>
      </c>
      <c r="G73" s="146"/>
    </row>
    <row r="74" spans="3:7" ht="12.75">
      <c r="C74" s="129" t="s">
        <v>123</v>
      </c>
      <c r="D74" s="106"/>
      <c r="E74" s="106"/>
      <c r="F74" s="94">
        <v>2757400</v>
      </c>
      <c r="G74" s="147"/>
    </row>
    <row r="75" spans="3:7" ht="12.75">
      <c r="C75" s="137" t="s">
        <v>124</v>
      </c>
      <c r="D75" s="99" t="s">
        <v>85</v>
      </c>
      <c r="E75" s="99">
        <v>20</v>
      </c>
      <c r="F75" s="90">
        <v>599</v>
      </c>
      <c r="G75" s="138"/>
    </row>
    <row r="76" spans="3:7" ht="12.75">
      <c r="C76" s="135"/>
      <c r="D76" s="99"/>
      <c r="E76" s="99">
        <v>21</v>
      </c>
      <c r="F76" s="90">
        <f>-1508</f>
        <v>-1508</v>
      </c>
      <c r="G76" s="119"/>
    </row>
    <row r="77" spans="3:7" ht="12.75">
      <c r="C77" s="139"/>
      <c r="D77" s="108"/>
      <c r="E77" s="108">
        <v>24</v>
      </c>
      <c r="F77" s="90">
        <v>1498</v>
      </c>
      <c r="G77" s="119"/>
    </row>
    <row r="78" spans="3:7" ht="12.75">
      <c r="C78" s="125"/>
      <c r="D78" s="108"/>
      <c r="E78" s="108"/>
      <c r="F78" s="90"/>
      <c r="G78" s="119"/>
    </row>
    <row r="79" spans="3:7" ht="13.5" thickBot="1">
      <c r="C79" s="120" t="s">
        <v>125</v>
      </c>
      <c r="D79" s="109"/>
      <c r="E79" s="109"/>
      <c r="F79" s="88">
        <f>SUM(F74:F78)</f>
        <v>2757989</v>
      </c>
      <c r="G79" s="133"/>
    </row>
    <row r="80" spans="3:7" ht="12.75">
      <c r="C80" s="129" t="s">
        <v>126</v>
      </c>
      <c r="D80" s="106"/>
      <c r="E80" s="106"/>
      <c r="F80" s="91">
        <v>903735</v>
      </c>
      <c r="G80" s="130"/>
    </row>
    <row r="81" spans="3:7" ht="12.75">
      <c r="C81" s="137" t="s">
        <v>127</v>
      </c>
      <c r="D81" s="99" t="s">
        <v>85</v>
      </c>
      <c r="E81" s="99"/>
      <c r="F81" s="90"/>
      <c r="G81" s="119"/>
    </row>
    <row r="82" spans="3:7" ht="12.75">
      <c r="C82" s="125"/>
      <c r="D82" s="108"/>
      <c r="E82" s="108"/>
      <c r="F82" s="90"/>
      <c r="G82" s="119"/>
    </row>
    <row r="83" spans="3:7" ht="13.5" thickBot="1">
      <c r="C83" s="140" t="s">
        <v>128</v>
      </c>
      <c r="D83" s="141"/>
      <c r="E83" s="141"/>
      <c r="F83" s="142">
        <f>SUM(F80:F82)</f>
        <v>903735</v>
      </c>
      <c r="G83" s="1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1" t="s">
        <v>23</v>
      </c>
      <c r="E5" s="17" t="str">
        <f>personal!G6</f>
        <v>24-28 august 2020</v>
      </c>
    </row>
    <row r="6" ht="13.5" thickBot="1"/>
    <row r="7" spans="1:6" ht="68.25" customHeight="1" thickBot="1">
      <c r="A7" s="19" t="s">
        <v>9</v>
      </c>
      <c r="B7" s="20" t="s">
        <v>10</v>
      </c>
      <c r="C7" s="21" t="s">
        <v>11</v>
      </c>
      <c r="D7" s="20" t="s">
        <v>12</v>
      </c>
      <c r="E7" s="20" t="s">
        <v>13</v>
      </c>
      <c r="F7" s="22" t="s">
        <v>14</v>
      </c>
    </row>
    <row r="8" spans="1:6" ht="12.75">
      <c r="A8" s="34">
        <v>1</v>
      </c>
      <c r="B8" s="31">
        <v>44067</v>
      </c>
      <c r="C8" s="32">
        <v>6009</v>
      </c>
      <c r="D8" s="12" t="s">
        <v>24</v>
      </c>
      <c r="E8" s="12" t="s">
        <v>52</v>
      </c>
      <c r="F8" s="16">
        <v>1917.79</v>
      </c>
    </row>
    <row r="9" spans="1:6" ht="12.75">
      <c r="A9" s="34">
        <f aca="true" t="shared" si="0" ref="A9:A33">A8+1</f>
        <v>2</v>
      </c>
      <c r="B9" s="31">
        <v>44067</v>
      </c>
      <c r="C9" s="32">
        <v>6008</v>
      </c>
      <c r="D9" s="12" t="s">
        <v>24</v>
      </c>
      <c r="E9" s="12" t="s">
        <v>25</v>
      </c>
      <c r="F9" s="16">
        <v>374.47</v>
      </c>
    </row>
    <row r="10" spans="1:6" ht="12.75">
      <c r="A10" s="34">
        <f t="shared" si="0"/>
        <v>3</v>
      </c>
      <c r="B10" s="31">
        <v>44068</v>
      </c>
      <c r="C10" s="32">
        <v>6034</v>
      </c>
      <c r="D10" s="12" t="s">
        <v>26</v>
      </c>
      <c r="E10" s="12" t="s">
        <v>27</v>
      </c>
      <c r="F10" s="16">
        <v>904.77</v>
      </c>
    </row>
    <row r="11" spans="1:6" ht="12.75">
      <c r="A11" s="34">
        <f t="shared" si="0"/>
        <v>4</v>
      </c>
      <c r="B11" s="31">
        <v>44068</v>
      </c>
      <c r="C11" s="32">
        <v>6033</v>
      </c>
      <c r="D11" s="12" t="s">
        <v>28</v>
      </c>
      <c r="E11" s="12" t="s">
        <v>29</v>
      </c>
      <c r="F11" s="16">
        <v>19.45</v>
      </c>
    </row>
    <row r="12" spans="1:6" ht="12.75">
      <c r="A12" s="34">
        <f t="shared" si="0"/>
        <v>5</v>
      </c>
      <c r="B12" s="31">
        <v>44068</v>
      </c>
      <c r="C12" s="32">
        <v>6032</v>
      </c>
      <c r="D12" s="12" t="s">
        <v>28</v>
      </c>
      <c r="E12" s="12" t="s">
        <v>29</v>
      </c>
      <c r="F12" s="16">
        <v>94.8</v>
      </c>
    </row>
    <row r="13" spans="1:6" ht="12.75">
      <c r="A13" s="34">
        <f t="shared" si="0"/>
        <v>6</v>
      </c>
      <c r="B13" s="31">
        <v>44069</v>
      </c>
      <c r="C13" s="32">
        <v>6038</v>
      </c>
      <c r="D13" s="12" t="s">
        <v>30</v>
      </c>
      <c r="E13" s="12" t="s">
        <v>31</v>
      </c>
      <c r="F13" s="16">
        <v>760.84</v>
      </c>
    </row>
    <row r="14" spans="1:6" ht="12.75">
      <c r="A14" s="34">
        <f t="shared" si="0"/>
        <v>7</v>
      </c>
      <c r="B14" s="31">
        <v>44069</v>
      </c>
      <c r="C14" s="32">
        <v>6042</v>
      </c>
      <c r="D14" s="12" t="s">
        <v>30</v>
      </c>
      <c r="E14" s="12" t="s">
        <v>31</v>
      </c>
      <c r="F14" s="16">
        <v>1217.42</v>
      </c>
    </row>
    <row r="15" spans="1:6" ht="12.75">
      <c r="A15" s="34">
        <f t="shared" si="0"/>
        <v>8</v>
      </c>
      <c r="B15" s="31">
        <v>44069</v>
      </c>
      <c r="C15" s="32">
        <v>6040</v>
      </c>
      <c r="D15" s="12" t="s">
        <v>30</v>
      </c>
      <c r="E15" s="12" t="s">
        <v>31</v>
      </c>
      <c r="F15" s="16">
        <v>767.01</v>
      </c>
    </row>
    <row r="16" spans="1:6" ht="12.75">
      <c r="A16" s="34">
        <f t="shared" si="0"/>
        <v>9</v>
      </c>
      <c r="B16" s="31">
        <v>44069</v>
      </c>
      <c r="C16" s="32">
        <v>6046</v>
      </c>
      <c r="D16" s="12" t="s">
        <v>32</v>
      </c>
      <c r="E16" s="12" t="s">
        <v>33</v>
      </c>
      <c r="F16" s="16">
        <v>1540.35</v>
      </c>
    </row>
    <row r="17" spans="1:6" ht="12.75">
      <c r="A17" s="34">
        <f t="shared" si="0"/>
        <v>10</v>
      </c>
      <c r="B17" s="31">
        <v>44069</v>
      </c>
      <c r="C17" s="32">
        <v>6047</v>
      </c>
      <c r="D17" s="12" t="s">
        <v>34</v>
      </c>
      <c r="E17" s="12" t="s">
        <v>53</v>
      </c>
      <c r="F17" s="16">
        <v>648.55</v>
      </c>
    </row>
    <row r="18" spans="1:6" ht="12.75">
      <c r="A18" s="34">
        <f t="shared" si="0"/>
        <v>11</v>
      </c>
      <c r="B18" s="31">
        <v>44069</v>
      </c>
      <c r="C18" s="32">
        <v>6039</v>
      </c>
      <c r="D18" s="12" t="s">
        <v>30</v>
      </c>
      <c r="E18" s="12" t="s">
        <v>35</v>
      </c>
      <c r="F18" s="16">
        <v>21.99</v>
      </c>
    </row>
    <row r="19" spans="1:6" ht="12.75">
      <c r="A19" s="34">
        <f t="shared" si="0"/>
        <v>12</v>
      </c>
      <c r="B19" s="31">
        <v>44069</v>
      </c>
      <c r="C19" s="32">
        <v>6043</v>
      </c>
      <c r="D19" s="12" t="s">
        <v>30</v>
      </c>
      <c r="E19" s="12" t="s">
        <v>35</v>
      </c>
      <c r="F19" s="16">
        <v>54.54</v>
      </c>
    </row>
    <row r="20" spans="1:6" ht="12.75">
      <c r="A20" s="34">
        <f t="shared" si="0"/>
        <v>13</v>
      </c>
      <c r="B20" s="31">
        <v>44069</v>
      </c>
      <c r="C20" s="32">
        <v>6041</v>
      </c>
      <c r="D20" s="12" t="s">
        <v>30</v>
      </c>
      <c r="E20" s="12" t="s">
        <v>35</v>
      </c>
      <c r="F20" s="16">
        <v>22.17</v>
      </c>
    </row>
    <row r="21" spans="1:6" ht="12.75">
      <c r="A21" s="34">
        <f t="shared" si="0"/>
        <v>14</v>
      </c>
      <c r="B21" s="31">
        <v>44070</v>
      </c>
      <c r="C21" s="32">
        <v>6050</v>
      </c>
      <c r="D21" s="12" t="s">
        <v>36</v>
      </c>
      <c r="E21" s="12" t="s">
        <v>37</v>
      </c>
      <c r="F21" s="16">
        <v>465346.47</v>
      </c>
    </row>
    <row r="22" spans="1:6" ht="12.75">
      <c r="A22" s="34">
        <f t="shared" si="0"/>
        <v>15</v>
      </c>
      <c r="B22" s="31">
        <v>44070</v>
      </c>
      <c r="C22" s="32">
        <v>6048</v>
      </c>
      <c r="D22" s="12" t="s">
        <v>30</v>
      </c>
      <c r="E22" s="12" t="s">
        <v>31</v>
      </c>
      <c r="F22" s="16">
        <v>10818.22</v>
      </c>
    </row>
    <row r="23" spans="1:6" ht="12.75">
      <c r="A23" s="34">
        <f t="shared" si="0"/>
        <v>16</v>
      </c>
      <c r="B23" s="31">
        <v>44070</v>
      </c>
      <c r="C23" s="32">
        <v>6056</v>
      </c>
      <c r="D23" s="12" t="s">
        <v>38</v>
      </c>
      <c r="E23" s="12" t="s">
        <v>52</v>
      </c>
      <c r="F23" s="16">
        <v>28032.5</v>
      </c>
    </row>
    <row r="24" spans="1:6" ht="12.75">
      <c r="A24" s="34">
        <f t="shared" si="0"/>
        <v>17</v>
      </c>
      <c r="B24" s="31">
        <v>44070</v>
      </c>
      <c r="C24" s="32">
        <v>6057</v>
      </c>
      <c r="D24" s="12" t="s">
        <v>38</v>
      </c>
      <c r="E24" s="12" t="s">
        <v>52</v>
      </c>
      <c r="F24" s="16">
        <v>14016.25</v>
      </c>
    </row>
    <row r="25" spans="1:6" ht="12.75">
      <c r="A25" s="34">
        <f t="shared" si="0"/>
        <v>18</v>
      </c>
      <c r="B25" s="31">
        <v>44070</v>
      </c>
      <c r="C25" s="32">
        <v>6058</v>
      </c>
      <c r="D25" s="12" t="s">
        <v>39</v>
      </c>
      <c r="E25" s="12" t="s">
        <v>40</v>
      </c>
      <c r="F25" s="16">
        <v>7618.23</v>
      </c>
    </row>
    <row r="26" spans="1:6" ht="12.75">
      <c r="A26" s="34">
        <f t="shared" si="0"/>
        <v>19</v>
      </c>
      <c r="B26" s="31">
        <v>44070</v>
      </c>
      <c r="C26" s="32">
        <v>6059</v>
      </c>
      <c r="D26" s="12" t="s">
        <v>41</v>
      </c>
      <c r="E26" s="12" t="s">
        <v>40</v>
      </c>
      <c r="F26" s="16">
        <v>5577.64</v>
      </c>
    </row>
    <row r="27" spans="1:6" ht="12.75">
      <c r="A27" s="34">
        <f t="shared" si="0"/>
        <v>20</v>
      </c>
      <c r="B27" s="31">
        <v>44070</v>
      </c>
      <c r="C27" s="32">
        <v>6053</v>
      </c>
      <c r="D27" s="12" t="s">
        <v>42</v>
      </c>
      <c r="E27" s="12" t="s">
        <v>43</v>
      </c>
      <c r="F27" s="16">
        <v>309.4</v>
      </c>
    </row>
    <row r="28" spans="1:6" ht="12.75">
      <c r="A28" s="34">
        <f t="shared" si="0"/>
        <v>21</v>
      </c>
      <c r="B28" s="31">
        <v>44070</v>
      </c>
      <c r="C28" s="32">
        <v>6054</v>
      </c>
      <c r="D28" s="12" t="s">
        <v>42</v>
      </c>
      <c r="E28" s="12" t="s">
        <v>44</v>
      </c>
      <c r="F28" s="16">
        <v>95.2</v>
      </c>
    </row>
    <row r="29" spans="1:6" ht="12.75">
      <c r="A29" s="34">
        <f t="shared" si="0"/>
        <v>22</v>
      </c>
      <c r="B29" s="31">
        <v>44070</v>
      </c>
      <c r="C29" s="32">
        <v>6049</v>
      </c>
      <c r="D29" s="12" t="s">
        <v>30</v>
      </c>
      <c r="E29" s="12" t="s">
        <v>35</v>
      </c>
      <c r="F29" s="16">
        <v>334.19</v>
      </c>
    </row>
    <row r="30" spans="1:6" ht="12.75">
      <c r="A30" s="34">
        <f t="shared" si="0"/>
        <v>23</v>
      </c>
      <c r="B30" s="31">
        <v>44070</v>
      </c>
      <c r="C30" s="32">
        <v>6055</v>
      </c>
      <c r="D30" s="12" t="s">
        <v>28</v>
      </c>
      <c r="E30" s="12" t="s">
        <v>29</v>
      </c>
      <c r="F30" s="16">
        <v>10.03</v>
      </c>
    </row>
    <row r="31" spans="1:6" ht="12.75">
      <c r="A31" s="34">
        <f t="shared" si="0"/>
        <v>24</v>
      </c>
      <c r="B31" s="32" t="s">
        <v>45</v>
      </c>
      <c r="C31" s="32">
        <v>6063</v>
      </c>
      <c r="D31" s="12" t="s">
        <v>46</v>
      </c>
      <c r="E31" s="12" t="s">
        <v>47</v>
      </c>
      <c r="F31" s="16">
        <v>20296.1</v>
      </c>
    </row>
    <row r="32" spans="1:6" ht="12.75">
      <c r="A32" s="34">
        <f t="shared" si="0"/>
        <v>25</v>
      </c>
      <c r="B32" s="32" t="s">
        <v>45</v>
      </c>
      <c r="C32" s="32">
        <v>6076</v>
      </c>
      <c r="D32" s="12" t="s">
        <v>48</v>
      </c>
      <c r="E32" s="12" t="s">
        <v>49</v>
      </c>
      <c r="F32" s="16">
        <v>2379.36</v>
      </c>
    </row>
    <row r="33" spans="1:6" ht="12.75">
      <c r="A33" s="34">
        <f t="shared" si="0"/>
        <v>26</v>
      </c>
      <c r="B33" s="32" t="s">
        <v>45</v>
      </c>
      <c r="C33" s="32">
        <v>6077</v>
      </c>
      <c r="D33" s="12" t="s">
        <v>50</v>
      </c>
      <c r="E33" s="12" t="s">
        <v>51</v>
      </c>
      <c r="F33" s="16">
        <v>3332</v>
      </c>
    </row>
    <row r="34" spans="1:6" ht="13.5" thickBot="1">
      <c r="A34" s="14"/>
      <c r="B34" s="13"/>
      <c r="C34" s="15"/>
      <c r="D34" s="12"/>
      <c r="E34" s="30"/>
      <c r="F34" s="35"/>
    </row>
    <row r="35" spans="1:6" ht="17.25" customHeight="1" thickBot="1">
      <c r="A35" s="23"/>
      <c r="B35" s="24"/>
      <c r="C35" s="24"/>
      <c r="D35" s="24"/>
      <c r="E35" s="25" t="s">
        <v>15</v>
      </c>
      <c r="F35" s="33">
        <f>SUM(F8:F34)</f>
        <v>566509.7399999999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5"/>
  <sheetViews>
    <sheetView zoomScalePageLayoutView="0" workbookViewId="0" topLeftCell="A56">
      <selection activeCell="M88" sqref="M88"/>
    </sheetView>
  </sheetViews>
  <sheetFormatPr defaultColWidth="10.421875" defaultRowHeight="12.75"/>
  <cols>
    <col min="1" max="1" width="9.421875" style="54" customWidth="1"/>
    <col min="2" max="2" width="17.28125" style="54" customWidth="1"/>
    <col min="3" max="3" width="14.7109375" style="54" customWidth="1"/>
    <col min="4" max="4" width="24.7109375" style="54" customWidth="1"/>
    <col min="5" max="5" width="39.421875" style="54" customWidth="1"/>
    <col min="6" max="6" width="15.00390625" style="54" customWidth="1"/>
    <col min="7" max="16384" width="10.421875" style="54" customWidth="1"/>
  </cols>
  <sheetData>
    <row r="1" spans="1:6" ht="12.75">
      <c r="A1" s="51" t="s">
        <v>16</v>
      </c>
      <c r="B1" s="52"/>
      <c r="C1" s="53"/>
      <c r="D1" s="53"/>
      <c r="E1" s="52"/>
      <c r="F1" s="52"/>
    </row>
    <row r="2" spans="2:6" ht="12.75">
      <c r="B2" s="52"/>
      <c r="C2" s="52"/>
      <c r="D2" s="52"/>
      <c r="E2" s="52"/>
      <c r="F2" s="52"/>
    </row>
    <row r="3" spans="1:6" ht="12.75">
      <c r="A3" s="51" t="s">
        <v>17</v>
      </c>
      <c r="B3" s="53"/>
      <c r="C3" s="52"/>
      <c r="D3" s="53"/>
      <c r="E3" s="55"/>
      <c r="F3" s="52"/>
    </row>
    <row r="4" spans="1:6" ht="12.75">
      <c r="A4" s="51" t="s">
        <v>18</v>
      </c>
      <c r="B4" s="53"/>
      <c r="C4" s="52"/>
      <c r="D4" s="53"/>
      <c r="E4" s="52"/>
      <c r="F4" s="53"/>
    </row>
    <row r="5" spans="1:6" ht="12.75">
      <c r="A5" s="52"/>
      <c r="B5" s="53"/>
      <c r="C5" s="52"/>
      <c r="D5" s="52"/>
      <c r="E5" s="52"/>
      <c r="F5" s="52"/>
    </row>
    <row r="6" spans="1:6" ht="12.75">
      <c r="A6" s="52"/>
      <c r="B6" s="56"/>
      <c r="C6" s="57" t="s">
        <v>23</v>
      </c>
      <c r="D6" s="18" t="str">
        <f>personal!G6</f>
        <v>24-28 august 2020</v>
      </c>
      <c r="E6" s="52"/>
      <c r="F6" s="52"/>
    </row>
    <row r="7" spans="1:6" ht="13.5" thickBot="1">
      <c r="A7" s="52"/>
      <c r="B7" s="52"/>
      <c r="C7" s="52"/>
      <c r="D7" s="52"/>
      <c r="E7" s="52"/>
      <c r="F7" s="52"/>
    </row>
    <row r="8" spans="1:6" ht="51.75" thickBot="1">
      <c r="A8" s="58" t="s">
        <v>9</v>
      </c>
      <c r="B8" s="59" t="s">
        <v>10</v>
      </c>
      <c r="C8" s="60" t="s">
        <v>11</v>
      </c>
      <c r="D8" s="59" t="s">
        <v>19</v>
      </c>
      <c r="E8" s="59" t="s">
        <v>20</v>
      </c>
      <c r="F8" s="61" t="s">
        <v>21</v>
      </c>
    </row>
    <row r="9" spans="1:6" ht="12.75">
      <c r="A9" s="73">
        <v>1</v>
      </c>
      <c r="B9" s="74" t="s">
        <v>55</v>
      </c>
      <c r="C9" s="74">
        <v>35446</v>
      </c>
      <c r="D9" s="75" t="s">
        <v>56</v>
      </c>
      <c r="E9" s="76" t="s">
        <v>57</v>
      </c>
      <c r="F9" s="77">
        <v>1000</v>
      </c>
    </row>
    <row r="10" spans="1:6" ht="12.75">
      <c r="A10" s="70">
        <v>2</v>
      </c>
      <c r="B10" s="63" t="s">
        <v>55</v>
      </c>
      <c r="C10" s="63">
        <v>35447</v>
      </c>
      <c r="D10" s="64" t="s">
        <v>56</v>
      </c>
      <c r="E10" s="65" t="s">
        <v>58</v>
      </c>
      <c r="F10" s="71">
        <v>6800</v>
      </c>
    </row>
    <row r="11" spans="1:6" ht="12.75">
      <c r="A11" s="70">
        <v>3</v>
      </c>
      <c r="B11" s="66">
        <v>44067</v>
      </c>
      <c r="C11" s="67">
        <v>35448</v>
      </c>
      <c r="D11" s="67" t="s">
        <v>70</v>
      </c>
      <c r="E11" s="68" t="s">
        <v>71</v>
      </c>
      <c r="F11" s="72">
        <v>100</v>
      </c>
    </row>
    <row r="12" spans="1:6" ht="12.75">
      <c r="A12" s="70">
        <v>4</v>
      </c>
      <c r="B12" s="66">
        <v>44067</v>
      </c>
      <c r="C12" s="67">
        <v>35449</v>
      </c>
      <c r="D12" s="67" t="s">
        <v>70</v>
      </c>
      <c r="E12" s="68" t="s">
        <v>71</v>
      </c>
      <c r="F12" s="72">
        <v>70</v>
      </c>
    </row>
    <row r="13" spans="1:256" ht="12.75">
      <c r="A13" s="70">
        <v>5</v>
      </c>
      <c r="B13" s="66">
        <v>44067</v>
      </c>
      <c r="C13" s="69">
        <v>35455</v>
      </c>
      <c r="D13" s="67" t="s">
        <v>68</v>
      </c>
      <c r="E13" s="68" t="s">
        <v>71</v>
      </c>
      <c r="F13" s="72">
        <v>3300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6" ht="12.75">
      <c r="A14" s="70">
        <v>6</v>
      </c>
      <c r="B14" s="66">
        <v>44067</v>
      </c>
      <c r="C14" s="67">
        <v>35450</v>
      </c>
      <c r="D14" s="67" t="s">
        <v>59</v>
      </c>
      <c r="E14" s="68" t="s">
        <v>71</v>
      </c>
      <c r="F14" s="72">
        <v>6324</v>
      </c>
    </row>
    <row r="15" spans="1:6" ht="12.75">
      <c r="A15" s="70">
        <v>7</v>
      </c>
      <c r="B15" s="66">
        <v>44067</v>
      </c>
      <c r="C15" s="67">
        <v>35456</v>
      </c>
      <c r="D15" s="67" t="s">
        <v>59</v>
      </c>
      <c r="E15" s="68" t="s">
        <v>71</v>
      </c>
      <c r="F15" s="72">
        <v>2550</v>
      </c>
    </row>
    <row r="16" spans="1:6" ht="12.75">
      <c r="A16" s="70">
        <v>8</v>
      </c>
      <c r="B16" s="66">
        <v>44067</v>
      </c>
      <c r="C16" s="67">
        <v>35453</v>
      </c>
      <c r="D16" s="67" t="s">
        <v>68</v>
      </c>
      <c r="E16" s="68" t="s">
        <v>72</v>
      </c>
      <c r="F16" s="72">
        <v>400</v>
      </c>
    </row>
    <row r="17" spans="1:6" ht="12.75">
      <c r="A17" s="70">
        <v>9</v>
      </c>
      <c r="B17" s="66">
        <v>44067</v>
      </c>
      <c r="C17" s="67">
        <v>35457</v>
      </c>
      <c r="D17" s="67" t="s">
        <v>59</v>
      </c>
      <c r="E17" s="68" t="s">
        <v>72</v>
      </c>
      <c r="F17" s="72">
        <v>700</v>
      </c>
    </row>
    <row r="18" spans="1:6" ht="12.75">
      <c r="A18" s="70">
        <v>10</v>
      </c>
      <c r="B18" s="66">
        <v>44067</v>
      </c>
      <c r="C18" s="67">
        <v>35454</v>
      </c>
      <c r="D18" s="67" t="s">
        <v>68</v>
      </c>
      <c r="E18" s="68" t="s">
        <v>71</v>
      </c>
      <c r="F18" s="72">
        <v>465.66</v>
      </c>
    </row>
    <row r="19" spans="1:6" ht="12.75">
      <c r="A19" s="70">
        <v>11</v>
      </c>
      <c r="B19" s="66">
        <v>44067</v>
      </c>
      <c r="C19" s="67">
        <v>35458</v>
      </c>
      <c r="D19" s="67" t="s">
        <v>68</v>
      </c>
      <c r="E19" s="68" t="s">
        <v>71</v>
      </c>
      <c r="F19" s="72">
        <v>250</v>
      </c>
    </row>
    <row r="20" spans="1:6" ht="12.75">
      <c r="A20" s="70">
        <v>12</v>
      </c>
      <c r="B20" s="66">
        <v>44067</v>
      </c>
      <c r="C20" s="67">
        <v>35452</v>
      </c>
      <c r="D20" s="67" t="s">
        <v>68</v>
      </c>
      <c r="E20" s="68" t="s">
        <v>73</v>
      </c>
      <c r="F20" s="72">
        <v>2000</v>
      </c>
    </row>
    <row r="21" spans="1:6" ht="12.75">
      <c r="A21" s="70">
        <v>13</v>
      </c>
      <c r="B21" s="66">
        <v>44067</v>
      </c>
      <c r="C21" s="67">
        <v>35451</v>
      </c>
      <c r="D21" s="67" t="s">
        <v>59</v>
      </c>
      <c r="E21" s="68" t="s">
        <v>71</v>
      </c>
      <c r="F21" s="72">
        <v>150</v>
      </c>
    </row>
    <row r="22" spans="1:6" ht="12.75">
      <c r="A22" s="70">
        <v>14</v>
      </c>
      <c r="B22" s="66">
        <v>44068</v>
      </c>
      <c r="C22" s="67">
        <v>35465</v>
      </c>
      <c r="D22" s="67" t="s">
        <v>70</v>
      </c>
      <c r="E22" s="68" t="s">
        <v>71</v>
      </c>
      <c r="F22" s="72">
        <v>200</v>
      </c>
    </row>
    <row r="23" spans="1:6" ht="12.75">
      <c r="A23" s="70">
        <v>15</v>
      </c>
      <c r="B23" s="66">
        <v>44068</v>
      </c>
      <c r="C23" s="67">
        <v>35464</v>
      </c>
      <c r="D23" s="67" t="s">
        <v>70</v>
      </c>
      <c r="E23" s="68" t="s">
        <v>71</v>
      </c>
      <c r="F23" s="72">
        <v>200</v>
      </c>
    </row>
    <row r="24" spans="1:6" ht="12.75">
      <c r="A24" s="70">
        <v>16</v>
      </c>
      <c r="B24" s="66">
        <v>44068</v>
      </c>
      <c r="C24" s="67">
        <v>35461</v>
      </c>
      <c r="D24" s="67" t="s">
        <v>70</v>
      </c>
      <c r="E24" s="68" t="s">
        <v>73</v>
      </c>
      <c r="F24" s="72">
        <v>70</v>
      </c>
    </row>
    <row r="25" spans="1:6" ht="12.75">
      <c r="A25" s="70">
        <v>17</v>
      </c>
      <c r="B25" s="66">
        <v>44068</v>
      </c>
      <c r="C25" s="67">
        <v>35467</v>
      </c>
      <c r="D25" s="67" t="s">
        <v>70</v>
      </c>
      <c r="E25" s="68" t="s">
        <v>71</v>
      </c>
      <c r="F25" s="72">
        <v>50</v>
      </c>
    </row>
    <row r="26" spans="1:6" ht="12.75">
      <c r="A26" s="70">
        <v>18</v>
      </c>
      <c r="B26" s="66">
        <v>44068</v>
      </c>
      <c r="C26" s="67">
        <v>35468</v>
      </c>
      <c r="D26" s="67" t="s">
        <v>70</v>
      </c>
      <c r="E26" s="68" t="s">
        <v>71</v>
      </c>
      <c r="F26" s="72">
        <v>150</v>
      </c>
    </row>
    <row r="27" spans="1:6" ht="12.75">
      <c r="A27" s="70">
        <v>19</v>
      </c>
      <c r="B27" s="66">
        <v>44068</v>
      </c>
      <c r="C27" s="67">
        <v>35460</v>
      </c>
      <c r="D27" s="67" t="s">
        <v>70</v>
      </c>
      <c r="E27" s="68" t="s">
        <v>71</v>
      </c>
      <c r="F27" s="72">
        <v>100</v>
      </c>
    </row>
    <row r="28" spans="1:6" ht="12.75">
      <c r="A28" s="70">
        <v>20</v>
      </c>
      <c r="B28" s="66">
        <v>44068</v>
      </c>
      <c r="C28" s="67">
        <v>35463</v>
      </c>
      <c r="D28" s="67" t="s">
        <v>70</v>
      </c>
      <c r="E28" s="68" t="s">
        <v>71</v>
      </c>
      <c r="F28" s="72">
        <v>100</v>
      </c>
    </row>
    <row r="29" spans="1:6" ht="12.75">
      <c r="A29" s="70">
        <v>21</v>
      </c>
      <c r="B29" s="66">
        <v>44068</v>
      </c>
      <c r="C29" s="67">
        <v>35466</v>
      </c>
      <c r="D29" s="67" t="s">
        <v>70</v>
      </c>
      <c r="E29" s="68" t="s">
        <v>71</v>
      </c>
      <c r="F29" s="72">
        <v>60</v>
      </c>
    </row>
    <row r="30" spans="1:6" ht="12.75">
      <c r="A30" s="70">
        <v>22</v>
      </c>
      <c r="B30" s="66">
        <v>44068</v>
      </c>
      <c r="C30" s="67">
        <v>35462</v>
      </c>
      <c r="D30" s="67" t="s">
        <v>70</v>
      </c>
      <c r="E30" s="68" t="s">
        <v>71</v>
      </c>
      <c r="F30" s="72">
        <v>100</v>
      </c>
    </row>
    <row r="31" spans="1:6" ht="12.75">
      <c r="A31" s="70">
        <v>23</v>
      </c>
      <c r="B31" s="66">
        <v>44068</v>
      </c>
      <c r="C31" s="67">
        <v>35459</v>
      </c>
      <c r="D31" s="67" t="s">
        <v>59</v>
      </c>
      <c r="E31" s="68" t="s">
        <v>73</v>
      </c>
      <c r="F31" s="72">
        <v>4338.56</v>
      </c>
    </row>
    <row r="32" spans="1:6" ht="12.75">
      <c r="A32" s="70">
        <v>24</v>
      </c>
      <c r="B32" s="66">
        <v>44068</v>
      </c>
      <c r="C32" s="67">
        <v>6036</v>
      </c>
      <c r="D32" s="67" t="s">
        <v>70</v>
      </c>
      <c r="E32" s="68" t="s">
        <v>74</v>
      </c>
      <c r="F32" s="72">
        <v>15894</v>
      </c>
    </row>
    <row r="33" spans="1:6" ht="12.75">
      <c r="A33" s="70">
        <v>25</v>
      </c>
      <c r="B33" s="66">
        <v>44068</v>
      </c>
      <c r="C33" s="67">
        <v>6038</v>
      </c>
      <c r="D33" s="67" t="s">
        <v>70</v>
      </c>
      <c r="E33" s="68" t="s">
        <v>75</v>
      </c>
      <c r="F33" s="72">
        <v>40662</v>
      </c>
    </row>
    <row r="34" spans="1:6" ht="12.75">
      <c r="A34" s="70">
        <v>26</v>
      </c>
      <c r="B34" s="66">
        <v>44068</v>
      </c>
      <c r="C34" s="67">
        <v>6035</v>
      </c>
      <c r="D34" s="67" t="s">
        <v>76</v>
      </c>
      <c r="E34" s="68" t="s">
        <v>77</v>
      </c>
      <c r="F34" s="72">
        <v>83800</v>
      </c>
    </row>
    <row r="35" spans="1:6" ht="12.75">
      <c r="A35" s="70">
        <v>27</v>
      </c>
      <c r="B35" s="66">
        <v>44068</v>
      </c>
      <c r="C35" s="69">
        <v>6037</v>
      </c>
      <c r="D35" s="67" t="s">
        <v>76</v>
      </c>
      <c r="E35" s="68" t="s">
        <v>78</v>
      </c>
      <c r="F35" s="72">
        <v>214100</v>
      </c>
    </row>
    <row r="36" spans="1:6" ht="12.75">
      <c r="A36" s="70">
        <v>28</v>
      </c>
      <c r="B36" s="66">
        <v>44068</v>
      </c>
      <c r="C36" s="69">
        <v>6045</v>
      </c>
      <c r="D36" s="67" t="s">
        <v>76</v>
      </c>
      <c r="E36" s="68" t="s">
        <v>79</v>
      </c>
      <c r="F36" s="72">
        <v>51600</v>
      </c>
    </row>
    <row r="37" spans="1:6" ht="12.75">
      <c r="A37" s="70">
        <v>29</v>
      </c>
      <c r="B37" s="66">
        <v>44069</v>
      </c>
      <c r="C37" s="69">
        <v>35476</v>
      </c>
      <c r="D37" s="67" t="s">
        <v>70</v>
      </c>
      <c r="E37" s="68" t="s">
        <v>73</v>
      </c>
      <c r="F37" s="72">
        <v>250</v>
      </c>
    </row>
    <row r="38" spans="1:6" ht="12.75">
      <c r="A38" s="70">
        <v>30</v>
      </c>
      <c r="B38" s="66">
        <v>44069</v>
      </c>
      <c r="C38" s="69">
        <v>35470</v>
      </c>
      <c r="D38" s="67" t="s">
        <v>70</v>
      </c>
      <c r="E38" s="68" t="s">
        <v>73</v>
      </c>
      <c r="F38" s="72">
        <v>100</v>
      </c>
    </row>
    <row r="39" spans="1:6" ht="12.75">
      <c r="A39" s="70">
        <v>31</v>
      </c>
      <c r="B39" s="66">
        <v>44069</v>
      </c>
      <c r="C39" s="69">
        <v>35477</v>
      </c>
      <c r="D39" s="67" t="s">
        <v>70</v>
      </c>
      <c r="E39" s="68" t="s">
        <v>73</v>
      </c>
      <c r="F39" s="72">
        <v>560</v>
      </c>
    </row>
    <row r="40" spans="1:6" ht="12.75">
      <c r="A40" s="70">
        <v>32</v>
      </c>
      <c r="B40" s="66">
        <v>44069</v>
      </c>
      <c r="C40" s="69">
        <v>35469</v>
      </c>
      <c r="D40" s="67" t="s">
        <v>70</v>
      </c>
      <c r="E40" s="68" t="s">
        <v>73</v>
      </c>
      <c r="F40" s="72">
        <v>50</v>
      </c>
    </row>
    <row r="41" spans="1:6" ht="12.75">
      <c r="A41" s="70">
        <v>33</v>
      </c>
      <c r="B41" s="66">
        <v>44069</v>
      </c>
      <c r="C41" s="67">
        <v>35471</v>
      </c>
      <c r="D41" s="67" t="s">
        <v>70</v>
      </c>
      <c r="E41" s="68" t="s">
        <v>73</v>
      </c>
      <c r="F41" s="72">
        <v>100</v>
      </c>
    </row>
    <row r="42" spans="1:6" ht="12.75">
      <c r="A42" s="70">
        <v>34</v>
      </c>
      <c r="B42" s="66">
        <v>44069</v>
      </c>
      <c r="C42" s="67">
        <v>35474</v>
      </c>
      <c r="D42" s="67" t="s">
        <v>70</v>
      </c>
      <c r="E42" s="68" t="s">
        <v>73</v>
      </c>
      <c r="F42" s="72">
        <v>100</v>
      </c>
    </row>
    <row r="43" spans="1:6" ht="12.75">
      <c r="A43" s="70">
        <v>35</v>
      </c>
      <c r="B43" s="66">
        <v>44069</v>
      </c>
      <c r="C43" s="67">
        <v>35472</v>
      </c>
      <c r="D43" s="67" t="s">
        <v>70</v>
      </c>
      <c r="E43" s="68" t="s">
        <v>73</v>
      </c>
      <c r="F43" s="72">
        <v>500</v>
      </c>
    </row>
    <row r="44" spans="1:6" ht="12.75">
      <c r="A44" s="70">
        <v>36</v>
      </c>
      <c r="B44" s="66">
        <v>44069</v>
      </c>
      <c r="C44" s="67">
        <v>35475</v>
      </c>
      <c r="D44" s="67" t="s">
        <v>70</v>
      </c>
      <c r="E44" s="68" t="s">
        <v>73</v>
      </c>
      <c r="F44" s="72">
        <v>550</v>
      </c>
    </row>
    <row r="45" spans="1:6" ht="12.75">
      <c r="A45" s="70">
        <v>37</v>
      </c>
      <c r="B45" s="66">
        <v>44069</v>
      </c>
      <c r="C45" s="67">
        <v>35473</v>
      </c>
      <c r="D45" s="67" t="s">
        <v>70</v>
      </c>
      <c r="E45" s="68" t="s">
        <v>73</v>
      </c>
      <c r="F45" s="72">
        <v>250</v>
      </c>
    </row>
    <row r="46" spans="1:6" ht="12.75">
      <c r="A46" s="70">
        <v>38</v>
      </c>
      <c r="B46" s="66">
        <v>44069</v>
      </c>
      <c r="C46" s="67">
        <v>35478</v>
      </c>
      <c r="D46" s="67" t="s">
        <v>59</v>
      </c>
      <c r="E46" s="68" t="s">
        <v>73</v>
      </c>
      <c r="F46" s="72">
        <v>4400</v>
      </c>
    </row>
    <row r="47" spans="1:6" ht="12.75">
      <c r="A47" s="70">
        <v>39</v>
      </c>
      <c r="B47" s="66">
        <v>44069</v>
      </c>
      <c r="C47" s="67">
        <v>35481</v>
      </c>
      <c r="D47" s="67" t="s">
        <v>70</v>
      </c>
      <c r="E47" s="68" t="s">
        <v>73</v>
      </c>
      <c r="F47" s="72">
        <v>100</v>
      </c>
    </row>
    <row r="48" spans="1:6" ht="12.75">
      <c r="A48" s="70">
        <v>40</v>
      </c>
      <c r="B48" s="66">
        <v>44069</v>
      </c>
      <c r="C48" s="67">
        <v>35482</v>
      </c>
      <c r="D48" s="67" t="s">
        <v>70</v>
      </c>
      <c r="E48" s="68" t="s">
        <v>73</v>
      </c>
      <c r="F48" s="72">
        <v>600</v>
      </c>
    </row>
    <row r="49" spans="1:6" ht="12.75">
      <c r="A49" s="70">
        <v>41</v>
      </c>
      <c r="B49" s="66">
        <v>44069</v>
      </c>
      <c r="C49" s="67">
        <v>35480</v>
      </c>
      <c r="D49" s="67" t="s">
        <v>59</v>
      </c>
      <c r="E49" s="68" t="s">
        <v>73</v>
      </c>
      <c r="F49" s="72">
        <v>4696.22</v>
      </c>
    </row>
    <row r="50" spans="1:6" ht="12.75">
      <c r="A50" s="70">
        <v>42</v>
      </c>
      <c r="B50" s="66">
        <v>44069</v>
      </c>
      <c r="C50" s="67">
        <v>35479</v>
      </c>
      <c r="D50" s="67" t="s">
        <v>59</v>
      </c>
      <c r="E50" s="68" t="s">
        <v>80</v>
      </c>
      <c r="F50" s="72">
        <v>4755.56</v>
      </c>
    </row>
    <row r="51" spans="1:6" ht="12.75">
      <c r="A51" s="70">
        <v>43</v>
      </c>
      <c r="B51" s="66">
        <v>44070</v>
      </c>
      <c r="C51" s="67">
        <v>6045</v>
      </c>
      <c r="D51" s="67" t="s">
        <v>76</v>
      </c>
      <c r="E51" s="68" t="s">
        <v>81</v>
      </c>
      <c r="F51" s="72">
        <v>618200</v>
      </c>
    </row>
    <row r="52" spans="1:6" ht="12.75">
      <c r="A52" s="70">
        <v>44</v>
      </c>
      <c r="B52" s="66">
        <v>44070</v>
      </c>
      <c r="C52" s="67">
        <v>35488</v>
      </c>
      <c r="D52" s="67" t="s">
        <v>70</v>
      </c>
      <c r="E52" s="68" t="s">
        <v>73</v>
      </c>
      <c r="F52" s="72">
        <v>200</v>
      </c>
    </row>
    <row r="53" spans="1:6" ht="12.75">
      <c r="A53" s="70">
        <v>45</v>
      </c>
      <c r="B53" s="66">
        <v>44070</v>
      </c>
      <c r="C53" s="67">
        <v>35486</v>
      </c>
      <c r="D53" s="67" t="s">
        <v>70</v>
      </c>
      <c r="E53" s="68" t="s">
        <v>73</v>
      </c>
      <c r="F53" s="72">
        <v>50</v>
      </c>
    </row>
    <row r="54" spans="1:6" ht="12.75">
      <c r="A54" s="70">
        <v>46</v>
      </c>
      <c r="B54" s="66">
        <v>44070</v>
      </c>
      <c r="C54" s="67">
        <v>35490</v>
      </c>
      <c r="D54" s="67" t="s">
        <v>70</v>
      </c>
      <c r="E54" s="68" t="s">
        <v>73</v>
      </c>
      <c r="F54" s="72">
        <v>500</v>
      </c>
    </row>
    <row r="55" spans="1:6" ht="12.75">
      <c r="A55" s="70">
        <v>47</v>
      </c>
      <c r="B55" s="66">
        <v>44070</v>
      </c>
      <c r="C55" s="67">
        <v>35491</v>
      </c>
      <c r="D55" s="67" t="s">
        <v>68</v>
      </c>
      <c r="E55" s="68" t="s">
        <v>73</v>
      </c>
      <c r="F55" s="72">
        <v>1050</v>
      </c>
    </row>
    <row r="56" spans="1:6" ht="12.75">
      <c r="A56" s="70">
        <v>48</v>
      </c>
      <c r="B56" s="66">
        <v>44070</v>
      </c>
      <c r="C56" s="67">
        <v>35483</v>
      </c>
      <c r="D56" s="67" t="s">
        <v>59</v>
      </c>
      <c r="E56" s="68" t="s">
        <v>73</v>
      </c>
      <c r="F56" s="72">
        <v>3005</v>
      </c>
    </row>
    <row r="57" spans="1:6" ht="12.75">
      <c r="A57" s="70">
        <v>49</v>
      </c>
      <c r="B57" s="66">
        <v>44070</v>
      </c>
      <c r="C57" s="67">
        <v>35485</v>
      </c>
      <c r="D57" s="67" t="s">
        <v>68</v>
      </c>
      <c r="E57" s="68" t="s">
        <v>73</v>
      </c>
      <c r="F57" s="72">
        <v>2796.5</v>
      </c>
    </row>
    <row r="58" spans="1:6" ht="12.75">
      <c r="A58" s="70">
        <v>50</v>
      </c>
      <c r="B58" s="66">
        <v>44070</v>
      </c>
      <c r="C58" s="67">
        <v>35484</v>
      </c>
      <c r="D58" s="67" t="s">
        <v>59</v>
      </c>
      <c r="E58" s="68" t="s">
        <v>73</v>
      </c>
      <c r="F58" s="72">
        <v>8700</v>
      </c>
    </row>
    <row r="59" spans="1:6" ht="12.75">
      <c r="A59" s="70">
        <v>51</v>
      </c>
      <c r="B59" s="66">
        <v>44070</v>
      </c>
      <c r="C59" s="67">
        <v>35489</v>
      </c>
      <c r="D59" s="67" t="s">
        <v>70</v>
      </c>
      <c r="E59" s="68" t="s">
        <v>73</v>
      </c>
      <c r="F59" s="72">
        <v>100</v>
      </c>
    </row>
    <row r="60" spans="1:6" ht="12.75">
      <c r="A60" s="70">
        <v>52</v>
      </c>
      <c r="B60" s="66">
        <v>44070</v>
      </c>
      <c r="C60" s="67">
        <v>35487</v>
      </c>
      <c r="D60" s="67" t="s">
        <v>70</v>
      </c>
      <c r="E60" s="68" t="s">
        <v>73</v>
      </c>
      <c r="F60" s="72">
        <v>150</v>
      </c>
    </row>
    <row r="61" spans="1:6" ht="12.75">
      <c r="A61" s="70">
        <v>53</v>
      </c>
      <c r="B61" s="66">
        <v>44071</v>
      </c>
      <c r="C61" s="67">
        <v>35492</v>
      </c>
      <c r="D61" s="67" t="s">
        <v>70</v>
      </c>
      <c r="E61" s="68" t="s">
        <v>73</v>
      </c>
      <c r="F61" s="72">
        <v>100</v>
      </c>
    </row>
    <row r="62" spans="1:6" ht="12.75">
      <c r="A62" s="70">
        <v>54</v>
      </c>
      <c r="B62" s="66">
        <v>44071</v>
      </c>
      <c r="C62" s="67">
        <v>35511</v>
      </c>
      <c r="D62" s="67" t="s">
        <v>70</v>
      </c>
      <c r="E62" s="68" t="s">
        <v>73</v>
      </c>
      <c r="F62" s="72">
        <v>500</v>
      </c>
    </row>
    <row r="63" spans="1:6" ht="12.75">
      <c r="A63" s="70">
        <v>55</v>
      </c>
      <c r="B63" s="66">
        <v>44071</v>
      </c>
      <c r="C63" s="67">
        <v>35501</v>
      </c>
      <c r="D63" s="67" t="s">
        <v>70</v>
      </c>
      <c r="E63" s="68" t="s">
        <v>73</v>
      </c>
      <c r="F63" s="72">
        <v>150</v>
      </c>
    </row>
    <row r="64" spans="1:6" ht="12.75">
      <c r="A64" s="70">
        <v>56</v>
      </c>
      <c r="B64" s="66">
        <v>44071</v>
      </c>
      <c r="C64" s="67">
        <v>35494</v>
      </c>
      <c r="D64" s="67" t="s">
        <v>70</v>
      </c>
      <c r="E64" s="68" t="s">
        <v>73</v>
      </c>
      <c r="F64" s="72">
        <v>100</v>
      </c>
    </row>
    <row r="65" spans="1:6" ht="12.75">
      <c r="A65" s="70">
        <v>57</v>
      </c>
      <c r="B65" s="66">
        <v>44071</v>
      </c>
      <c r="C65" s="67">
        <v>35493</v>
      </c>
      <c r="D65" s="67" t="s">
        <v>70</v>
      </c>
      <c r="E65" s="68" t="s">
        <v>73</v>
      </c>
      <c r="F65" s="72">
        <v>70</v>
      </c>
    </row>
    <row r="66" spans="1:6" ht="12.75">
      <c r="A66" s="70">
        <v>58</v>
      </c>
      <c r="B66" s="66">
        <v>44071</v>
      </c>
      <c r="C66" s="67">
        <v>35498</v>
      </c>
      <c r="D66" s="67" t="s">
        <v>70</v>
      </c>
      <c r="E66" s="68" t="s">
        <v>73</v>
      </c>
      <c r="F66" s="72">
        <v>130</v>
      </c>
    </row>
    <row r="67" spans="1:6" ht="12.75">
      <c r="A67" s="70">
        <v>59</v>
      </c>
      <c r="B67" s="66">
        <v>44071</v>
      </c>
      <c r="C67" s="67">
        <v>35506</v>
      </c>
      <c r="D67" s="67" t="s">
        <v>70</v>
      </c>
      <c r="E67" s="68" t="s">
        <v>73</v>
      </c>
      <c r="F67" s="72">
        <v>80</v>
      </c>
    </row>
    <row r="68" spans="1:6" ht="12.75">
      <c r="A68" s="70">
        <v>60</v>
      </c>
      <c r="B68" s="66">
        <v>44071</v>
      </c>
      <c r="C68" s="67">
        <v>35509</v>
      </c>
      <c r="D68" s="67" t="s">
        <v>70</v>
      </c>
      <c r="E68" s="68" t="s">
        <v>73</v>
      </c>
      <c r="F68" s="72">
        <v>150</v>
      </c>
    </row>
    <row r="69" spans="1:6" ht="12.75">
      <c r="A69" s="70">
        <v>61</v>
      </c>
      <c r="B69" s="66">
        <v>44071</v>
      </c>
      <c r="C69" s="67">
        <v>35514</v>
      </c>
      <c r="D69" s="67" t="s">
        <v>70</v>
      </c>
      <c r="E69" s="68" t="s">
        <v>73</v>
      </c>
      <c r="F69" s="72">
        <v>100</v>
      </c>
    </row>
    <row r="70" spans="1:6" ht="12.75">
      <c r="A70" s="70">
        <v>62</v>
      </c>
      <c r="B70" s="66">
        <v>44071</v>
      </c>
      <c r="C70" s="67">
        <v>35500</v>
      </c>
      <c r="D70" s="67" t="s">
        <v>70</v>
      </c>
      <c r="E70" s="68" t="s">
        <v>73</v>
      </c>
      <c r="F70" s="72">
        <v>150</v>
      </c>
    </row>
    <row r="71" spans="1:6" ht="12.75">
      <c r="A71" s="70">
        <v>63</v>
      </c>
      <c r="B71" s="66">
        <v>44071</v>
      </c>
      <c r="C71" s="67">
        <v>35502</v>
      </c>
      <c r="D71" s="67" t="s">
        <v>70</v>
      </c>
      <c r="E71" s="68" t="s">
        <v>73</v>
      </c>
      <c r="F71" s="72">
        <v>50</v>
      </c>
    </row>
    <row r="72" spans="1:6" ht="12.75">
      <c r="A72" s="70">
        <v>64</v>
      </c>
      <c r="B72" s="66">
        <v>44071</v>
      </c>
      <c r="C72" s="67">
        <v>35513</v>
      </c>
      <c r="D72" s="67" t="s">
        <v>70</v>
      </c>
      <c r="E72" s="68" t="s">
        <v>73</v>
      </c>
      <c r="F72" s="72">
        <v>60</v>
      </c>
    </row>
    <row r="73" spans="1:6" ht="12.75">
      <c r="A73" s="70">
        <v>65</v>
      </c>
      <c r="B73" s="66">
        <v>44071</v>
      </c>
      <c r="C73" s="67">
        <v>35510</v>
      </c>
      <c r="D73" s="67" t="s">
        <v>70</v>
      </c>
      <c r="E73" s="68" t="s">
        <v>73</v>
      </c>
      <c r="F73" s="72">
        <v>100</v>
      </c>
    </row>
    <row r="74" spans="1:6" ht="12.75">
      <c r="A74" s="70">
        <v>66</v>
      </c>
      <c r="B74" s="66">
        <v>44071</v>
      </c>
      <c r="C74" s="67">
        <v>35505</v>
      </c>
      <c r="D74" s="67" t="s">
        <v>70</v>
      </c>
      <c r="E74" s="68" t="s">
        <v>73</v>
      </c>
      <c r="F74" s="72">
        <v>2000</v>
      </c>
    </row>
    <row r="75" spans="1:6" ht="12.75">
      <c r="A75" s="70">
        <v>67</v>
      </c>
      <c r="B75" s="66">
        <v>44071</v>
      </c>
      <c r="C75" s="67">
        <v>35496</v>
      </c>
      <c r="D75" s="67" t="s">
        <v>70</v>
      </c>
      <c r="E75" s="68" t="s">
        <v>73</v>
      </c>
      <c r="F75" s="72">
        <v>100</v>
      </c>
    </row>
    <row r="76" spans="1:6" ht="12.75">
      <c r="A76" s="70">
        <v>68</v>
      </c>
      <c r="B76" s="66">
        <v>44071</v>
      </c>
      <c r="C76" s="67">
        <v>35497</v>
      </c>
      <c r="D76" s="67" t="s">
        <v>70</v>
      </c>
      <c r="E76" s="68" t="s">
        <v>73</v>
      </c>
      <c r="F76" s="72">
        <v>80</v>
      </c>
    </row>
    <row r="77" spans="1:6" ht="12.75">
      <c r="A77" s="70">
        <v>69</v>
      </c>
      <c r="B77" s="66">
        <v>44071</v>
      </c>
      <c r="C77" s="67">
        <v>35507</v>
      </c>
      <c r="D77" s="67" t="s">
        <v>70</v>
      </c>
      <c r="E77" s="68" t="s">
        <v>73</v>
      </c>
      <c r="F77" s="72">
        <v>115</v>
      </c>
    </row>
    <row r="78" spans="1:6" ht="12.75">
      <c r="A78" s="70">
        <v>70</v>
      </c>
      <c r="B78" s="66">
        <v>44071</v>
      </c>
      <c r="C78" s="67">
        <v>35503</v>
      </c>
      <c r="D78" s="67" t="s">
        <v>70</v>
      </c>
      <c r="E78" s="68" t="s">
        <v>73</v>
      </c>
      <c r="F78" s="72">
        <v>150</v>
      </c>
    </row>
    <row r="79" spans="1:6" ht="12.75">
      <c r="A79" s="70">
        <v>71</v>
      </c>
      <c r="B79" s="66">
        <v>44071</v>
      </c>
      <c r="C79" s="67">
        <v>35504</v>
      </c>
      <c r="D79" s="67" t="s">
        <v>70</v>
      </c>
      <c r="E79" s="68" t="s">
        <v>73</v>
      </c>
      <c r="F79" s="72">
        <v>130</v>
      </c>
    </row>
    <row r="80" spans="1:6" ht="12.75">
      <c r="A80" s="70">
        <v>72</v>
      </c>
      <c r="B80" s="66">
        <v>44071</v>
      </c>
      <c r="C80" s="67">
        <v>35512</v>
      </c>
      <c r="D80" s="67" t="s">
        <v>70</v>
      </c>
      <c r="E80" s="68" t="s">
        <v>73</v>
      </c>
      <c r="F80" s="72">
        <v>55</v>
      </c>
    </row>
    <row r="81" spans="1:6" ht="12.75">
      <c r="A81" s="70">
        <v>73</v>
      </c>
      <c r="B81" s="66">
        <v>44071</v>
      </c>
      <c r="C81" s="67">
        <v>35499</v>
      </c>
      <c r="D81" s="67" t="s">
        <v>70</v>
      </c>
      <c r="E81" s="68" t="s">
        <v>73</v>
      </c>
      <c r="F81" s="72">
        <v>100</v>
      </c>
    </row>
    <row r="82" spans="1:6" ht="12.75">
      <c r="A82" s="70">
        <v>74</v>
      </c>
      <c r="B82" s="66">
        <v>44071</v>
      </c>
      <c r="C82" s="67">
        <v>35508</v>
      </c>
      <c r="D82" s="67" t="s">
        <v>70</v>
      </c>
      <c r="E82" s="68" t="s">
        <v>73</v>
      </c>
      <c r="F82" s="72">
        <v>150</v>
      </c>
    </row>
    <row r="83" spans="1:6" ht="12.75">
      <c r="A83" s="70">
        <v>75</v>
      </c>
      <c r="B83" s="66">
        <v>44071</v>
      </c>
      <c r="C83" s="67">
        <v>35495</v>
      </c>
      <c r="D83" s="67" t="s">
        <v>70</v>
      </c>
      <c r="E83" s="68" t="s">
        <v>73</v>
      </c>
      <c r="F83" s="72">
        <v>100</v>
      </c>
    </row>
    <row r="84" spans="1:6" ht="12.75">
      <c r="A84" s="70">
        <v>76</v>
      </c>
      <c r="B84" s="66">
        <v>44071</v>
      </c>
      <c r="C84" s="67">
        <v>35515</v>
      </c>
      <c r="D84" s="67" t="s">
        <v>68</v>
      </c>
      <c r="E84" s="68" t="s">
        <v>73</v>
      </c>
      <c r="F84" s="72">
        <v>5020</v>
      </c>
    </row>
    <row r="85" spans="1:6" ht="12.75">
      <c r="A85" s="70">
        <v>77</v>
      </c>
      <c r="B85" s="66">
        <v>44071</v>
      </c>
      <c r="C85" s="67">
        <v>35517</v>
      </c>
      <c r="D85" s="67" t="s">
        <v>68</v>
      </c>
      <c r="E85" s="68" t="s">
        <v>73</v>
      </c>
      <c r="F85" s="72">
        <v>1402.9</v>
      </c>
    </row>
    <row r="86" spans="1:6" ht="12.75">
      <c r="A86" s="70">
        <v>78</v>
      </c>
      <c r="B86" s="66">
        <v>44071</v>
      </c>
      <c r="C86" s="67">
        <v>35520</v>
      </c>
      <c r="D86" s="67" t="s">
        <v>68</v>
      </c>
      <c r="E86" s="68" t="s">
        <v>73</v>
      </c>
      <c r="F86" s="72">
        <v>300</v>
      </c>
    </row>
    <row r="87" spans="1:6" ht="12.75">
      <c r="A87" s="70">
        <v>79</v>
      </c>
      <c r="B87" s="66">
        <v>44071</v>
      </c>
      <c r="C87" s="67">
        <v>35523</v>
      </c>
      <c r="D87" s="67" t="s">
        <v>68</v>
      </c>
      <c r="E87" s="68" t="s">
        <v>73</v>
      </c>
      <c r="F87" s="72">
        <v>300</v>
      </c>
    </row>
    <row r="88" spans="1:6" ht="12.75">
      <c r="A88" s="70">
        <v>80</v>
      </c>
      <c r="B88" s="66">
        <v>44071</v>
      </c>
      <c r="C88" s="67">
        <v>35521</v>
      </c>
      <c r="D88" s="67" t="s">
        <v>68</v>
      </c>
      <c r="E88" s="68" t="s">
        <v>73</v>
      </c>
      <c r="F88" s="72">
        <v>300</v>
      </c>
    </row>
    <row r="89" spans="1:6" ht="12.75">
      <c r="A89" s="70">
        <v>81</v>
      </c>
      <c r="B89" s="66">
        <v>44071</v>
      </c>
      <c r="C89" s="67">
        <v>35516</v>
      </c>
      <c r="D89" s="67" t="s">
        <v>68</v>
      </c>
      <c r="E89" s="68" t="s">
        <v>73</v>
      </c>
      <c r="F89" s="72">
        <v>3029.38</v>
      </c>
    </row>
    <row r="90" spans="1:6" ht="12.75">
      <c r="A90" s="70">
        <v>82</v>
      </c>
      <c r="B90" s="66">
        <v>44071</v>
      </c>
      <c r="C90" s="67">
        <v>35519</v>
      </c>
      <c r="D90" s="67" t="s">
        <v>68</v>
      </c>
      <c r="E90" s="68" t="s">
        <v>73</v>
      </c>
      <c r="F90" s="72">
        <v>300</v>
      </c>
    </row>
    <row r="91" spans="1:6" ht="12.75">
      <c r="A91" s="70">
        <v>83</v>
      </c>
      <c r="B91" s="66">
        <v>44071</v>
      </c>
      <c r="C91" s="67">
        <v>35518</v>
      </c>
      <c r="D91" s="67" t="s">
        <v>68</v>
      </c>
      <c r="E91" s="68" t="s">
        <v>73</v>
      </c>
      <c r="F91" s="72">
        <v>900</v>
      </c>
    </row>
    <row r="92" spans="1:6" ht="12.75">
      <c r="A92" s="70">
        <v>84</v>
      </c>
      <c r="B92" s="66">
        <v>44071</v>
      </c>
      <c r="C92" s="67">
        <v>35522</v>
      </c>
      <c r="D92" s="67" t="s">
        <v>68</v>
      </c>
      <c r="E92" s="68" t="s">
        <v>73</v>
      </c>
      <c r="F92" s="72">
        <v>300</v>
      </c>
    </row>
    <row r="93" spans="1:6" ht="12.75">
      <c r="A93" s="70">
        <v>85</v>
      </c>
      <c r="B93" s="66">
        <v>44071</v>
      </c>
      <c r="C93" s="67">
        <v>6052</v>
      </c>
      <c r="D93" s="67" t="s">
        <v>59</v>
      </c>
      <c r="E93" s="68" t="s">
        <v>82</v>
      </c>
      <c r="F93" s="72">
        <v>781525.91</v>
      </c>
    </row>
    <row r="94" spans="1:6" ht="13.5" thickBot="1">
      <c r="A94" s="78"/>
      <c r="B94" s="79"/>
      <c r="C94" s="80"/>
      <c r="D94" s="80"/>
      <c r="E94" s="81"/>
      <c r="F94" s="82"/>
    </row>
    <row r="95" spans="1:6" ht="21" customHeight="1" thickBot="1">
      <c r="A95" s="84"/>
      <c r="B95" s="85"/>
      <c r="C95" s="85"/>
      <c r="D95" s="85"/>
      <c r="E95" s="86" t="s">
        <v>7</v>
      </c>
      <c r="F95" s="83">
        <f>SUM(F9:F93)</f>
        <v>1885395.69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E25" sqref="E25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16</v>
      </c>
      <c r="B1" s="4"/>
      <c r="C1" s="5"/>
      <c r="D1" s="5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9" t="s">
        <v>17</v>
      </c>
      <c r="B3" s="5"/>
      <c r="C3" s="4"/>
      <c r="D3" s="5"/>
      <c r="E3" s="6"/>
      <c r="F3" s="4"/>
    </row>
    <row r="4" spans="1:6" ht="12.75">
      <c r="A4" s="9" t="s">
        <v>22</v>
      </c>
      <c r="B4" s="5"/>
      <c r="C4" s="4"/>
      <c r="D4" s="5"/>
      <c r="E4" s="4"/>
      <c r="F4" s="5"/>
    </row>
    <row r="5" spans="1:6" ht="12.75">
      <c r="A5" s="4"/>
      <c r="B5" s="5"/>
      <c r="C5" s="4"/>
      <c r="D5" s="4"/>
      <c r="E5" s="4"/>
      <c r="F5" s="4"/>
    </row>
    <row r="6" spans="1:6" ht="12.75">
      <c r="A6" s="4"/>
      <c r="B6" s="7"/>
      <c r="C6" s="11" t="s">
        <v>23</v>
      </c>
      <c r="D6" s="18" t="str">
        <f>personal!G6</f>
        <v>24-28 august 2020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1.75" thickBot="1">
      <c r="A8" s="26" t="s">
        <v>9</v>
      </c>
      <c r="B8" s="27" t="s">
        <v>10</v>
      </c>
      <c r="C8" s="28" t="s">
        <v>11</v>
      </c>
      <c r="D8" s="27" t="s">
        <v>19</v>
      </c>
      <c r="E8" s="27" t="s">
        <v>20</v>
      </c>
      <c r="F8" s="29" t="s">
        <v>21</v>
      </c>
    </row>
    <row r="9" spans="1:6" ht="14.25">
      <c r="A9" s="47">
        <v>1</v>
      </c>
      <c r="B9" s="37">
        <v>44067</v>
      </c>
      <c r="C9" s="36">
        <v>10666</v>
      </c>
      <c r="D9" s="36" t="s">
        <v>59</v>
      </c>
      <c r="E9" s="38" t="s">
        <v>60</v>
      </c>
      <c r="F9" s="48">
        <v>33608.6</v>
      </c>
    </row>
    <row r="10" spans="1:6" ht="14.25">
      <c r="A10" s="47">
        <v>2</v>
      </c>
      <c r="B10" s="37">
        <v>44067</v>
      </c>
      <c r="C10" s="36">
        <v>10670</v>
      </c>
      <c r="D10" s="36" t="s">
        <v>59</v>
      </c>
      <c r="E10" s="39" t="s">
        <v>61</v>
      </c>
      <c r="F10" s="48">
        <v>545706.87</v>
      </c>
    </row>
    <row r="11" spans="1:6" ht="14.25">
      <c r="A11" s="47">
        <v>3</v>
      </c>
      <c r="B11" s="37">
        <v>44067</v>
      </c>
      <c r="C11" s="36">
        <v>10664</v>
      </c>
      <c r="D11" s="36" t="s">
        <v>59</v>
      </c>
      <c r="E11" s="38" t="s">
        <v>62</v>
      </c>
      <c r="F11" s="48">
        <v>818190.31</v>
      </c>
    </row>
    <row r="12" spans="1:6" ht="14.25">
      <c r="A12" s="47">
        <v>4</v>
      </c>
      <c r="B12" s="37">
        <v>44067</v>
      </c>
      <c r="C12" s="36">
        <v>10665</v>
      </c>
      <c r="D12" s="36" t="s">
        <v>59</v>
      </c>
      <c r="E12" s="38" t="s">
        <v>63</v>
      </c>
      <c r="F12" s="48">
        <v>380190.22</v>
      </c>
    </row>
    <row r="13" spans="1:256" ht="14.25">
      <c r="A13" s="47">
        <v>5</v>
      </c>
      <c r="B13" s="37">
        <v>44069</v>
      </c>
      <c r="C13" s="36">
        <v>10674</v>
      </c>
      <c r="D13" s="36" t="s">
        <v>59</v>
      </c>
      <c r="E13" s="38" t="s">
        <v>64</v>
      </c>
      <c r="F13" s="48">
        <v>54055.17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47">
        <v>6</v>
      </c>
      <c r="B14" s="37">
        <v>44069</v>
      </c>
      <c r="C14" s="36">
        <v>10673</v>
      </c>
      <c r="D14" s="36" t="s">
        <v>59</v>
      </c>
      <c r="E14" s="38" t="s">
        <v>65</v>
      </c>
      <c r="F14" s="48">
        <v>362622.41</v>
      </c>
    </row>
    <row r="15" spans="1:6" ht="14.25">
      <c r="A15" s="47">
        <v>7</v>
      </c>
      <c r="B15" s="37">
        <v>44069</v>
      </c>
      <c r="C15" s="36">
        <v>10672</v>
      </c>
      <c r="D15" s="36" t="s">
        <v>59</v>
      </c>
      <c r="E15" s="38" t="s">
        <v>66</v>
      </c>
      <c r="F15" s="48">
        <v>1842.5</v>
      </c>
    </row>
    <row r="16" spans="1:6" ht="14.25">
      <c r="A16" s="47">
        <v>8</v>
      </c>
      <c r="B16" s="37">
        <v>44069</v>
      </c>
      <c r="C16" s="36">
        <v>10675</v>
      </c>
      <c r="D16" s="36" t="s">
        <v>59</v>
      </c>
      <c r="E16" s="38" t="s">
        <v>67</v>
      </c>
      <c r="F16" s="48">
        <v>27050.5</v>
      </c>
    </row>
    <row r="17" spans="1:6" ht="15" thickBot="1">
      <c r="A17" s="49">
        <v>9</v>
      </c>
      <c r="B17" s="41">
        <v>44070</v>
      </c>
      <c r="C17" s="40">
        <v>35374</v>
      </c>
      <c r="D17" s="40" t="s">
        <v>68</v>
      </c>
      <c r="E17" s="42" t="s">
        <v>69</v>
      </c>
      <c r="F17" s="50">
        <v>5000</v>
      </c>
    </row>
    <row r="18" spans="1:6" ht="19.5" customHeight="1" thickBot="1">
      <c r="A18" s="43" t="s">
        <v>7</v>
      </c>
      <c r="B18" s="44"/>
      <c r="C18" s="44"/>
      <c r="D18" s="44"/>
      <c r="E18" s="45"/>
      <c r="F18" s="46">
        <f>SUM(F9:F17)</f>
        <v>2228266.58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2020-09-03T06:51:50Z</cp:lastPrinted>
  <dcterms:created xsi:type="dcterms:W3CDTF">2016-01-19T13:06:09Z</dcterms:created>
  <dcterms:modified xsi:type="dcterms:W3CDTF">2020-09-03T06:51:52Z</dcterms:modified>
  <cp:category/>
  <cp:version/>
  <cp:contentType/>
  <cp:contentStatus/>
</cp:coreProperties>
</file>