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<sst xmlns="http://schemas.openxmlformats.org/spreadsheetml/2006/main" count="277" uniqueCount="146">
  <si>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</si>
  <si>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</si>
  <si>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</si>
  <si>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</si>
  <si>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</si>
  <si>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</si>
  <si>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</si>
  <si>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</si>
  <si>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</si>
  <si>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</si>
  <si>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</si>
  <si>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</si>
  <si>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</si>
  <si>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</si>
  <si>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</si>
  <si>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</si>
  <si>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</si>
  <si>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</si>
  <si>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</si>
  <si>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</si>
  <si>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</si>
  <si>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</si>
  <si>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</si>
  <si>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</si>
  <si>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</si>
  <si>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</si>
  <si>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</si>
  <si>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</si>
  <si>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</si>
  <si>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</si>
  <si>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</si>
  <si>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</si>
  <si>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</si>
  <si>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</si>
  <si>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28,09,2020</t>
  </si>
  <si>
    <t>digisign</t>
  </si>
  <si>
    <t>serv reinnoire</t>
  </si>
  <si>
    <t>rolf card</t>
  </si>
  <si>
    <t>cartele</t>
  </si>
  <si>
    <t>heliosoly</t>
  </si>
  <si>
    <t>serv legatorie</t>
  </si>
  <si>
    <t>centrul teritorial de calcul</t>
  </si>
  <si>
    <t>abonament</t>
  </si>
  <si>
    <t>29,09,2020</t>
  </si>
  <si>
    <t>intrarom</t>
  </si>
  <si>
    <t>mentenanta</t>
  </si>
  <si>
    <t>30,09,2020</t>
  </si>
  <si>
    <t>anaf</t>
  </si>
  <si>
    <t>en el</t>
  </si>
  <si>
    <t>smart cloud company</t>
  </si>
  <si>
    <t>toner</t>
  </si>
  <si>
    <t>dgrfpb</t>
  </si>
  <si>
    <t>servicii</t>
  </si>
  <si>
    <t>histria international</t>
  </si>
  <si>
    <t xml:space="preserve">serv </t>
  </si>
  <si>
    <t>clean prestr</t>
  </si>
  <si>
    <t>fire rescue</t>
  </si>
  <si>
    <t>serv</t>
  </si>
  <si>
    <t>mmap</t>
  </si>
  <si>
    <t>materiale cons</t>
  </si>
  <si>
    <t>pf</t>
  </si>
  <si>
    <t>ch deplasare</t>
  </si>
  <si>
    <t>la fantana</t>
  </si>
  <si>
    <t>produse protocol</t>
  </si>
  <si>
    <t>monitorul oficial</t>
  </si>
  <si>
    <t>01,10,2020</t>
  </si>
  <si>
    <t>rsi profi</t>
  </si>
  <si>
    <t>alemitech</t>
  </si>
  <si>
    <t>ob inventar</t>
  </si>
  <si>
    <t>med life</t>
  </si>
  <si>
    <t>serv medicale</t>
  </si>
  <si>
    <t>02,10,2020</t>
  </si>
  <si>
    <t>sts</t>
  </si>
  <si>
    <t>transfond</t>
  </si>
  <si>
    <t>serv mentenanta</t>
  </si>
  <si>
    <t>ecdl</t>
  </si>
  <si>
    <t>serv pregatire profesionala</t>
  </si>
  <si>
    <t>international consulting</t>
  </si>
  <si>
    <t>serv traduceri</t>
  </si>
  <si>
    <t>28.09-02.10.2020</t>
  </si>
  <si>
    <t>PERSOANA JURIDICA</t>
  </si>
  <si>
    <t xml:space="preserve">cheltuieli judecata </t>
  </si>
  <si>
    <t>PERSOANA FIZICA</t>
  </si>
  <si>
    <t xml:space="preserve">cheltuieli  judecata si executare </t>
  </si>
  <si>
    <t>BUGET DE STAT</t>
  </si>
  <si>
    <t xml:space="preserve">cheltuieli judiciare </t>
  </si>
  <si>
    <t>cheltuieli fotocopiere</t>
  </si>
  <si>
    <t>30.09.2020</t>
  </si>
  <si>
    <t>OP 7312</t>
  </si>
  <si>
    <t>REINTREGIRE CH DE PERSONAL IULIE - AUGUST 2020 - PROIECT SEE UCAAPI 68071 - 58.33.02</t>
  </si>
  <si>
    <t>SALARIATI MFP</t>
  </si>
  <si>
    <t>29.09.2020</t>
  </si>
  <si>
    <t>SC INTRAROM SA</t>
  </si>
  <si>
    <t>fact 4000000709/08.09.2020 servicii de mentenanta FOREXEBUG iulie 2020</t>
  </si>
  <si>
    <t>MFP</t>
  </si>
  <si>
    <t>consemnari CEC LOT 50 LG.164/2014</t>
  </si>
  <si>
    <t>consemnari CEC LOT 87 LG.165/2013</t>
  </si>
  <si>
    <t>despagubire CEDO</t>
  </si>
  <si>
    <t>poprire DE 273/2020</t>
  </si>
  <si>
    <t>poprire DE 468/2020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</si>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</sst>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6" xfId="42" applyFont="1" applyFill="1" applyBorder="1" applyAlignment="1" applyProtection="1">
      <alignment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Fill="1" applyBorder="1" applyAlignment="1">
      <alignment/>
    </xf>
    <xf numFmtId="164" fontId="19" fillId="0" borderId="19" xfId="0" applyNumberFormat="1" applyFont="1" applyBorder="1" applyAlignment="1">
      <alignment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>
      <alignment/>
      <protection/>
    </xf>
    <xf numFmtId="4" fontId="21" fillId="0" borderId="19" xfId="57" applyNumberFormat="1" applyFont="1" applyBorder="1">
      <alignment/>
      <protection/>
    </xf>
    <xf numFmtId="14" fontId="14" fillId="0" borderId="20" xfId="0" applyNumberFormat="1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 wrapText="1"/>
    </xf>
    <xf numFmtId="4" fontId="14" fillId="0" borderId="22" xfId="0" applyNumberFormat="1" applyFont="1" applyBorder="1" applyAlignment="1">
      <alignment/>
    </xf>
    <xf numFmtId="0" fontId="19" fillId="0" borderId="17" xfId="62" applyFont="1" applyBorder="1" applyAlignment="1">
      <alignment horizontal="center" vertical="center"/>
      <protection/>
    </xf>
    <xf numFmtId="0" fontId="19" fillId="0" borderId="18" xfId="62" applyFont="1" applyBorder="1" applyAlignment="1">
      <alignment horizontal="center" vertical="center"/>
      <protection/>
    </xf>
    <xf numFmtId="0" fontId="19" fillId="0" borderId="18" xfId="62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center" vertical="center"/>
      <protection/>
    </xf>
    <xf numFmtId="0" fontId="20" fillId="0" borderId="17" xfId="61" applyFont="1" applyBorder="1">
      <alignment/>
      <protection/>
    </xf>
    <xf numFmtId="0" fontId="0" fillId="0" borderId="18" xfId="61" applyBorder="1">
      <alignment/>
      <protection/>
    </xf>
    <xf numFmtId="4" fontId="20" fillId="0" borderId="19" xfId="61" applyNumberFormat="1" applyFont="1" applyBorder="1" applyAlignment="1">
      <alignment horizontal="center"/>
      <protection/>
    </xf>
    <xf numFmtId="0" fontId="19" fillId="0" borderId="19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16" fontId="25" fillId="0" borderId="15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/>
    </xf>
    <xf numFmtId="0" fontId="25" fillId="0" borderId="26" xfId="57" applyFont="1" applyFill="1" applyBorder="1" applyAlignment="1">
      <alignment horizontal="left"/>
      <protection/>
    </xf>
    <xf numFmtId="0" fontId="25" fillId="0" borderId="26" xfId="57" applyFont="1" applyFill="1" applyBorder="1" applyAlignment="1">
      <alignment horizontal="left" wrapText="1"/>
      <protection/>
    </xf>
    <xf numFmtId="0" fontId="25" fillId="0" borderId="26" xfId="57" applyFont="1" applyFill="1" applyBorder="1" applyAlignment="1">
      <alignment horizontal="center" wrapText="1"/>
      <protection/>
    </xf>
    <xf numFmtId="0" fontId="25" fillId="0" borderId="27" xfId="57" applyFont="1" applyFill="1" applyBorder="1" applyAlignment="1">
      <alignment horizontal="center"/>
      <protection/>
    </xf>
    <xf numFmtId="4" fontId="25" fillId="25" borderId="28" xfId="0" applyNumberFormat="1" applyFont="1" applyFill="1" applyBorder="1" applyAlignment="1">
      <alignment/>
    </xf>
    <xf numFmtId="0" fontId="19" fillId="0" borderId="23" xfId="0" applyFont="1" applyBorder="1" applyAlignment="1">
      <alignment horizontal="center"/>
    </xf>
    <xf numFmtId="169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69" fontId="0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169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169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9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69" fontId="0" fillId="0" borderId="36" xfId="0" applyNumberFormat="1" applyFont="1" applyBorder="1" applyAlignment="1">
      <alignment/>
    </xf>
    <xf numFmtId="169" fontId="0" fillId="0" borderId="37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14" fontId="19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19" fillId="0" borderId="39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19" fillId="0" borderId="49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19" fillId="0" borderId="48" xfId="0" applyFont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4" fontId="19" fillId="0" borderId="48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169" fontId="0" fillId="0" borderId="53" xfId="0" applyNumberFormat="1" applyFont="1" applyBorder="1" applyAlignment="1">
      <alignment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14" fontId="26" fillId="0" borderId="2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14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43" fontId="26" fillId="0" borderId="16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 wrapText="1"/>
    </xf>
    <xf numFmtId="43" fontId="26" fillId="0" borderId="14" xfId="0" applyNumberFormat="1" applyFont="1" applyBorder="1" applyAlignment="1">
      <alignment horizontal="right" vertical="center" wrapText="1"/>
    </xf>
    <xf numFmtId="0" fontId="25" fillId="0" borderId="20" xfId="0" applyFont="1" applyBorder="1" applyAlignment="1">
      <alignment horizontal="center" vertical="center" wrapText="1"/>
    </xf>
    <xf numFmtId="43" fontId="26" fillId="0" borderId="22" xfId="0" applyNumberFormat="1" applyFont="1" applyBorder="1" applyAlignment="1">
      <alignment horizontal="right" vertical="center" wrapText="1"/>
    </xf>
    <xf numFmtId="0" fontId="29" fillId="0" borderId="27" xfId="59" applyFont="1" applyFill="1" applyBorder="1" applyAlignment="1">
      <alignment horizontal="center"/>
      <protection/>
    </xf>
    <xf numFmtId="167" fontId="29" fillId="0" borderId="26" xfId="59" applyNumberFormat="1" applyFont="1" applyFill="1" applyBorder="1" applyAlignment="1">
      <alignment horizontal="center"/>
      <protection/>
    </xf>
    <xf numFmtId="0" fontId="29" fillId="0" borderId="26" xfId="59" applyFont="1" applyFill="1" applyBorder="1" applyAlignment="1">
      <alignment horizontal="center"/>
      <protection/>
    </xf>
    <xf numFmtId="0" fontId="29" fillId="0" borderId="26" xfId="0" applyFont="1" applyBorder="1" applyAlignment="1">
      <alignment/>
    </xf>
    <xf numFmtId="168" fontId="25" fillId="0" borderId="28" xfId="0" applyNumberFormat="1" applyFont="1" applyBorder="1" applyAlignment="1">
      <alignment/>
    </xf>
    <xf numFmtId="0" fontId="29" fillId="0" borderId="26" xfId="0" applyFont="1" applyBorder="1" applyAlignment="1">
      <alignment horizontal="justify"/>
    </xf>
    <xf numFmtId="0" fontId="25" fillId="0" borderId="20" xfId="59" applyFont="1" applyFill="1" applyBorder="1" applyAlignment="1">
      <alignment horizontal="center"/>
      <protection/>
    </xf>
    <xf numFmtId="167" fontId="25" fillId="0" borderId="21" xfId="59" applyNumberFormat="1" applyFont="1" applyFill="1" applyBorder="1" applyAlignment="1">
      <alignment horizontal="center"/>
      <protection/>
    </xf>
    <xf numFmtId="0" fontId="25" fillId="0" borderId="21" xfId="59" applyFont="1" applyFill="1" applyBorder="1" applyAlignment="1">
      <alignment horizontal="center"/>
      <protection/>
    </xf>
    <xf numFmtId="0" fontId="25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6"/>
  <sheetViews>
    <sheetView zoomScalePageLayoutView="0" workbookViewId="0" topLeftCell="C1">
      <selection activeCell="C8" sqref="C8:G76"/>
    </sheetView>
  </sheetViews>
  <sheetFormatPr defaultColWidth="9.140625" defaultRowHeight="12.75"/>
  <cols>
    <col min="1" max="2" width="0" style="0" hidden="1" customWidth="1"/>
    <col min="3" max="3" width="17.8515625" style="0" customWidth="1"/>
    <col min="4" max="4" width="14.42187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33</v>
      </c>
      <c r="G6" s="34" t="s">
        <v>79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112" t="s">
        <v>100</v>
      </c>
      <c r="D9" s="90"/>
      <c r="E9" s="90"/>
      <c r="F9" s="91">
        <v>119812649</v>
      </c>
      <c r="G9" s="113"/>
    </row>
    <row r="10" spans="3:7" ht="12.75">
      <c r="C10" s="114" t="s">
        <v>101</v>
      </c>
      <c r="D10" s="92" t="s">
        <v>102</v>
      </c>
      <c r="E10" s="69">
        <v>30</v>
      </c>
      <c r="F10" s="93">
        <f>-53761</f>
        <v>-53761</v>
      </c>
      <c r="G10" s="115"/>
    </row>
    <row r="11" spans="3:7" ht="12.75">
      <c r="C11" s="114"/>
      <c r="D11" s="92"/>
      <c r="E11" s="69"/>
      <c r="F11" s="93"/>
      <c r="G11" s="115"/>
    </row>
    <row r="12" spans="3:7" ht="13.5" thickBot="1">
      <c r="C12" s="116" t="s">
        <v>103</v>
      </c>
      <c r="D12" s="95"/>
      <c r="E12" s="96"/>
      <c r="F12" s="97">
        <f>SUM(F9:F11)</f>
        <v>119758888</v>
      </c>
      <c r="G12" s="117"/>
    </row>
    <row r="13" spans="3:7" ht="12.75">
      <c r="C13" s="118" t="s">
        <v>104</v>
      </c>
      <c r="D13" s="98"/>
      <c r="E13" s="99"/>
      <c r="F13" s="100">
        <v>12006783</v>
      </c>
      <c r="G13" s="119"/>
    </row>
    <row r="14" spans="3:7" ht="12.75">
      <c r="C14" s="120" t="s">
        <v>105</v>
      </c>
      <c r="D14" s="92" t="s">
        <v>102</v>
      </c>
      <c r="E14" s="69"/>
      <c r="F14" s="93"/>
      <c r="G14" s="115"/>
    </row>
    <row r="15" spans="3:7" ht="12.75" hidden="1">
      <c r="C15" s="120"/>
      <c r="D15" s="69"/>
      <c r="E15" s="69"/>
      <c r="F15" s="93"/>
      <c r="G15" s="115"/>
    </row>
    <row r="16" spans="3:7" ht="12.75" hidden="1">
      <c r="C16" s="121"/>
      <c r="D16" s="101"/>
      <c r="E16" s="101"/>
      <c r="F16" s="102"/>
      <c r="G16" s="122"/>
    </row>
    <row r="17" spans="3:7" ht="12.75" hidden="1">
      <c r="C17" s="121"/>
      <c r="D17" s="101"/>
      <c r="E17" s="101"/>
      <c r="F17" s="102"/>
      <c r="G17" s="122"/>
    </row>
    <row r="18" spans="3:7" ht="13.5" hidden="1" thickBot="1">
      <c r="C18" s="116" t="s">
        <v>106</v>
      </c>
      <c r="D18" s="96"/>
      <c r="E18" s="96"/>
      <c r="F18" s="97">
        <f>SUM(F13:F17)</f>
        <v>12006783</v>
      </c>
      <c r="G18" s="117"/>
    </row>
    <row r="19" spans="3:7" ht="12.75" hidden="1">
      <c r="C19" s="118" t="s">
        <v>107</v>
      </c>
      <c r="D19" s="98"/>
      <c r="E19" s="99"/>
      <c r="F19" s="100">
        <v>490331</v>
      </c>
      <c r="G19" s="119"/>
    </row>
    <row r="20" spans="3:7" ht="12.75" hidden="1">
      <c r="C20" s="120" t="s">
        <v>108</v>
      </c>
      <c r="D20" s="92" t="s">
        <v>102</v>
      </c>
      <c r="E20" s="69"/>
      <c r="F20" s="93"/>
      <c r="G20" s="115"/>
    </row>
    <row r="21" spans="3:7" ht="12.75" hidden="1">
      <c r="C21" s="120"/>
      <c r="D21" s="69"/>
      <c r="E21" s="69"/>
      <c r="F21" s="93"/>
      <c r="G21" s="115"/>
    </row>
    <row r="22" spans="3:7" ht="12.75" hidden="1">
      <c r="C22" s="121"/>
      <c r="D22" s="101"/>
      <c r="E22" s="101"/>
      <c r="F22" s="102"/>
      <c r="G22" s="122"/>
    </row>
    <row r="23" spans="3:7" ht="12.75">
      <c r="C23" s="121"/>
      <c r="D23" s="101"/>
      <c r="E23" s="101"/>
      <c r="F23" s="102"/>
      <c r="G23" s="122"/>
    </row>
    <row r="24" spans="3:7" ht="13.5" thickBot="1">
      <c r="C24" s="116" t="s">
        <v>109</v>
      </c>
      <c r="D24" s="96"/>
      <c r="E24" s="96"/>
      <c r="F24" s="97">
        <f>SUM(F19:F23)</f>
        <v>490331</v>
      </c>
      <c r="G24" s="117"/>
    </row>
    <row r="25" spans="3:7" ht="12.75">
      <c r="C25" s="123" t="s">
        <v>110</v>
      </c>
      <c r="D25" s="104"/>
      <c r="E25" s="104"/>
      <c r="F25" s="105">
        <v>1306417</v>
      </c>
      <c r="G25" s="124"/>
    </row>
    <row r="26" spans="3:7" ht="12.75">
      <c r="C26" s="120" t="s">
        <v>111</v>
      </c>
      <c r="D26" s="92" t="s">
        <v>102</v>
      </c>
      <c r="E26" s="106"/>
      <c r="F26" s="107"/>
      <c r="G26" s="115"/>
    </row>
    <row r="27" spans="3:7" ht="12.75">
      <c r="C27" s="121"/>
      <c r="D27" s="103"/>
      <c r="E27" s="103"/>
      <c r="F27" s="102"/>
      <c r="G27" s="122"/>
    </row>
    <row r="28" spans="3:7" ht="13.5" thickBot="1">
      <c r="C28" s="116" t="s">
        <v>112</v>
      </c>
      <c r="D28" s="94"/>
      <c r="E28" s="94"/>
      <c r="F28" s="97">
        <f>SUM(F25:F27)</f>
        <v>1306417</v>
      </c>
      <c r="G28" s="117"/>
    </row>
    <row r="29" spans="3:7" ht="12.75">
      <c r="C29" s="123" t="s">
        <v>113</v>
      </c>
      <c r="D29" s="103"/>
      <c r="E29" s="103"/>
      <c r="F29" s="102">
        <v>273119</v>
      </c>
      <c r="G29" s="122"/>
    </row>
    <row r="30" spans="3:7" ht="12.75">
      <c r="C30" s="121" t="s">
        <v>114</v>
      </c>
      <c r="D30" s="92" t="s">
        <v>102</v>
      </c>
      <c r="E30" s="69"/>
      <c r="F30" s="93"/>
      <c r="G30" s="115"/>
    </row>
    <row r="31" spans="3:7" ht="12.75">
      <c r="C31" s="121"/>
      <c r="D31" s="103"/>
      <c r="E31" s="103"/>
      <c r="F31" s="102"/>
      <c r="G31" s="122"/>
    </row>
    <row r="32" spans="3:7" ht="13.5" thickBot="1">
      <c r="C32" s="116" t="s">
        <v>115</v>
      </c>
      <c r="D32" s="94"/>
      <c r="E32" s="94"/>
      <c r="F32" s="97">
        <f>SUM(F29:F31)</f>
        <v>273119</v>
      </c>
      <c r="G32" s="117"/>
    </row>
    <row r="33" spans="3:7" ht="12.75">
      <c r="C33" s="125" t="s">
        <v>116</v>
      </c>
      <c r="D33" s="104"/>
      <c r="E33" s="104"/>
      <c r="F33" s="105">
        <v>107639.19</v>
      </c>
      <c r="G33" s="126"/>
    </row>
    <row r="34" spans="3:7" ht="12.75">
      <c r="C34" s="120" t="s">
        <v>117</v>
      </c>
      <c r="D34" s="92" t="s">
        <v>102</v>
      </c>
      <c r="E34" s="103"/>
      <c r="F34" s="93"/>
      <c r="G34" s="115"/>
    </row>
    <row r="35" spans="3:7" ht="12.75">
      <c r="C35" s="127"/>
      <c r="D35" s="69"/>
      <c r="E35" s="108"/>
      <c r="F35" s="93"/>
      <c r="G35" s="115"/>
    </row>
    <row r="36" spans="3:7" ht="13.5" thickBot="1">
      <c r="C36" s="128" t="s">
        <v>118</v>
      </c>
      <c r="D36" s="94"/>
      <c r="E36" s="94"/>
      <c r="F36" s="97">
        <f>SUM(F33:F35)</f>
        <v>107639.19</v>
      </c>
      <c r="G36" s="129"/>
    </row>
    <row r="37" spans="3:7" ht="12.75">
      <c r="C37" s="123" t="s">
        <v>119</v>
      </c>
      <c r="D37" s="104"/>
      <c r="E37" s="104"/>
      <c r="F37" s="105">
        <v>4316843</v>
      </c>
      <c r="G37" s="124"/>
    </row>
    <row r="38" spans="3:7" ht="12.75">
      <c r="C38" s="130" t="s">
        <v>120</v>
      </c>
      <c r="D38" s="92" t="s">
        <v>102</v>
      </c>
      <c r="E38" s="106"/>
      <c r="F38" s="107"/>
      <c r="G38" s="115"/>
    </row>
    <row r="39" spans="3:7" ht="12.75">
      <c r="C39" s="121"/>
      <c r="D39" s="103"/>
      <c r="E39" s="103"/>
      <c r="F39" s="102"/>
      <c r="G39" s="122"/>
    </row>
    <row r="40" spans="3:7" ht="13.5" thickBot="1">
      <c r="C40" s="116" t="s">
        <v>121</v>
      </c>
      <c r="D40" s="94"/>
      <c r="E40" s="94"/>
      <c r="F40" s="97">
        <f>SUM(F37:F39)</f>
        <v>4316843</v>
      </c>
      <c r="G40" s="117"/>
    </row>
    <row r="41" spans="3:7" ht="12.75">
      <c r="C41" s="125" t="s">
        <v>122</v>
      </c>
      <c r="D41" s="104"/>
      <c r="E41" s="104"/>
      <c r="F41" s="105">
        <v>1206687</v>
      </c>
      <c r="G41" s="126"/>
    </row>
    <row r="42" spans="3:7" ht="12.75">
      <c r="C42" s="131" t="s">
        <v>123</v>
      </c>
      <c r="D42" s="92" t="s">
        <v>102</v>
      </c>
      <c r="E42" s="92"/>
      <c r="F42" s="93"/>
      <c r="G42" s="115"/>
    </row>
    <row r="43" spans="3:7" ht="12.75">
      <c r="C43" s="120"/>
      <c r="D43" s="103"/>
      <c r="E43" s="103"/>
      <c r="F43" s="102"/>
      <c r="G43" s="115"/>
    </row>
    <row r="44" spans="3:7" ht="13.5" thickBot="1">
      <c r="C44" s="116" t="s">
        <v>124</v>
      </c>
      <c r="D44" s="94"/>
      <c r="E44" s="94"/>
      <c r="F44" s="97">
        <f>SUM(F41:F43)</f>
        <v>1206687</v>
      </c>
      <c r="G44" s="132"/>
    </row>
    <row r="45" spans="3:7" ht="12.75">
      <c r="C45" s="125" t="s">
        <v>129</v>
      </c>
      <c r="D45" s="104"/>
      <c r="E45" s="104"/>
      <c r="F45" s="105">
        <v>2189245</v>
      </c>
      <c r="G45" s="126"/>
    </row>
    <row r="46" spans="3:7" ht="12.75">
      <c r="C46" s="131" t="s">
        <v>130</v>
      </c>
      <c r="D46" s="92" t="s">
        <v>102</v>
      </c>
      <c r="E46" s="92"/>
      <c r="F46" s="102"/>
      <c r="G46" s="115"/>
    </row>
    <row r="47" spans="3:7" ht="12.75">
      <c r="C47" s="131"/>
      <c r="D47" s="92"/>
      <c r="E47" s="92"/>
      <c r="F47" s="102"/>
      <c r="G47" s="115"/>
    </row>
    <row r="48" spans="3:7" ht="13.5" thickBot="1">
      <c r="C48" s="116" t="s">
        <v>131</v>
      </c>
      <c r="D48" s="94"/>
      <c r="E48" s="94"/>
      <c r="F48" s="97">
        <f>SUM(F45:F47)</f>
        <v>2189245</v>
      </c>
      <c r="G48" s="133"/>
    </row>
    <row r="49" spans="3:7" ht="12.75">
      <c r="C49" s="125" t="s">
        <v>125</v>
      </c>
      <c r="D49" s="104"/>
      <c r="E49" s="104"/>
      <c r="F49" s="109">
        <v>23157</v>
      </c>
      <c r="G49" s="134"/>
    </row>
    <row r="50" spans="3:7" ht="12.75">
      <c r="C50" s="135" t="s">
        <v>132</v>
      </c>
      <c r="D50" s="92"/>
      <c r="E50" s="92"/>
      <c r="F50" s="110"/>
      <c r="G50" s="136"/>
    </row>
    <row r="51" spans="3:7" ht="12.75">
      <c r="C51" s="121"/>
      <c r="D51" s="103"/>
      <c r="E51" s="103"/>
      <c r="F51" s="110"/>
      <c r="G51" s="136"/>
    </row>
    <row r="52" spans="3:7" ht="13.5" thickBot="1">
      <c r="C52" s="116" t="s">
        <v>133</v>
      </c>
      <c r="D52" s="94"/>
      <c r="E52" s="94"/>
      <c r="F52" s="111">
        <f>SUM(F49:F51)</f>
        <v>23157</v>
      </c>
      <c r="G52" s="137"/>
    </row>
    <row r="53" spans="3:7" ht="12.75">
      <c r="C53" s="125" t="s">
        <v>126</v>
      </c>
      <c r="D53" s="104"/>
      <c r="E53" s="104"/>
      <c r="F53" s="109">
        <v>732</v>
      </c>
      <c r="G53" s="134"/>
    </row>
    <row r="54" spans="3:7" ht="12.75">
      <c r="C54" s="135" t="s">
        <v>134</v>
      </c>
      <c r="D54" s="92"/>
      <c r="E54" s="92"/>
      <c r="F54" s="110"/>
      <c r="G54" s="136"/>
    </row>
    <row r="55" spans="3:7" ht="12.75">
      <c r="C55" s="121"/>
      <c r="D55" s="103"/>
      <c r="E55" s="103"/>
      <c r="F55" s="110"/>
      <c r="G55" s="136"/>
    </row>
    <row r="56" spans="3:7" ht="13.5" thickBot="1">
      <c r="C56" s="116" t="s">
        <v>135</v>
      </c>
      <c r="D56" s="94"/>
      <c r="E56" s="94"/>
      <c r="F56" s="111">
        <f>SUM(F53:F55)</f>
        <v>732</v>
      </c>
      <c r="G56" s="137"/>
    </row>
    <row r="57" spans="3:7" ht="12.75">
      <c r="C57" s="125" t="s">
        <v>127</v>
      </c>
      <c r="D57" s="104"/>
      <c r="E57" s="104"/>
      <c r="F57" s="109">
        <v>7622</v>
      </c>
      <c r="G57" s="134"/>
    </row>
    <row r="58" spans="3:7" ht="12.75">
      <c r="C58" s="135" t="s">
        <v>136</v>
      </c>
      <c r="D58" s="92"/>
      <c r="E58" s="92"/>
      <c r="F58" s="110"/>
      <c r="G58" s="136"/>
    </row>
    <row r="59" spans="3:7" ht="12.75">
      <c r="C59" s="121"/>
      <c r="D59" s="103"/>
      <c r="E59" s="103"/>
      <c r="F59" s="110"/>
      <c r="G59" s="136"/>
    </row>
    <row r="60" spans="3:7" ht="13.5" thickBot="1">
      <c r="C60" s="116" t="s">
        <v>135</v>
      </c>
      <c r="D60" s="94"/>
      <c r="E60" s="94"/>
      <c r="F60" s="111">
        <f>SUM(F57:F59)</f>
        <v>7622</v>
      </c>
      <c r="G60" s="136"/>
    </row>
    <row r="61" spans="3:7" ht="12.75">
      <c r="C61" s="125" t="s">
        <v>128</v>
      </c>
      <c r="D61" s="104"/>
      <c r="E61" s="104"/>
      <c r="F61" s="109">
        <v>220</v>
      </c>
      <c r="G61" s="136"/>
    </row>
    <row r="62" spans="3:7" ht="12.75">
      <c r="C62" s="135" t="s">
        <v>137</v>
      </c>
      <c r="D62" s="92"/>
      <c r="E62" s="92"/>
      <c r="F62" s="110"/>
      <c r="G62" s="136"/>
    </row>
    <row r="63" spans="3:7" ht="12.75">
      <c r="C63" s="121"/>
      <c r="D63" s="103"/>
      <c r="E63" s="103"/>
      <c r="F63" s="110"/>
      <c r="G63" s="136"/>
    </row>
    <row r="64" spans="3:7" ht="13.5" thickBot="1">
      <c r="C64" s="116"/>
      <c r="D64" s="94"/>
      <c r="E64" s="94"/>
      <c r="F64" s="111">
        <f>SUM(F61:F63)</f>
        <v>220</v>
      </c>
      <c r="G64" s="137"/>
    </row>
    <row r="65" spans="3:7" ht="12.75">
      <c r="C65" s="125" t="s">
        <v>138</v>
      </c>
      <c r="D65" s="104"/>
      <c r="E65" s="104"/>
      <c r="F65" s="109">
        <v>1246</v>
      </c>
      <c r="G65" s="134"/>
    </row>
    <row r="66" spans="3:7" ht="12.75">
      <c r="C66" s="135" t="s">
        <v>139</v>
      </c>
      <c r="D66" s="92"/>
      <c r="E66" s="92"/>
      <c r="F66" s="110"/>
      <c r="G66" s="136"/>
    </row>
    <row r="67" spans="3:7" ht="12.75">
      <c r="C67" s="121"/>
      <c r="D67" s="103"/>
      <c r="E67" s="103"/>
      <c r="F67" s="110"/>
      <c r="G67" s="136"/>
    </row>
    <row r="68" spans="3:7" ht="13.5" thickBot="1">
      <c r="C68" s="116" t="s">
        <v>135</v>
      </c>
      <c r="D68" s="94"/>
      <c r="E68" s="94"/>
      <c r="F68" s="111">
        <f>SUM(F65:F67)</f>
        <v>1246</v>
      </c>
      <c r="G68" s="137"/>
    </row>
    <row r="69" spans="3:7" ht="12.75">
      <c r="C69" s="125" t="s">
        <v>140</v>
      </c>
      <c r="D69" s="104"/>
      <c r="E69" s="104"/>
      <c r="F69" s="109">
        <v>3095570</v>
      </c>
      <c r="G69" s="138"/>
    </row>
    <row r="70" spans="3:7" ht="12.75">
      <c r="C70" s="135" t="s">
        <v>141</v>
      </c>
      <c r="D70" s="92" t="s">
        <v>102</v>
      </c>
      <c r="E70" s="92">
        <v>30</v>
      </c>
      <c r="F70" s="102">
        <f>-1210</f>
        <v>-1210</v>
      </c>
      <c r="G70" s="139"/>
    </row>
    <row r="71" spans="3:7" ht="12.75">
      <c r="C71" s="121"/>
      <c r="D71" s="103"/>
      <c r="E71" s="103"/>
      <c r="F71" s="102"/>
      <c r="G71" s="115"/>
    </row>
    <row r="72" spans="3:7" ht="13.5" thickBot="1">
      <c r="C72" s="116" t="s">
        <v>142</v>
      </c>
      <c r="D72" s="94"/>
      <c r="E72" s="94"/>
      <c r="F72" s="97">
        <f>SUM(F69:F71)</f>
        <v>3094360</v>
      </c>
      <c r="G72" s="129"/>
    </row>
    <row r="73" spans="3:7" ht="12.75">
      <c r="C73" s="125" t="s">
        <v>143</v>
      </c>
      <c r="D73" s="104"/>
      <c r="E73" s="104"/>
      <c r="F73" s="105">
        <v>1012581</v>
      </c>
      <c r="G73" s="126"/>
    </row>
    <row r="74" spans="3:7" ht="12.75">
      <c r="C74" s="135" t="s">
        <v>144</v>
      </c>
      <c r="D74" s="92" t="s">
        <v>102</v>
      </c>
      <c r="E74" s="92"/>
      <c r="F74" s="102"/>
      <c r="G74" s="115"/>
    </row>
    <row r="75" spans="3:7" ht="12.75">
      <c r="C75" s="121"/>
      <c r="D75" s="103"/>
      <c r="E75" s="103"/>
      <c r="F75" s="102"/>
      <c r="G75" s="115"/>
    </row>
    <row r="76" spans="3:7" ht="13.5" thickBot="1">
      <c r="C76" s="140" t="s">
        <v>145</v>
      </c>
      <c r="D76" s="141"/>
      <c r="E76" s="141"/>
      <c r="F76" s="142">
        <f>SUM(F73:F75)</f>
        <v>1012581</v>
      </c>
      <c r="G76" s="1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33</v>
      </c>
      <c r="E5" s="34" t="str">
        <f>personal!G6</f>
        <v>28.09-02.10.2020</v>
      </c>
    </row>
    <row r="6" ht="13.5" thickBot="1"/>
    <row r="7" spans="1:6" ht="68.25" customHeight="1" thickBot="1">
      <c r="A7" s="37" t="s">
        <v>9</v>
      </c>
      <c r="B7" s="38" t="s">
        <v>10</v>
      </c>
      <c r="C7" s="39" t="s">
        <v>11</v>
      </c>
      <c r="D7" s="38" t="s">
        <v>12</v>
      </c>
      <c r="E7" s="38" t="s">
        <v>13</v>
      </c>
      <c r="F7" s="40" t="s">
        <v>14</v>
      </c>
    </row>
    <row r="8" spans="1:6" ht="12.75">
      <c r="A8" s="71">
        <v>1</v>
      </c>
      <c r="B8" s="72" t="s">
        <v>34</v>
      </c>
      <c r="C8" s="73">
        <v>7285</v>
      </c>
      <c r="D8" s="70" t="s">
        <v>35</v>
      </c>
      <c r="E8" s="70" t="s">
        <v>36</v>
      </c>
      <c r="F8" s="36">
        <v>63.64</v>
      </c>
    </row>
    <row r="9" spans="1:6" ht="12.75">
      <c r="A9" s="74">
        <v>2</v>
      </c>
      <c r="B9" s="75" t="s">
        <v>34</v>
      </c>
      <c r="C9" s="76">
        <v>7283</v>
      </c>
      <c r="D9" s="28" t="s">
        <v>37</v>
      </c>
      <c r="E9" s="28" t="s">
        <v>38</v>
      </c>
      <c r="F9" s="29">
        <v>232.05</v>
      </c>
    </row>
    <row r="10" spans="1:6" ht="12.75">
      <c r="A10" s="77">
        <v>3</v>
      </c>
      <c r="B10" s="75" t="s">
        <v>34</v>
      </c>
      <c r="C10" s="78">
        <v>7284</v>
      </c>
      <c r="D10" s="24" t="s">
        <v>39</v>
      </c>
      <c r="E10" s="24" t="s">
        <v>40</v>
      </c>
      <c r="F10" s="29">
        <v>5547.14</v>
      </c>
    </row>
    <row r="11" spans="1:6" ht="12.75">
      <c r="A11" s="77">
        <v>4</v>
      </c>
      <c r="B11" s="75" t="s">
        <v>34</v>
      </c>
      <c r="C11" s="76">
        <v>7286</v>
      </c>
      <c r="D11" s="28" t="s">
        <v>41</v>
      </c>
      <c r="E11" s="28" t="s">
        <v>42</v>
      </c>
      <c r="F11" s="29">
        <v>565.25</v>
      </c>
    </row>
    <row r="12" spans="1:6" ht="12.75">
      <c r="A12" s="77">
        <v>5</v>
      </c>
      <c r="B12" s="75" t="s">
        <v>43</v>
      </c>
      <c r="C12" s="79">
        <v>7292</v>
      </c>
      <c r="D12" s="28" t="s">
        <v>44</v>
      </c>
      <c r="E12" s="24" t="s">
        <v>45</v>
      </c>
      <c r="F12" s="29">
        <v>32260.95</v>
      </c>
    </row>
    <row r="13" spans="1:6" ht="12.75">
      <c r="A13" s="77">
        <f aca="true" t="shared" si="0" ref="A13:A32">A12+1</f>
        <v>6</v>
      </c>
      <c r="B13" s="75" t="s">
        <v>46</v>
      </c>
      <c r="C13" s="79">
        <v>7308</v>
      </c>
      <c r="D13" s="28" t="s">
        <v>47</v>
      </c>
      <c r="E13" s="24" t="s">
        <v>48</v>
      </c>
      <c r="F13" s="29">
        <v>7493.91</v>
      </c>
    </row>
    <row r="14" spans="1:6" ht="12.75">
      <c r="A14" s="77">
        <f t="shared" si="0"/>
        <v>7</v>
      </c>
      <c r="B14" s="75" t="s">
        <v>46</v>
      </c>
      <c r="C14" s="79">
        <v>7311</v>
      </c>
      <c r="D14" s="28" t="s">
        <v>49</v>
      </c>
      <c r="E14" s="24" t="s">
        <v>50</v>
      </c>
      <c r="F14" s="29">
        <v>1993.46</v>
      </c>
    </row>
    <row r="15" spans="1:6" ht="12.75">
      <c r="A15" s="77">
        <f t="shared" si="0"/>
        <v>8</v>
      </c>
      <c r="B15" s="75" t="s">
        <v>46</v>
      </c>
      <c r="C15" s="79">
        <v>7304</v>
      </c>
      <c r="D15" s="28" t="s">
        <v>51</v>
      </c>
      <c r="E15" s="24" t="s">
        <v>52</v>
      </c>
      <c r="F15" s="29">
        <v>1999.29</v>
      </c>
    </row>
    <row r="16" spans="1:6" ht="12.75">
      <c r="A16" s="77">
        <f t="shared" si="0"/>
        <v>9</v>
      </c>
      <c r="B16" s="75" t="s">
        <v>46</v>
      </c>
      <c r="C16" s="79">
        <v>7309</v>
      </c>
      <c r="D16" s="28" t="s">
        <v>39</v>
      </c>
      <c r="E16" s="24" t="s">
        <v>40</v>
      </c>
      <c r="F16" s="29">
        <v>5688.08</v>
      </c>
    </row>
    <row r="17" spans="1:6" ht="12.75">
      <c r="A17" s="77">
        <f t="shared" si="0"/>
        <v>10</v>
      </c>
      <c r="B17" s="75" t="s">
        <v>46</v>
      </c>
      <c r="C17" s="79">
        <v>7306</v>
      </c>
      <c r="D17" s="28" t="s">
        <v>53</v>
      </c>
      <c r="E17" s="24" t="s">
        <v>54</v>
      </c>
      <c r="F17" s="29">
        <v>1374.45</v>
      </c>
    </row>
    <row r="18" spans="1:6" ht="12.75">
      <c r="A18" s="77">
        <f t="shared" si="0"/>
        <v>11</v>
      </c>
      <c r="B18" s="75" t="s">
        <v>46</v>
      </c>
      <c r="C18" s="79">
        <v>7314</v>
      </c>
      <c r="D18" s="28" t="s">
        <v>55</v>
      </c>
      <c r="E18" s="24" t="s">
        <v>45</v>
      </c>
      <c r="F18" s="29">
        <v>22788.5</v>
      </c>
    </row>
    <row r="19" spans="1:6" ht="12.75">
      <c r="A19" s="77">
        <f t="shared" si="0"/>
        <v>12</v>
      </c>
      <c r="B19" s="75" t="s">
        <v>46</v>
      </c>
      <c r="C19" s="79">
        <v>7316</v>
      </c>
      <c r="D19" s="28" t="s">
        <v>56</v>
      </c>
      <c r="E19" s="24" t="s">
        <v>57</v>
      </c>
      <c r="F19" s="29">
        <v>476</v>
      </c>
    </row>
    <row r="20" spans="1:6" ht="12.75">
      <c r="A20" s="77">
        <f t="shared" si="0"/>
        <v>13</v>
      </c>
      <c r="B20" s="75" t="s">
        <v>46</v>
      </c>
      <c r="C20" s="79">
        <v>7318</v>
      </c>
      <c r="D20" s="28" t="s">
        <v>58</v>
      </c>
      <c r="E20" s="24" t="s">
        <v>57</v>
      </c>
      <c r="F20" s="29">
        <v>117.01</v>
      </c>
    </row>
    <row r="21" spans="1:6" ht="12.75">
      <c r="A21" s="77">
        <f t="shared" si="0"/>
        <v>14</v>
      </c>
      <c r="B21" s="75" t="s">
        <v>46</v>
      </c>
      <c r="C21" s="79">
        <v>7315</v>
      </c>
      <c r="D21" s="28" t="s">
        <v>55</v>
      </c>
      <c r="E21" s="24" t="s">
        <v>59</v>
      </c>
      <c r="F21" s="29">
        <v>2501.25</v>
      </c>
    </row>
    <row r="22" spans="1:6" ht="12.75">
      <c r="A22" s="77">
        <f t="shared" si="0"/>
        <v>15</v>
      </c>
      <c r="B22" s="75" t="s">
        <v>46</v>
      </c>
      <c r="C22" s="79">
        <v>7319</v>
      </c>
      <c r="D22" s="28" t="s">
        <v>60</v>
      </c>
      <c r="E22" s="24" t="s">
        <v>61</v>
      </c>
      <c r="F22" s="29">
        <v>238.55</v>
      </c>
    </row>
    <row r="23" spans="1:6" ht="12.75">
      <c r="A23" s="77">
        <f t="shared" si="0"/>
        <v>16</v>
      </c>
      <c r="B23" s="75" t="s">
        <v>46</v>
      </c>
      <c r="C23" s="79">
        <v>7310</v>
      </c>
      <c r="D23" s="28" t="s">
        <v>62</v>
      </c>
      <c r="E23" s="24" t="s">
        <v>63</v>
      </c>
      <c r="F23" s="29">
        <v>3422.6</v>
      </c>
    </row>
    <row r="24" spans="1:6" ht="12.75">
      <c r="A24" s="77">
        <f t="shared" si="0"/>
        <v>17</v>
      </c>
      <c r="B24" s="75" t="s">
        <v>46</v>
      </c>
      <c r="C24" s="79">
        <v>7307</v>
      </c>
      <c r="D24" s="28" t="s">
        <v>64</v>
      </c>
      <c r="E24" s="24" t="s">
        <v>42</v>
      </c>
      <c r="F24" s="29">
        <v>520.87</v>
      </c>
    </row>
    <row r="25" spans="1:6" ht="12.75">
      <c r="A25" s="77">
        <f t="shared" si="0"/>
        <v>18</v>
      </c>
      <c r="B25" s="75" t="s">
        <v>65</v>
      </c>
      <c r="C25" s="79">
        <v>7335</v>
      </c>
      <c r="D25" s="28" t="s">
        <v>66</v>
      </c>
      <c r="E25" s="24" t="s">
        <v>57</v>
      </c>
      <c r="F25" s="29">
        <v>952</v>
      </c>
    </row>
    <row r="26" spans="1:6" ht="12.75">
      <c r="A26" s="77">
        <f t="shared" si="0"/>
        <v>19</v>
      </c>
      <c r="B26" s="75" t="s">
        <v>65</v>
      </c>
      <c r="C26" s="79">
        <v>7338</v>
      </c>
      <c r="D26" s="28" t="s">
        <v>67</v>
      </c>
      <c r="E26" s="24" t="s">
        <v>68</v>
      </c>
      <c r="F26" s="29">
        <v>1889.72</v>
      </c>
    </row>
    <row r="27" spans="1:6" ht="12.75">
      <c r="A27" s="77">
        <f t="shared" si="0"/>
        <v>20</v>
      </c>
      <c r="B27" s="75" t="s">
        <v>65</v>
      </c>
      <c r="C27" s="79">
        <v>7336</v>
      </c>
      <c r="D27" s="28" t="s">
        <v>69</v>
      </c>
      <c r="E27" s="24" t="s">
        <v>70</v>
      </c>
      <c r="F27" s="29">
        <v>470</v>
      </c>
    </row>
    <row r="28" spans="1:6" ht="12.75">
      <c r="A28" s="77">
        <f t="shared" si="0"/>
        <v>21</v>
      </c>
      <c r="B28" s="75" t="s">
        <v>71</v>
      </c>
      <c r="C28" s="79">
        <v>7351</v>
      </c>
      <c r="D28" s="28" t="s">
        <v>72</v>
      </c>
      <c r="E28" s="24" t="s">
        <v>48</v>
      </c>
      <c r="F28" s="29">
        <v>19446.26</v>
      </c>
    </row>
    <row r="29" spans="1:6" ht="12.75">
      <c r="A29" s="77">
        <f t="shared" si="0"/>
        <v>22</v>
      </c>
      <c r="B29" s="75" t="s">
        <v>71</v>
      </c>
      <c r="C29" s="79">
        <v>7347</v>
      </c>
      <c r="D29" s="28" t="s">
        <v>73</v>
      </c>
      <c r="E29" s="24" t="s">
        <v>74</v>
      </c>
      <c r="F29" s="29">
        <v>5586.92</v>
      </c>
    </row>
    <row r="30" spans="1:6" ht="12.75">
      <c r="A30" s="77">
        <f t="shared" si="0"/>
        <v>23</v>
      </c>
      <c r="B30" s="75" t="s">
        <v>71</v>
      </c>
      <c r="C30" s="79">
        <v>7348</v>
      </c>
      <c r="D30" s="28" t="s">
        <v>75</v>
      </c>
      <c r="E30" s="24" t="s">
        <v>76</v>
      </c>
      <c r="F30" s="29">
        <v>666.4</v>
      </c>
    </row>
    <row r="31" spans="1:6" ht="12.75">
      <c r="A31" s="77">
        <f t="shared" si="0"/>
        <v>24</v>
      </c>
      <c r="B31" s="75" t="s">
        <v>71</v>
      </c>
      <c r="C31" s="79">
        <v>7339</v>
      </c>
      <c r="D31" s="28" t="s">
        <v>77</v>
      </c>
      <c r="E31" s="24" t="s">
        <v>78</v>
      </c>
      <c r="F31" s="29">
        <v>723.52</v>
      </c>
    </row>
    <row r="32" spans="1:6" ht="12.75">
      <c r="A32" s="77">
        <f t="shared" si="0"/>
        <v>25</v>
      </c>
      <c r="B32" s="75" t="s">
        <v>71</v>
      </c>
      <c r="C32" s="79">
        <v>7340</v>
      </c>
      <c r="D32" s="28" t="s">
        <v>77</v>
      </c>
      <c r="E32" s="24" t="s">
        <v>78</v>
      </c>
      <c r="F32" s="29">
        <v>4779.04</v>
      </c>
    </row>
    <row r="33" spans="1:6" ht="13.5" thickBot="1">
      <c r="A33" s="41"/>
      <c r="B33" s="42"/>
      <c r="C33" s="43"/>
      <c r="D33" s="43"/>
      <c r="E33" s="43"/>
      <c r="F33" s="44"/>
    </row>
    <row r="34" spans="1:6" ht="23.25" customHeight="1" thickBot="1">
      <c r="A34" s="45"/>
      <c r="B34" s="46"/>
      <c r="C34" s="46"/>
      <c r="D34" s="46"/>
      <c r="E34" s="47" t="s">
        <v>15</v>
      </c>
      <c r="F34" s="48">
        <f>SUM(F8:F33)</f>
        <v>121796.85999999999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16</v>
      </c>
      <c r="B1" s="14"/>
      <c r="C1" s="14"/>
      <c r="D1" s="14"/>
    </row>
    <row r="3" spans="1:4" ht="15.75" customHeight="1">
      <c r="A3" s="67" t="s">
        <v>22</v>
      </c>
      <c r="B3" s="67"/>
      <c r="C3" s="67"/>
      <c r="D3" s="16"/>
    </row>
    <row r="4" spans="1:10" ht="30" customHeight="1">
      <c r="A4" s="68" t="s">
        <v>32</v>
      </c>
      <c r="B4" s="68"/>
      <c r="C4" s="68"/>
      <c r="D4" s="68"/>
      <c r="E4" s="68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33</v>
      </c>
      <c r="C6" s="13" t="str">
        <f>personal!G6</f>
        <v>28.09-02.10.2020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49" t="s">
        <v>17</v>
      </c>
      <c r="B8" s="50" t="s">
        <v>18</v>
      </c>
      <c r="C8" s="50" t="s">
        <v>19</v>
      </c>
      <c r="D8" s="50" t="s">
        <v>23</v>
      </c>
      <c r="E8" s="51" t="s">
        <v>20</v>
      </c>
    </row>
    <row r="9" spans="1:5" s="21" customFormat="1" ht="38.25">
      <c r="A9" s="83" t="s">
        <v>87</v>
      </c>
      <c r="B9" s="80" t="s">
        <v>88</v>
      </c>
      <c r="C9" s="81" t="s">
        <v>89</v>
      </c>
      <c r="D9" s="82" t="s">
        <v>90</v>
      </c>
      <c r="E9" s="84">
        <v>53761</v>
      </c>
    </row>
    <row r="10" spans="1:5" s="21" customFormat="1" ht="38.25">
      <c r="A10" s="83" t="s">
        <v>87</v>
      </c>
      <c r="B10" s="80" t="s">
        <v>88</v>
      </c>
      <c r="C10" s="81" t="s">
        <v>89</v>
      </c>
      <c r="D10" s="82" t="s">
        <v>90</v>
      </c>
      <c r="E10" s="84">
        <v>1210</v>
      </c>
    </row>
    <row r="11" spans="1:5" s="21" customFormat="1" ht="13.5" thickBot="1">
      <c r="A11" s="55"/>
      <c r="B11" s="56"/>
      <c r="C11" s="57"/>
      <c r="D11" s="57"/>
      <c r="E11" s="58"/>
    </row>
    <row r="12" spans="1:5" ht="20.25" customHeight="1" thickBot="1">
      <c r="A12" s="52" t="s">
        <v>21</v>
      </c>
      <c r="B12" s="53"/>
      <c r="C12" s="53"/>
      <c r="D12" s="53"/>
      <c r="E12" s="54">
        <f>SUM(E9:E11)</f>
        <v>54971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16</v>
      </c>
      <c r="B1" s="14"/>
      <c r="C1" s="14"/>
      <c r="D1" s="14"/>
    </row>
    <row r="3" spans="1:4" ht="15.75" customHeight="1">
      <c r="A3" s="67" t="s">
        <v>22</v>
      </c>
      <c r="B3" s="67"/>
      <c r="C3" s="67"/>
      <c r="D3" s="16"/>
    </row>
    <row r="4" spans="1:10" ht="19.5" customHeight="1">
      <c r="A4" s="68" t="s">
        <v>24</v>
      </c>
      <c r="B4" s="68"/>
      <c r="C4" s="68"/>
      <c r="D4" s="68"/>
      <c r="E4" s="68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33</v>
      </c>
      <c r="C6" s="13" t="str">
        <f>personal!G6</f>
        <v>28.09-02.10.2020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49" t="s">
        <v>17</v>
      </c>
      <c r="B8" s="50" t="s">
        <v>18</v>
      </c>
      <c r="C8" s="50" t="s">
        <v>19</v>
      </c>
      <c r="D8" s="50" t="s">
        <v>23</v>
      </c>
      <c r="E8" s="51" t="s">
        <v>20</v>
      </c>
    </row>
    <row r="9" spans="1:5" s="21" customFormat="1" ht="25.5">
      <c r="A9" s="88" t="s">
        <v>91</v>
      </c>
      <c r="B9" s="85">
        <v>7291</v>
      </c>
      <c r="C9" s="86" t="s">
        <v>93</v>
      </c>
      <c r="D9" s="87" t="s">
        <v>92</v>
      </c>
      <c r="E9" s="89">
        <v>3387.49</v>
      </c>
    </row>
    <row r="10" spans="1:5" s="21" customFormat="1" ht="12.75">
      <c r="A10" s="32"/>
      <c r="B10" s="30"/>
      <c r="C10" s="31"/>
      <c r="D10" s="31"/>
      <c r="E10" s="33"/>
    </row>
    <row r="11" spans="1:5" s="21" customFormat="1" ht="13.5" thickBot="1">
      <c r="A11" s="55"/>
      <c r="B11" s="56"/>
      <c r="C11" s="57"/>
      <c r="D11" s="57"/>
      <c r="E11" s="58"/>
    </row>
    <row r="12" spans="1:5" ht="19.5" customHeight="1" thickBot="1">
      <c r="A12" s="52" t="s">
        <v>21</v>
      </c>
      <c r="B12" s="53"/>
      <c r="C12" s="53"/>
      <c r="D12" s="53"/>
      <c r="E12" s="54">
        <f>SUM(E9:E11)</f>
        <v>3387.49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21.0039062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25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26</v>
      </c>
      <c r="B3" s="8"/>
      <c r="C3" s="6"/>
      <c r="D3" s="8"/>
      <c r="E3" s="9"/>
      <c r="F3" s="6"/>
    </row>
    <row r="4" spans="1:6" ht="12.75">
      <c r="A4" s="7" t="s">
        <v>27</v>
      </c>
      <c r="B4" s="8"/>
      <c r="C4" s="6"/>
      <c r="D4" s="8"/>
      <c r="E4" s="6"/>
      <c r="F4" s="8"/>
    </row>
    <row r="5" spans="1:6" ht="12.75">
      <c r="A5" s="6"/>
      <c r="B5" s="8"/>
      <c r="C5" s="6"/>
      <c r="D5" s="23" t="s">
        <v>33</v>
      </c>
      <c r="E5" s="35" t="str">
        <f>personal!G6</f>
        <v>28.09-02.10.2020</v>
      </c>
      <c r="F5" s="6"/>
    </row>
    <row r="6" spans="1:6" ht="13.5" thickBot="1">
      <c r="A6" s="6"/>
      <c r="B6" s="6"/>
      <c r="C6" s="6"/>
      <c r="D6" s="6"/>
      <c r="E6" s="6"/>
      <c r="F6" s="6"/>
    </row>
    <row r="7" spans="1:6" ht="39" thickBot="1">
      <c r="A7" s="59" t="s">
        <v>9</v>
      </c>
      <c r="B7" s="60" t="s">
        <v>10</v>
      </c>
      <c r="C7" s="61" t="s">
        <v>11</v>
      </c>
      <c r="D7" s="60" t="s">
        <v>28</v>
      </c>
      <c r="E7" s="60" t="s">
        <v>29</v>
      </c>
      <c r="F7" s="62" t="s">
        <v>30</v>
      </c>
    </row>
    <row r="8" spans="1:6" ht="12.75">
      <c r="A8" s="157">
        <v>1</v>
      </c>
      <c r="B8" s="151">
        <v>44102</v>
      </c>
      <c r="C8" s="152">
        <v>7273</v>
      </c>
      <c r="D8" s="152" t="s">
        <v>80</v>
      </c>
      <c r="E8" s="153" t="s">
        <v>81</v>
      </c>
      <c r="F8" s="158">
        <v>450</v>
      </c>
    </row>
    <row r="9" spans="1:6" ht="12.75">
      <c r="A9" s="159">
        <v>2</v>
      </c>
      <c r="B9" s="143">
        <v>44102</v>
      </c>
      <c r="C9" s="144">
        <v>7275</v>
      </c>
      <c r="D9" s="144" t="s">
        <v>80</v>
      </c>
      <c r="E9" s="145" t="s">
        <v>81</v>
      </c>
      <c r="F9" s="160">
        <v>350</v>
      </c>
    </row>
    <row r="10" spans="1:6" ht="12.75">
      <c r="A10" s="159">
        <v>3</v>
      </c>
      <c r="B10" s="143">
        <v>44102</v>
      </c>
      <c r="C10" s="146">
        <v>7277</v>
      </c>
      <c r="D10" s="144" t="s">
        <v>82</v>
      </c>
      <c r="E10" s="145" t="s">
        <v>81</v>
      </c>
      <c r="F10" s="160">
        <v>3600</v>
      </c>
    </row>
    <row r="11" spans="1:6" ht="12.75">
      <c r="A11" s="159">
        <v>4</v>
      </c>
      <c r="B11" s="143">
        <v>44102</v>
      </c>
      <c r="C11" s="144">
        <v>7279</v>
      </c>
      <c r="D11" s="144" t="s">
        <v>82</v>
      </c>
      <c r="E11" s="145" t="s">
        <v>81</v>
      </c>
      <c r="F11" s="160">
        <v>50</v>
      </c>
    </row>
    <row r="12" spans="1:256" ht="12.75">
      <c r="A12" s="159">
        <v>5</v>
      </c>
      <c r="B12" s="143">
        <v>44102</v>
      </c>
      <c r="C12" s="144">
        <v>7281</v>
      </c>
      <c r="D12" s="144" t="s">
        <v>80</v>
      </c>
      <c r="E12" s="145" t="s">
        <v>81</v>
      </c>
      <c r="F12" s="160">
        <v>450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2.75">
      <c r="A13" s="159">
        <v>6</v>
      </c>
      <c r="B13" s="143">
        <v>44102</v>
      </c>
      <c r="C13" s="144">
        <v>7282</v>
      </c>
      <c r="D13" s="144" t="s">
        <v>82</v>
      </c>
      <c r="E13" s="145" t="s">
        <v>81</v>
      </c>
      <c r="F13" s="160">
        <v>500</v>
      </c>
    </row>
    <row r="14" spans="1:6" ht="12.75">
      <c r="A14" s="159">
        <v>7</v>
      </c>
      <c r="B14" s="143">
        <v>44102</v>
      </c>
      <c r="C14" s="144">
        <v>7280</v>
      </c>
      <c r="D14" s="144" t="s">
        <v>80</v>
      </c>
      <c r="E14" s="145" t="s">
        <v>81</v>
      </c>
      <c r="F14" s="160">
        <v>800</v>
      </c>
    </row>
    <row r="15" spans="1:6" ht="12.75">
      <c r="A15" s="159">
        <v>8</v>
      </c>
      <c r="B15" s="143">
        <v>44102</v>
      </c>
      <c r="C15" s="144">
        <v>7278</v>
      </c>
      <c r="D15" s="144" t="s">
        <v>82</v>
      </c>
      <c r="E15" s="145" t="s">
        <v>81</v>
      </c>
      <c r="F15" s="160">
        <v>2040</v>
      </c>
    </row>
    <row r="16" spans="1:6" ht="12.75">
      <c r="A16" s="159">
        <v>9</v>
      </c>
      <c r="B16" s="143">
        <v>44102</v>
      </c>
      <c r="C16" s="144">
        <v>7276</v>
      </c>
      <c r="D16" s="144" t="s">
        <v>82</v>
      </c>
      <c r="E16" s="145" t="s">
        <v>83</v>
      </c>
      <c r="F16" s="160">
        <v>1328</v>
      </c>
    </row>
    <row r="17" spans="1:6" ht="12.75">
      <c r="A17" s="159">
        <v>10</v>
      </c>
      <c r="B17" s="143">
        <v>44102</v>
      </c>
      <c r="C17" s="144">
        <v>7274</v>
      </c>
      <c r="D17" s="144" t="s">
        <v>82</v>
      </c>
      <c r="E17" s="145" t="s">
        <v>81</v>
      </c>
      <c r="F17" s="160">
        <v>1680</v>
      </c>
    </row>
    <row r="18" spans="1:6" ht="12.75">
      <c r="A18" s="159">
        <v>11</v>
      </c>
      <c r="B18" s="143">
        <v>44103</v>
      </c>
      <c r="C18" s="144">
        <v>7288</v>
      </c>
      <c r="D18" s="144" t="s">
        <v>84</v>
      </c>
      <c r="E18" s="145" t="s">
        <v>85</v>
      </c>
      <c r="F18" s="160">
        <v>25</v>
      </c>
    </row>
    <row r="19" spans="1:6" ht="12.75">
      <c r="A19" s="159">
        <v>12</v>
      </c>
      <c r="B19" s="143">
        <v>44103</v>
      </c>
      <c r="C19" s="144">
        <v>7289</v>
      </c>
      <c r="D19" s="144" t="s">
        <v>84</v>
      </c>
      <c r="E19" s="145" t="s">
        <v>85</v>
      </c>
      <c r="F19" s="160">
        <v>300</v>
      </c>
    </row>
    <row r="20" spans="1:6" ht="12.75">
      <c r="A20" s="159">
        <v>13</v>
      </c>
      <c r="B20" s="143">
        <v>44103</v>
      </c>
      <c r="C20" s="144">
        <v>7290</v>
      </c>
      <c r="D20" s="144" t="s">
        <v>84</v>
      </c>
      <c r="E20" s="145" t="s">
        <v>85</v>
      </c>
      <c r="F20" s="160">
        <v>350</v>
      </c>
    </row>
    <row r="21" spans="1:6" ht="12.75">
      <c r="A21" s="159">
        <v>14</v>
      </c>
      <c r="B21" s="143">
        <v>44104</v>
      </c>
      <c r="C21" s="144">
        <v>7296</v>
      </c>
      <c r="D21" s="144" t="s">
        <v>80</v>
      </c>
      <c r="E21" s="145" t="s">
        <v>86</v>
      </c>
      <c r="F21" s="160">
        <v>285.68</v>
      </c>
    </row>
    <row r="22" spans="1:6" ht="12.75">
      <c r="A22" s="159">
        <v>15</v>
      </c>
      <c r="B22" s="143">
        <v>44104</v>
      </c>
      <c r="C22" s="144">
        <v>7297</v>
      </c>
      <c r="D22" s="144" t="s">
        <v>80</v>
      </c>
      <c r="E22" s="145" t="s">
        <v>81</v>
      </c>
      <c r="F22" s="160">
        <v>2500</v>
      </c>
    </row>
    <row r="23" spans="1:6" ht="12.75">
      <c r="A23" s="159">
        <v>16</v>
      </c>
      <c r="B23" s="143">
        <v>44104</v>
      </c>
      <c r="C23" s="144">
        <v>7298</v>
      </c>
      <c r="D23" s="144" t="s">
        <v>82</v>
      </c>
      <c r="E23" s="145" t="s">
        <v>81</v>
      </c>
      <c r="F23" s="160">
        <v>1500</v>
      </c>
    </row>
    <row r="24" spans="1:6" ht="12.75">
      <c r="A24" s="159">
        <v>17</v>
      </c>
      <c r="B24" s="143">
        <v>44104</v>
      </c>
      <c r="C24" s="144">
        <v>7302</v>
      </c>
      <c r="D24" s="144" t="s">
        <v>82</v>
      </c>
      <c r="E24" s="145" t="s">
        <v>81</v>
      </c>
      <c r="F24" s="160">
        <v>5100</v>
      </c>
    </row>
    <row r="25" spans="1:6" ht="12.75">
      <c r="A25" s="159">
        <v>18</v>
      </c>
      <c r="B25" s="143">
        <v>44104</v>
      </c>
      <c r="C25" s="144">
        <v>7301</v>
      </c>
      <c r="D25" s="144" t="s">
        <v>82</v>
      </c>
      <c r="E25" s="145" t="s">
        <v>81</v>
      </c>
      <c r="F25" s="160">
        <v>9982.79</v>
      </c>
    </row>
    <row r="26" spans="1:6" ht="12.75">
      <c r="A26" s="159">
        <v>19</v>
      </c>
      <c r="B26" s="143">
        <v>44104</v>
      </c>
      <c r="C26" s="144">
        <v>7299</v>
      </c>
      <c r="D26" s="144" t="s">
        <v>80</v>
      </c>
      <c r="E26" s="145" t="s">
        <v>81</v>
      </c>
      <c r="F26" s="160">
        <v>19150.8</v>
      </c>
    </row>
    <row r="27" spans="1:6" ht="12.75">
      <c r="A27" s="159">
        <v>20</v>
      </c>
      <c r="B27" s="143">
        <v>44104</v>
      </c>
      <c r="C27" s="144">
        <v>7300</v>
      </c>
      <c r="D27" s="144" t="s">
        <v>80</v>
      </c>
      <c r="E27" s="145" t="s">
        <v>81</v>
      </c>
      <c r="F27" s="160">
        <v>10635</v>
      </c>
    </row>
    <row r="28" spans="1:6" ht="12.75">
      <c r="A28" s="159">
        <v>21</v>
      </c>
      <c r="B28" s="143">
        <v>44105</v>
      </c>
      <c r="C28" s="144">
        <v>7321</v>
      </c>
      <c r="D28" s="144" t="s">
        <v>84</v>
      </c>
      <c r="E28" s="145" t="s">
        <v>85</v>
      </c>
      <c r="F28" s="160">
        <v>150</v>
      </c>
    </row>
    <row r="29" spans="1:6" ht="12.75">
      <c r="A29" s="159">
        <v>22</v>
      </c>
      <c r="B29" s="143">
        <v>44105</v>
      </c>
      <c r="C29" s="144">
        <v>7322</v>
      </c>
      <c r="D29" s="144" t="s">
        <v>84</v>
      </c>
      <c r="E29" s="145" t="s">
        <v>85</v>
      </c>
      <c r="F29" s="160">
        <v>150</v>
      </c>
    </row>
    <row r="30" spans="1:6" ht="12.75">
      <c r="A30" s="159">
        <v>23</v>
      </c>
      <c r="B30" s="143">
        <v>44105</v>
      </c>
      <c r="C30" s="144">
        <v>7323</v>
      </c>
      <c r="D30" s="144" t="s">
        <v>84</v>
      </c>
      <c r="E30" s="145" t="s">
        <v>85</v>
      </c>
      <c r="F30" s="160">
        <v>20</v>
      </c>
    </row>
    <row r="31" spans="1:6" ht="12.75">
      <c r="A31" s="159">
        <v>24</v>
      </c>
      <c r="B31" s="143">
        <v>44105</v>
      </c>
      <c r="C31" s="144">
        <v>7324</v>
      </c>
      <c r="D31" s="144" t="s">
        <v>84</v>
      </c>
      <c r="E31" s="145" t="s">
        <v>85</v>
      </c>
      <c r="F31" s="160">
        <v>50</v>
      </c>
    </row>
    <row r="32" spans="1:6" ht="12.75">
      <c r="A32" s="159">
        <v>25</v>
      </c>
      <c r="B32" s="143">
        <v>44105</v>
      </c>
      <c r="C32" s="144">
        <v>7325</v>
      </c>
      <c r="D32" s="144" t="s">
        <v>84</v>
      </c>
      <c r="E32" s="145" t="s">
        <v>85</v>
      </c>
      <c r="F32" s="160">
        <v>50</v>
      </c>
    </row>
    <row r="33" spans="1:6" ht="12.75">
      <c r="A33" s="159">
        <v>26</v>
      </c>
      <c r="B33" s="143">
        <v>44105</v>
      </c>
      <c r="C33" s="144">
        <v>7326</v>
      </c>
      <c r="D33" s="144" t="s">
        <v>84</v>
      </c>
      <c r="E33" s="145" t="s">
        <v>85</v>
      </c>
      <c r="F33" s="160">
        <v>130</v>
      </c>
    </row>
    <row r="34" spans="1:6" ht="12.75">
      <c r="A34" s="159">
        <v>27</v>
      </c>
      <c r="B34" s="143">
        <v>44105</v>
      </c>
      <c r="C34" s="144">
        <v>7327</v>
      </c>
      <c r="D34" s="144" t="s">
        <v>84</v>
      </c>
      <c r="E34" s="145" t="s">
        <v>85</v>
      </c>
      <c r="F34" s="160">
        <v>10</v>
      </c>
    </row>
    <row r="35" spans="1:6" ht="12.75">
      <c r="A35" s="159">
        <v>28</v>
      </c>
      <c r="B35" s="143">
        <v>44105</v>
      </c>
      <c r="C35" s="144">
        <v>7328</v>
      </c>
      <c r="D35" s="144" t="s">
        <v>84</v>
      </c>
      <c r="E35" s="145" t="s">
        <v>85</v>
      </c>
      <c r="F35" s="160">
        <v>50</v>
      </c>
    </row>
    <row r="36" spans="1:6" ht="12.75">
      <c r="A36" s="159">
        <v>29</v>
      </c>
      <c r="B36" s="143">
        <v>44105</v>
      </c>
      <c r="C36" s="144">
        <v>7329</v>
      </c>
      <c r="D36" s="144" t="s">
        <v>84</v>
      </c>
      <c r="E36" s="145" t="s">
        <v>85</v>
      </c>
      <c r="F36" s="160">
        <v>150</v>
      </c>
    </row>
    <row r="37" spans="1:6" ht="12.75">
      <c r="A37" s="159">
        <v>30</v>
      </c>
      <c r="B37" s="143">
        <v>44105</v>
      </c>
      <c r="C37" s="144">
        <v>7330</v>
      </c>
      <c r="D37" s="144" t="s">
        <v>84</v>
      </c>
      <c r="E37" s="145" t="s">
        <v>85</v>
      </c>
      <c r="F37" s="160">
        <v>70</v>
      </c>
    </row>
    <row r="38" spans="1:6" ht="13.5" thickBot="1">
      <c r="A38" s="161">
        <v>31</v>
      </c>
      <c r="B38" s="147">
        <v>44105</v>
      </c>
      <c r="C38" s="148">
        <v>7303</v>
      </c>
      <c r="D38" s="148" t="s">
        <v>82</v>
      </c>
      <c r="E38" s="149" t="s">
        <v>81</v>
      </c>
      <c r="F38" s="162">
        <v>4000</v>
      </c>
    </row>
    <row r="39" spans="1:6" s="7" customFormat="1" ht="20.25" customHeight="1" thickBot="1">
      <c r="A39" s="154"/>
      <c r="B39" s="155"/>
      <c r="C39" s="155"/>
      <c r="D39" s="155"/>
      <c r="E39" s="156" t="s">
        <v>7</v>
      </c>
      <c r="F39" s="150">
        <f>SUM(F8:F38)</f>
        <v>65907.27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D22" sqref="D22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22.574218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25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26</v>
      </c>
      <c r="B3" s="8"/>
      <c r="C3" s="6"/>
      <c r="D3" s="8"/>
      <c r="E3" s="9"/>
      <c r="F3" s="6"/>
    </row>
    <row r="4" spans="1:6" ht="12.75">
      <c r="A4" s="12" t="s">
        <v>31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33</v>
      </c>
      <c r="D6" s="35" t="str">
        <f>personal!G6</f>
        <v>28.09-02.10.2020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59" t="s">
        <v>9</v>
      </c>
      <c r="B8" s="60" t="s">
        <v>10</v>
      </c>
      <c r="C8" s="61" t="s">
        <v>11</v>
      </c>
      <c r="D8" s="60" t="s">
        <v>28</v>
      </c>
      <c r="E8" s="60" t="s">
        <v>29</v>
      </c>
      <c r="F8" s="66" t="s">
        <v>30</v>
      </c>
    </row>
    <row r="9" spans="1:6" ht="12.75">
      <c r="A9" s="163">
        <v>1</v>
      </c>
      <c r="B9" s="164">
        <v>44102</v>
      </c>
      <c r="C9" s="165">
        <v>6936</v>
      </c>
      <c r="D9" s="165" t="s">
        <v>94</v>
      </c>
      <c r="E9" s="166" t="s">
        <v>95</v>
      </c>
      <c r="F9" s="167">
        <v>342189.47</v>
      </c>
    </row>
    <row r="10" spans="1:6" ht="12.75">
      <c r="A10" s="163">
        <v>2</v>
      </c>
      <c r="B10" s="164">
        <v>44102</v>
      </c>
      <c r="C10" s="165">
        <v>6929</v>
      </c>
      <c r="D10" s="165" t="s">
        <v>94</v>
      </c>
      <c r="E10" s="168" t="s">
        <v>96</v>
      </c>
      <c r="F10" s="167">
        <v>207745540.92</v>
      </c>
    </row>
    <row r="11" spans="1:6" ht="12.75">
      <c r="A11" s="163">
        <v>3</v>
      </c>
      <c r="B11" s="164">
        <v>44103</v>
      </c>
      <c r="C11" s="165">
        <v>7287</v>
      </c>
      <c r="D11" s="165" t="s">
        <v>82</v>
      </c>
      <c r="E11" s="168" t="s">
        <v>97</v>
      </c>
      <c r="F11" s="167">
        <v>14611.5</v>
      </c>
    </row>
    <row r="12" spans="1:6" ht="12.75">
      <c r="A12" s="163">
        <v>4</v>
      </c>
      <c r="B12" s="164">
        <v>44104</v>
      </c>
      <c r="C12" s="165">
        <v>13628</v>
      </c>
      <c r="D12" s="165" t="s">
        <v>80</v>
      </c>
      <c r="E12" s="168" t="s">
        <v>98</v>
      </c>
      <c r="F12" s="167">
        <v>491205.43</v>
      </c>
    </row>
    <row r="13" spans="1:256" ht="12.75">
      <c r="A13" s="163">
        <v>5</v>
      </c>
      <c r="B13" s="164">
        <v>44105</v>
      </c>
      <c r="C13" s="165">
        <v>13632</v>
      </c>
      <c r="D13" s="165" t="s">
        <v>80</v>
      </c>
      <c r="E13" s="168" t="s">
        <v>99</v>
      </c>
      <c r="F13" s="167">
        <v>862658.48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 thickBot="1">
      <c r="A14" s="169"/>
      <c r="B14" s="170"/>
      <c r="C14" s="171"/>
      <c r="D14" s="171"/>
      <c r="E14" s="172"/>
      <c r="F14" s="173"/>
    </row>
    <row r="15" spans="1:6" ht="15.75" thickBot="1">
      <c r="A15" s="63" t="s">
        <v>7</v>
      </c>
      <c r="B15" s="64"/>
      <c r="C15" s="64"/>
      <c r="D15" s="64"/>
      <c r="E15" s="64"/>
      <c r="F15" s="65">
        <f>SUM(F9:F14)</f>
        <v>209456205.79999998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2020-10-07T08:43:05Z</cp:lastPrinted>
  <dcterms:created xsi:type="dcterms:W3CDTF">2016-01-19T13:06:09Z</dcterms:created>
  <dcterms:modified xsi:type="dcterms:W3CDTF">2020-10-07T08:48:06Z</dcterms:modified>
  <cp:category/>
  <cp:version/>
  <cp:contentType/>
  <cp:contentStatus/>
</cp:coreProperties>
</file>