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<sst xmlns="http://schemas.openxmlformats.org/spreadsheetml/2006/main" count="444" uniqueCount="201">
  <si>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</si>
  <si>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</si>
  <si>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</si>
  <si>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</si>
  <si>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</si>
  <si>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</si>
  <si>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</si>
  <si>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</si>
  <si>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</si>
  <si>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</si>
  <si>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</si>
  <si>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</si>
  <si>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</si>
  <si>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</si>
  <si>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</si>
  <si>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</si>
  <si>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</si>
  <si>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</si>
  <si>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</si>
  <si>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</si>
  <si>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</si>
  <si>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</si>
  <si>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</si>
  <si>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</si>
  <si>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</si>
  <si>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</si>
  <si>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</si>
  <si>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</si>
  <si>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</si>
  <si>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</si>
  <si>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</si>
  <si>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</si>
  <si>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</si>
  <si>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</si>
  <si>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</si>
  <si>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</si>
  <si>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08.04.2020</t>
  </si>
  <si>
    <t>ASPAAS</t>
  </si>
  <si>
    <t>TRANSFERURI INTRE UNITATI ALE ADMINISTRATIEI PUBLICE</t>
  </si>
  <si>
    <t>06-10 aprilie 2020</t>
  </si>
  <si>
    <t>07.04.2020</t>
  </si>
  <si>
    <t>OP 2451</t>
  </si>
  <si>
    <t>DIGISIGN SA</t>
  </si>
  <si>
    <t>OP 2452</t>
  </si>
  <si>
    <t>OP 2453</t>
  </si>
  <si>
    <t>ACHIZITIE MATERIALE CONSUMABILE IT- PROIECT ACP 1 - 58.14.01</t>
  </si>
  <si>
    <t>MEDA CONSULT SRL</t>
  </si>
  <si>
    <t>OP 2454</t>
  </si>
  <si>
    <t>ACHIZITIE MATERIALE CONSUMABILE IT- PROIECT ACP 1 - 58.14.02</t>
  </si>
  <si>
    <t>OP 2455</t>
  </si>
  <si>
    <t>ACHIZITIE MATERIALE CONSUMABILE IT- PROIECT ACP 1 - 58.14.03</t>
  </si>
  <si>
    <t>OP 2459</t>
  </si>
  <si>
    <t>TEHNO ART SOLUTION SRL</t>
  </si>
  <si>
    <t>OP 2460</t>
  </si>
  <si>
    <t>09.04.2020</t>
  </si>
  <si>
    <t>OP 2666</t>
  </si>
  <si>
    <t>PLATA SALARII ACP MARTIE 2020 - PROIECT ACP 1119695 - 58.14.01</t>
  </si>
  <si>
    <t>SALARIATI MFP</t>
  </si>
  <si>
    <t>OP 2651</t>
  </si>
  <si>
    <t>OP 2654</t>
  </si>
  <si>
    <t>OP 2660</t>
  </si>
  <si>
    <t>OP 2657</t>
  </si>
  <si>
    <t>OP 2645</t>
  </si>
  <si>
    <t>OP 2648</t>
  </si>
  <si>
    <t>OP 2791</t>
  </si>
  <si>
    <t>OP 2663</t>
  </si>
  <si>
    <t>OP 2629</t>
  </si>
  <si>
    <t>OP 2633</t>
  </si>
  <si>
    <t>OP 2637</t>
  </si>
  <si>
    <t>OP 2641</t>
  </si>
  <si>
    <t>OP 2667</t>
  </si>
  <si>
    <t>PLATA SALARII ACP MARTIE 2020 - PROIECT ACP 1119695 - 58.14.02</t>
  </si>
  <si>
    <t>OP 2652</t>
  </si>
  <si>
    <t>OP 2655</t>
  </si>
  <si>
    <t>OP 2658</t>
  </si>
  <si>
    <t>OP 2661</t>
  </si>
  <si>
    <t>OP 2646</t>
  </si>
  <si>
    <t>OP 2670</t>
  </si>
  <si>
    <t>OP 2649</t>
  </si>
  <si>
    <t>OP 2664</t>
  </si>
  <si>
    <t>OP 2630</t>
  </si>
  <si>
    <t>OP 2634</t>
  </si>
  <si>
    <t>OP 2638</t>
  </si>
  <si>
    <t>OP 2642</t>
  </si>
  <si>
    <t>OP 2500</t>
  </si>
  <si>
    <t>OP 2504</t>
  </si>
  <si>
    <t>OP 2508</t>
  </si>
  <si>
    <t>OP 2531</t>
  </si>
  <si>
    <t>OP 2538</t>
  </si>
  <si>
    <t>OP 2540</t>
  </si>
  <si>
    <t>OP 2544</t>
  </si>
  <si>
    <t>OP 2552</t>
  </si>
  <si>
    <t>OP 2556</t>
  </si>
  <si>
    <t>OP 2581</t>
  </si>
  <si>
    <t>OP 2591</t>
  </si>
  <si>
    <t>OP 2668</t>
  </si>
  <si>
    <t>PLATA SALARII ACP MARTIE 2020 - PROIECT ACP 1119695 - 58.14.03</t>
  </si>
  <si>
    <t>OP 2653</t>
  </si>
  <si>
    <t>OP 2662</t>
  </si>
  <si>
    <t>OP 2650</t>
  </si>
  <si>
    <t>OP 2656</t>
  </si>
  <si>
    <t>OP 2659</t>
  </si>
  <si>
    <t>OP 2647</t>
  </si>
  <si>
    <t>OP 2671</t>
  </si>
  <si>
    <t>OP 2665</t>
  </si>
  <si>
    <t>OP 2631</t>
  </si>
  <si>
    <t>OP 2635</t>
  </si>
  <si>
    <t>OP 2639</t>
  </si>
  <si>
    <t>OP 2643</t>
  </si>
  <si>
    <t>OP 2605</t>
  </si>
  <si>
    <t>OP 3055</t>
  </si>
  <si>
    <t>DIFERENTA CH DEPLASARE FRANTA - PARIS 09.12 - 13.12.2019 - PROIECT 128054 - 58.14.01</t>
  </si>
  <si>
    <t>OP 3056</t>
  </si>
  <si>
    <t>DIFERENTA CH DEPLASARE FRANTA - PARIS 09.12 - 13.12.2019 - PROIECT 128054 - 58.14.02</t>
  </si>
  <si>
    <t>OP 3057</t>
  </si>
  <si>
    <t>OP 3058</t>
  </si>
  <si>
    <t>REINNOIRE CERTIFICAT ELECTRONIC - PROIECT ACP 1 - 58.14.01</t>
  </si>
  <si>
    <t>REINNOIRE CERTIFICAT ELECTRONIC - PROIECT ACP 1 - 58.14.02</t>
  </si>
  <si>
    <t>ACHIZITIE SERVICII ORGANIZARE EVENIMENTE - PROIECT ACP 118718 - 58.06.01</t>
  </si>
  <si>
    <t>ACHIZITIE SERVICII ORGANIZARE EVENIMENTE - PROIECT ACP 118718 - 58.06.02</t>
  </si>
  <si>
    <t>personal angajat</t>
  </si>
  <si>
    <t>06.04.2020</t>
  </si>
  <si>
    <t>BIROU EXPERTIZE</t>
  </si>
  <si>
    <t>onorariu expert dosar 13342/211/2018</t>
  </si>
  <si>
    <t>onorariu expert dosar 17371/197/2018</t>
  </si>
  <si>
    <t>onorariu expert dosar 4611/288/2017</t>
  </si>
  <si>
    <t>onorariu expert dosar 30756/212/2019</t>
  </si>
  <si>
    <t>10.04.2020</t>
  </si>
  <si>
    <t>onorariu expert dosar 3142/314/2018</t>
  </si>
  <si>
    <t>PERSOANA FIZICA</t>
  </si>
  <si>
    <t>despagubire CEDO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</si>
  <si>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</si>
  <si>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</si>
  <si>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</si>
  <si>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</si>
  <si>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</si>
  <si>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</si>
  <si>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</si>
  <si>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</si>
  <si>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</si>
  <si>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</si>
  <si>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</si>
  <si>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</si>
  <si>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</si>
  <si>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</si>
  <si>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</si>
  <si>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</si>
  <si>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</si>
  <si>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</si>
  <si>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</si>
  <si>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</si>
  <si>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</si>
  <si>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</si>
  <si>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</si>
  <si>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</si>
  <si>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</si>
  <si>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</si>
  <si>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</si>
  <si>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</si>
  <si>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</si>
  <si>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</si>
  <si>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</si>
  <si>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06,04,2020</t>
  </si>
  <si>
    <t>door sistem</t>
  </si>
  <si>
    <t>serv intretinere</t>
  </si>
  <si>
    <t>reparatii</t>
  </si>
  <si>
    <t>07,04,2020</t>
  </si>
  <si>
    <t>veolia</t>
  </si>
  <si>
    <t>en el</t>
  </si>
  <si>
    <t>ch deplasare</t>
  </si>
  <si>
    <t>08,04,2020</t>
  </si>
  <si>
    <t>depozitarul central</t>
  </si>
  <si>
    <t>serv alocare cod isin</t>
  </si>
  <si>
    <t>dm sistem telecom</t>
  </si>
  <si>
    <t>serv</t>
  </si>
  <si>
    <t>rolf card</t>
  </si>
  <si>
    <t>cartele proximitate</t>
  </si>
  <si>
    <t>digisign</t>
  </si>
  <si>
    <t>kit semnatura</t>
  </si>
  <si>
    <t>manpres</t>
  </si>
  <si>
    <t>abonament</t>
  </si>
  <si>
    <t>cn aeroporturi</t>
  </si>
  <si>
    <t>serv protocol</t>
  </si>
  <si>
    <t>09,04,2020</t>
  </si>
  <si>
    <t>cert</t>
  </si>
  <si>
    <t>10,04,2020</t>
  </si>
  <si>
    <t>ANAF</t>
  </si>
  <si>
    <t>gaze</t>
  </si>
  <si>
    <t>mmap</t>
  </si>
  <si>
    <t>en termica</t>
  </si>
  <si>
    <t>anaf</t>
  </si>
  <si>
    <t>apa rece</t>
  </si>
  <si>
    <t>dgsf</t>
  </si>
  <si>
    <t>salubritate</t>
  </si>
  <si>
    <t>telekom romania</t>
  </si>
  <si>
    <t>clean prest</t>
  </si>
  <si>
    <t>serv mentenanta</t>
  </si>
  <si>
    <t>serv certificare</t>
  </si>
  <si>
    <t>monitorul oficial</t>
  </si>
  <si>
    <t>publicari</t>
  </si>
  <si>
    <t>serv telefonie mobila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</si>
</sst>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[$-418]#,##0.00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Fill="1" applyBorder="1" applyAlignment="1">
      <alignment/>
    </xf>
    <xf numFmtId="164" fontId="19" fillId="0" borderId="16" xfId="0" applyNumberFormat="1" applyFont="1" applyBorder="1" applyAlignment="1">
      <alignment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166" fontId="14" fillId="0" borderId="17" xfId="57" applyNumberFormat="1" applyFont="1" applyBorder="1" applyAlignment="1">
      <alignment horizontal="center"/>
      <protection/>
    </xf>
    <xf numFmtId="0" fontId="14" fillId="0" borderId="18" xfId="57" applyFont="1" applyBorder="1" applyAlignment="1">
      <alignment horizontal="center"/>
      <protection/>
    </xf>
    <xf numFmtId="4" fontId="14" fillId="0" borderId="19" xfId="57" applyNumberFormat="1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>
      <alignment/>
      <protection/>
    </xf>
    <xf numFmtId="4" fontId="21" fillId="0" borderId="16" xfId="57" applyNumberFormat="1" applyFont="1" applyBorder="1">
      <alignment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6" xfId="59" applyFont="1" applyBorder="1" applyAlignment="1">
      <alignment horizontal="center" vertical="center"/>
      <protection/>
    </xf>
    <xf numFmtId="0" fontId="20" fillId="0" borderId="14" xfId="61" applyFont="1" applyBorder="1">
      <alignment/>
      <protection/>
    </xf>
    <xf numFmtId="0" fontId="0" fillId="0" borderId="15" xfId="61" applyBorder="1">
      <alignment/>
      <protection/>
    </xf>
    <xf numFmtId="4" fontId="20" fillId="0" borderId="16" xfId="61" applyNumberFormat="1" applyFont="1" applyBorder="1" applyAlignment="1">
      <alignment horizontal="center"/>
      <protection/>
    </xf>
    <xf numFmtId="0" fontId="19" fillId="0" borderId="16" xfId="60" applyFont="1" applyBorder="1" applyAlignment="1">
      <alignment horizontal="center" vertical="center"/>
      <protection/>
    </xf>
    <xf numFmtId="0" fontId="26" fillId="0" borderId="17" xfId="59" applyFont="1" applyFill="1" applyBorder="1" applyAlignment="1">
      <alignment horizontal="center"/>
      <protection/>
    </xf>
    <xf numFmtId="167" fontId="26" fillId="0" borderId="18" xfId="59" applyNumberFormat="1" applyFont="1" applyFill="1" applyBorder="1" applyAlignment="1">
      <alignment horizontal="center"/>
      <protection/>
    </xf>
    <xf numFmtId="0" fontId="26" fillId="0" borderId="18" xfId="59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0" fontId="27" fillId="0" borderId="20" xfId="57" applyFont="1" applyFill="1" applyBorder="1" applyAlignment="1">
      <alignment horizontal="left" wrapText="1"/>
      <protection/>
    </xf>
    <xf numFmtId="0" fontId="27" fillId="0" borderId="20" xfId="57" applyFont="1" applyFill="1" applyBorder="1" applyAlignment="1">
      <alignment horizontal="center" wrapText="1"/>
      <protection/>
    </xf>
    <xf numFmtId="0" fontId="27" fillId="0" borderId="20" xfId="57" applyFont="1" applyFill="1" applyBorder="1" applyAlignment="1">
      <alignment horizontal="center"/>
      <protection/>
    </xf>
    <xf numFmtId="168" fontId="27" fillId="0" borderId="21" xfId="57" applyNumberFormat="1" applyFont="1" applyFill="1" applyBorder="1" applyAlignment="1">
      <alignment horizontal="center"/>
      <protection/>
    </xf>
    <xf numFmtId="4" fontId="27" fillId="0" borderId="22" xfId="57" applyNumberFormat="1" applyFont="1" applyFill="1" applyBorder="1" applyAlignment="1">
      <alignment horizontal="right"/>
      <protection/>
    </xf>
    <xf numFmtId="14" fontId="14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horizontal="center"/>
    </xf>
    <xf numFmtId="14" fontId="14" fillId="0" borderId="24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21" fillId="0" borderId="0" xfId="57" applyFont="1">
      <alignment/>
      <protection/>
    </xf>
    <xf numFmtId="14" fontId="14" fillId="0" borderId="18" xfId="0" applyNumberFormat="1" applyFont="1" applyBorder="1" applyAlignment="1">
      <alignment horizont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1" fillId="0" borderId="26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27" xfId="57" applyFont="1" applyBorder="1">
      <alignment/>
      <protection/>
    </xf>
    <xf numFmtId="0" fontId="21" fillId="0" borderId="28" xfId="57" applyFont="1" applyBorder="1" applyAlignment="1">
      <alignment horizontal="center"/>
      <protection/>
    </xf>
    <xf numFmtId="4" fontId="21" fillId="0" borderId="29" xfId="57" applyNumberFormat="1" applyFont="1" applyBorder="1">
      <alignment/>
      <protection/>
    </xf>
    <xf numFmtId="14" fontId="14" fillId="0" borderId="30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/>
    </xf>
    <xf numFmtId="4" fontId="14" fillId="0" borderId="13" xfId="57" applyNumberFormat="1" applyFont="1" applyBorder="1">
      <alignment/>
      <protection/>
    </xf>
    <xf numFmtId="4" fontId="14" fillId="0" borderId="31" xfId="0" applyNumberFormat="1" applyFont="1" applyBorder="1" applyAlignment="1">
      <alignment/>
    </xf>
    <xf numFmtId="14" fontId="14" fillId="0" borderId="3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34" xfId="0" applyFont="1" applyBorder="1" applyAlignment="1">
      <alignment horizontal="justify"/>
    </xf>
    <xf numFmtId="0" fontId="28" fillId="0" borderId="20" xfId="59" applyFont="1" applyFill="1" applyBorder="1" applyAlignment="1">
      <alignment horizontal="center"/>
      <protection/>
    </xf>
    <xf numFmtId="167" fontId="28" fillId="0" borderId="20" xfId="59" applyNumberFormat="1" applyFont="1" applyFill="1" applyBorder="1" applyAlignment="1">
      <alignment horizontal="center"/>
      <protection/>
    </xf>
    <xf numFmtId="0" fontId="28" fillId="0" borderId="20" xfId="0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35" xfId="0" applyFont="1" applyBorder="1" applyAlignment="1">
      <alignment horizontal="center"/>
    </xf>
    <xf numFmtId="170" fontId="0" fillId="0" borderId="35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170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170" fontId="0" fillId="0" borderId="3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170" fontId="0" fillId="0" borderId="38" xfId="0" applyNumberFormat="1" applyFont="1" applyBorder="1" applyAlignment="1">
      <alignment/>
    </xf>
    <xf numFmtId="0" fontId="0" fillId="0" borderId="23" xfId="0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9" xfId="0" applyFont="1" applyBorder="1" applyAlignment="1">
      <alignment/>
    </xf>
    <xf numFmtId="170" fontId="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/>
    </xf>
    <xf numFmtId="170" fontId="0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170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 horizontal="left"/>
    </xf>
    <xf numFmtId="0" fontId="19" fillId="0" borderId="47" xfId="0" applyFont="1" applyBorder="1" applyAlignment="1">
      <alignment horizontal="center"/>
    </xf>
    <xf numFmtId="14" fontId="19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32" xfId="0" applyFont="1" applyBorder="1" applyAlignment="1">
      <alignment/>
    </xf>
    <xf numFmtId="0" fontId="0" fillId="0" borderId="50" xfId="0" applyBorder="1" applyAlignment="1">
      <alignment/>
    </xf>
    <xf numFmtId="0" fontId="19" fillId="0" borderId="46" xfId="0" applyFont="1" applyBorder="1" applyAlignment="1">
      <alignment/>
    </xf>
    <xf numFmtId="0" fontId="19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1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Font="1" applyBorder="1" applyAlignment="1">
      <alignment/>
    </xf>
    <xf numFmtId="14" fontId="19" fillId="0" borderId="46" xfId="0" applyNumberFormat="1" applyFont="1" applyBorder="1" applyAlignment="1">
      <alignment horizontal="left"/>
    </xf>
    <xf numFmtId="0" fontId="19" fillId="0" borderId="30" xfId="0" applyFont="1" applyBorder="1" applyAlignment="1">
      <alignment/>
    </xf>
    <xf numFmtId="0" fontId="0" fillId="0" borderId="13" xfId="0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170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14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14" fontId="0" fillId="0" borderId="60" xfId="0" applyNumberFormat="1" applyFont="1" applyBorder="1" applyAlignment="1">
      <alignment/>
    </xf>
    <xf numFmtId="14" fontId="0" fillId="0" borderId="61" xfId="0" applyNumberFormat="1" applyFont="1" applyBorder="1" applyAlignment="1">
      <alignment/>
    </xf>
    <xf numFmtId="0" fontId="0" fillId="0" borderId="35" xfId="0" applyFill="1" applyBorder="1" applyAlignment="1">
      <alignment/>
    </xf>
    <xf numFmtId="0" fontId="0" fillId="0" borderId="62" xfId="0" applyBorder="1" applyAlignment="1">
      <alignment/>
    </xf>
    <xf numFmtId="164" fontId="0" fillId="0" borderId="63" xfId="42" applyFont="1" applyFill="1" applyBorder="1" applyAlignment="1" applyProtection="1">
      <alignment/>
      <protection/>
    </xf>
    <xf numFmtId="0" fontId="0" fillId="0" borderId="64" xfId="0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0" fontId="0" fillId="0" borderId="64" xfId="0" applyFill="1" applyBorder="1" applyAlignment="1">
      <alignment/>
    </xf>
    <xf numFmtId="0" fontId="0" fillId="0" borderId="54" xfId="0" applyBorder="1" applyAlignment="1">
      <alignment/>
    </xf>
    <xf numFmtId="164" fontId="0" fillId="0" borderId="52" xfId="42" applyFont="1" applyFill="1" applyBorder="1" applyAlignment="1" applyProtection="1">
      <alignment/>
      <protection/>
    </xf>
    <xf numFmtId="164" fontId="0" fillId="0" borderId="47" xfId="0" applyNumberFormat="1" applyBorder="1" applyAlignment="1">
      <alignment/>
    </xf>
    <xf numFmtId="0" fontId="0" fillId="0" borderId="65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28" fillId="0" borderId="66" xfId="0" applyFont="1" applyBorder="1" applyAlignment="1">
      <alignment horizontal="justify"/>
    </xf>
    <xf numFmtId="0" fontId="29" fillId="0" borderId="67" xfId="61" applyFont="1" applyFill="1" applyBorder="1" applyAlignment="1">
      <alignment/>
      <protection/>
    </xf>
    <xf numFmtId="0" fontId="30" fillId="0" borderId="68" xfId="62" applyFont="1" applyFill="1" applyBorder="1" applyAlignment="1">
      <alignment horizontal="center" vertical="center"/>
      <protection/>
    </xf>
    <xf numFmtId="0" fontId="30" fillId="0" borderId="68" xfId="59" applyFont="1" applyFill="1" applyBorder="1" applyAlignment="1">
      <alignment/>
      <protection/>
    </xf>
    <xf numFmtId="0" fontId="0" fillId="0" borderId="68" xfId="0" applyBorder="1" applyAlignment="1">
      <alignment/>
    </xf>
    <xf numFmtId="169" fontId="29" fillId="0" borderId="69" xfId="0" applyNumberFormat="1" applyFont="1" applyBorder="1" applyAlignment="1">
      <alignment/>
    </xf>
    <xf numFmtId="0" fontId="28" fillId="0" borderId="21" xfId="62" applyFont="1" applyFill="1" applyBorder="1" applyAlignment="1">
      <alignment horizontal="center"/>
      <protection/>
    </xf>
    <xf numFmtId="169" fontId="28" fillId="0" borderId="22" xfId="0" applyNumberFormat="1" applyFont="1" applyBorder="1" applyAlignment="1">
      <alignment/>
    </xf>
    <xf numFmtId="0" fontId="28" fillId="0" borderId="70" xfId="62" applyFont="1" applyFill="1" applyBorder="1" applyAlignment="1">
      <alignment horizontal="center"/>
      <protection/>
    </xf>
    <xf numFmtId="169" fontId="28" fillId="0" borderId="71" xfId="0" applyNumberFormat="1" applyFont="1" applyBorder="1" applyAlignment="1">
      <alignment/>
    </xf>
    <xf numFmtId="0" fontId="28" fillId="0" borderId="21" xfId="59" applyFont="1" applyFill="1" applyBorder="1" applyAlignment="1">
      <alignment horizontal="center"/>
      <protection/>
    </xf>
    <xf numFmtId="169" fontId="26" fillId="0" borderId="22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1">
      <selection activeCell="J9" sqref="J9"/>
    </sheetView>
  </sheetViews>
  <sheetFormatPr defaultColWidth="9.140625" defaultRowHeight="12.75"/>
  <cols>
    <col min="1" max="2" width="0" style="0" hidden="1" customWidth="1"/>
    <col min="3" max="3" width="18.8515625" style="0" customWidth="1"/>
    <col min="4" max="4" width="13.00390625" style="0" customWidth="1"/>
    <col min="5" max="5" width="8.28125" style="0" customWidth="1"/>
    <col min="6" max="6" width="17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4" t="s">
        <v>35</v>
      </c>
      <c r="G6" s="30" t="s">
        <v>39</v>
      </c>
      <c r="H6" s="2"/>
    </row>
    <row r="7" spans="4:6" ht="13.5" thickBot="1">
      <c r="D7" s="1"/>
      <c r="E7" s="1"/>
      <c r="F7" s="1"/>
    </row>
    <row r="8" spans="3:7" ht="12.75">
      <c r="C8" s="26"/>
      <c r="D8" s="27" t="s">
        <v>3</v>
      </c>
      <c r="E8" s="27" t="s">
        <v>4</v>
      </c>
      <c r="F8" s="27" t="s">
        <v>5</v>
      </c>
      <c r="G8" s="28" t="s">
        <v>6</v>
      </c>
    </row>
    <row r="9" spans="3:7" ht="12.75">
      <c r="C9" s="125" t="s">
        <v>131</v>
      </c>
      <c r="D9" s="101"/>
      <c r="E9" s="101"/>
      <c r="F9" s="102">
        <v>39552376</v>
      </c>
      <c r="G9" s="126"/>
    </row>
    <row r="10" spans="3:7" ht="12.75">
      <c r="C10" s="127" t="s">
        <v>132</v>
      </c>
      <c r="D10" s="103" t="s">
        <v>133</v>
      </c>
      <c r="E10" s="104">
        <v>9</v>
      </c>
      <c r="F10" s="105">
        <v>13121087</v>
      </c>
      <c r="G10" s="128"/>
    </row>
    <row r="11" spans="3:7" ht="12.75">
      <c r="C11" s="127"/>
      <c r="D11" s="103"/>
      <c r="E11" s="104">
        <v>10</v>
      </c>
      <c r="F11" s="105">
        <f>216338</f>
        <v>216338</v>
      </c>
      <c r="G11" s="128"/>
    </row>
    <row r="12" spans="3:7" ht="12.75">
      <c r="C12" s="127"/>
      <c r="D12" s="103"/>
      <c r="E12" s="104"/>
      <c r="F12" s="105"/>
      <c r="G12" s="128"/>
    </row>
    <row r="13" spans="3:7" ht="13.5" thickBot="1">
      <c r="C13" s="129" t="s">
        <v>134</v>
      </c>
      <c r="D13" s="107"/>
      <c r="E13" s="108"/>
      <c r="F13" s="109">
        <f>SUM(F9:F12)</f>
        <v>52889801</v>
      </c>
      <c r="G13" s="130"/>
    </row>
    <row r="14" spans="3:7" ht="12.75">
      <c r="C14" s="131" t="s">
        <v>135</v>
      </c>
      <c r="D14" s="110"/>
      <c r="E14" s="111"/>
      <c r="F14" s="112">
        <v>5250782</v>
      </c>
      <c r="G14" s="132"/>
    </row>
    <row r="15" spans="3:7" ht="12.75">
      <c r="C15" s="133" t="s">
        <v>136</v>
      </c>
      <c r="D15" s="103" t="s">
        <v>133</v>
      </c>
      <c r="E15" s="104">
        <v>9</v>
      </c>
      <c r="F15" s="105">
        <v>1304610</v>
      </c>
      <c r="G15" s="128"/>
    </row>
    <row r="16" spans="3:7" ht="12.75" hidden="1">
      <c r="C16" s="133"/>
      <c r="D16" s="104"/>
      <c r="E16" s="104">
        <v>10</v>
      </c>
      <c r="F16" s="105">
        <f>26923</f>
        <v>26923</v>
      </c>
      <c r="G16" s="128"/>
    </row>
    <row r="17" spans="3:7" ht="12.75" hidden="1">
      <c r="C17" s="134"/>
      <c r="D17" s="113"/>
      <c r="E17" s="113"/>
      <c r="F17" s="114"/>
      <c r="G17" s="135"/>
    </row>
    <row r="18" spans="3:7" ht="12.75" hidden="1">
      <c r="C18" s="134"/>
      <c r="D18" s="113"/>
      <c r="E18" s="113"/>
      <c r="F18" s="114"/>
      <c r="G18" s="135"/>
    </row>
    <row r="19" spans="3:7" ht="13.5" hidden="1" thickBot="1">
      <c r="C19" s="129" t="s">
        <v>137</v>
      </c>
      <c r="D19" s="108"/>
      <c r="E19" s="108"/>
      <c r="F19" s="109">
        <f>SUM(F14:F18)</f>
        <v>6582315</v>
      </c>
      <c r="G19" s="130"/>
    </row>
    <row r="20" spans="3:7" ht="12.75" hidden="1">
      <c r="C20" s="131" t="s">
        <v>138</v>
      </c>
      <c r="D20" s="110"/>
      <c r="E20" s="111"/>
      <c r="F20" s="112">
        <v>133120</v>
      </c>
      <c r="G20" s="132"/>
    </row>
    <row r="21" spans="3:7" ht="12.75" hidden="1">
      <c r="C21" s="133" t="s">
        <v>139</v>
      </c>
      <c r="D21" s="103" t="s">
        <v>133</v>
      </c>
      <c r="E21" s="104"/>
      <c r="F21" s="105"/>
      <c r="G21" s="128"/>
    </row>
    <row r="22" spans="3:7" ht="12.75" hidden="1">
      <c r="C22" s="133"/>
      <c r="D22" s="104"/>
      <c r="E22" s="104"/>
      <c r="F22" s="105"/>
      <c r="G22" s="128"/>
    </row>
    <row r="23" spans="3:7" ht="12.75" hidden="1">
      <c r="C23" s="134"/>
      <c r="D23" s="113"/>
      <c r="E23" s="113"/>
      <c r="F23" s="114"/>
      <c r="G23" s="135"/>
    </row>
    <row r="24" spans="3:7" ht="12.75">
      <c r="C24" s="134"/>
      <c r="D24" s="113"/>
      <c r="E24" s="113"/>
      <c r="F24" s="114"/>
      <c r="G24" s="135"/>
    </row>
    <row r="25" spans="3:7" ht="13.5" thickBot="1">
      <c r="C25" s="129" t="s">
        <v>140</v>
      </c>
      <c r="D25" s="108"/>
      <c r="E25" s="108"/>
      <c r="F25" s="109">
        <f>SUM(F20:F24)</f>
        <v>133120</v>
      </c>
      <c r="G25" s="130"/>
    </row>
    <row r="26" spans="3:7" ht="12.75">
      <c r="C26" s="136" t="s">
        <v>141</v>
      </c>
      <c r="D26" s="116"/>
      <c r="E26" s="116"/>
      <c r="F26" s="117">
        <v>440894</v>
      </c>
      <c r="G26" s="137"/>
    </row>
    <row r="27" spans="3:7" ht="12.75">
      <c r="C27" s="133" t="s">
        <v>142</v>
      </c>
      <c r="D27" s="103" t="s">
        <v>133</v>
      </c>
      <c r="E27" s="118">
        <v>9</v>
      </c>
      <c r="F27" s="119">
        <v>139525</v>
      </c>
      <c r="G27" s="128"/>
    </row>
    <row r="28" spans="3:7" ht="12.75">
      <c r="C28" s="134"/>
      <c r="D28" s="115"/>
      <c r="E28" s="115"/>
      <c r="F28" s="114"/>
      <c r="G28" s="135"/>
    </row>
    <row r="29" spans="3:7" ht="13.5" thickBot="1">
      <c r="C29" s="129" t="s">
        <v>143</v>
      </c>
      <c r="D29" s="106"/>
      <c r="E29" s="106"/>
      <c r="F29" s="109">
        <f>SUM(F26:F28)</f>
        <v>580419</v>
      </c>
      <c r="G29" s="130"/>
    </row>
    <row r="30" spans="3:7" ht="12.75">
      <c r="C30" s="136" t="s">
        <v>144</v>
      </c>
      <c r="D30" s="115"/>
      <c r="E30" s="115"/>
      <c r="F30" s="114">
        <v>99840</v>
      </c>
      <c r="G30" s="135"/>
    </row>
    <row r="31" spans="3:7" ht="12.75">
      <c r="C31" s="134" t="s">
        <v>145</v>
      </c>
      <c r="D31" s="103" t="s">
        <v>133</v>
      </c>
      <c r="E31" s="104"/>
      <c r="F31" s="105"/>
      <c r="G31" s="128"/>
    </row>
    <row r="32" spans="3:7" ht="12.75">
      <c r="C32" s="134"/>
      <c r="D32" s="115"/>
      <c r="E32" s="115"/>
      <c r="F32" s="114"/>
      <c r="G32" s="135"/>
    </row>
    <row r="33" spans="3:7" ht="13.5" thickBot="1">
      <c r="C33" s="129" t="s">
        <v>146</v>
      </c>
      <c r="D33" s="106"/>
      <c r="E33" s="106"/>
      <c r="F33" s="109">
        <f>SUM(F30:F32)</f>
        <v>99840</v>
      </c>
      <c r="G33" s="130"/>
    </row>
    <row r="34" spans="3:7" ht="12.75">
      <c r="C34" s="138" t="s">
        <v>147</v>
      </c>
      <c r="D34" s="116"/>
      <c r="E34" s="116"/>
      <c r="F34" s="117">
        <v>280588.97</v>
      </c>
      <c r="G34" s="139"/>
    </row>
    <row r="35" spans="3:7" ht="12.75">
      <c r="C35" s="133" t="s">
        <v>148</v>
      </c>
      <c r="D35" s="103" t="s">
        <v>133</v>
      </c>
      <c r="E35" s="115">
        <v>7</v>
      </c>
      <c r="F35" s="105">
        <f>40</f>
        <v>40</v>
      </c>
      <c r="G35" s="128"/>
    </row>
    <row r="36" spans="3:7" ht="12.75">
      <c r="C36" s="140"/>
      <c r="D36" s="104"/>
      <c r="E36" s="104">
        <v>9</v>
      </c>
      <c r="F36" s="122">
        <f>-63781</f>
        <v>-63781</v>
      </c>
      <c r="G36" s="128"/>
    </row>
    <row r="37" spans="3:7" ht="12.75">
      <c r="C37" s="140"/>
      <c r="D37" s="104"/>
      <c r="E37" s="123"/>
      <c r="F37" s="105"/>
      <c r="G37" s="128"/>
    </row>
    <row r="38" spans="3:7" ht="13.5" thickBot="1">
      <c r="C38" s="141" t="s">
        <v>149</v>
      </c>
      <c r="D38" s="106"/>
      <c r="E38" s="106"/>
      <c r="F38" s="109">
        <f>SUM(F34:F37)</f>
        <v>216847.96999999997</v>
      </c>
      <c r="G38" s="142"/>
    </row>
    <row r="39" spans="3:7" ht="12.75">
      <c r="C39" s="136" t="s">
        <v>150</v>
      </c>
      <c r="D39" s="116"/>
      <c r="E39" s="116"/>
      <c r="F39" s="117">
        <v>1452340</v>
      </c>
      <c r="G39" s="137"/>
    </row>
    <row r="40" spans="3:7" ht="12.75">
      <c r="C40" s="143" t="s">
        <v>151</v>
      </c>
      <c r="D40" s="103" t="s">
        <v>133</v>
      </c>
      <c r="E40" s="118">
        <v>9</v>
      </c>
      <c r="F40" s="119">
        <v>484484</v>
      </c>
      <c r="G40" s="128"/>
    </row>
    <row r="41" spans="3:7" ht="12.75">
      <c r="C41" s="134"/>
      <c r="D41" s="115"/>
      <c r="E41" s="120">
        <v>10</v>
      </c>
      <c r="F41" s="121">
        <f>10293</f>
        <v>10293</v>
      </c>
      <c r="G41" s="128"/>
    </row>
    <row r="42" spans="3:7" ht="12.75">
      <c r="C42" s="134"/>
      <c r="D42" s="115"/>
      <c r="E42" s="115"/>
      <c r="F42" s="114"/>
      <c r="G42" s="135"/>
    </row>
    <row r="43" spans="3:7" ht="13.5" thickBot="1">
      <c r="C43" s="129" t="s">
        <v>152</v>
      </c>
      <c r="D43" s="106"/>
      <c r="E43" s="106"/>
      <c r="F43" s="109">
        <f>SUM(F39:F42)</f>
        <v>1947117</v>
      </c>
      <c r="G43" s="130"/>
    </row>
    <row r="44" spans="3:7" ht="12.75">
      <c r="C44" s="138" t="s">
        <v>153</v>
      </c>
      <c r="D44" s="116"/>
      <c r="E44" s="116"/>
      <c r="F44" s="117">
        <v>410551</v>
      </c>
      <c r="G44" s="139"/>
    </row>
    <row r="45" spans="3:7" ht="12.75">
      <c r="C45" s="144" t="s">
        <v>154</v>
      </c>
      <c r="D45" s="103" t="s">
        <v>133</v>
      </c>
      <c r="E45" s="103">
        <v>9</v>
      </c>
      <c r="F45" s="105">
        <v>166148</v>
      </c>
      <c r="G45" s="128"/>
    </row>
    <row r="46" spans="3:7" ht="12.75">
      <c r="C46" s="144"/>
      <c r="D46" s="103"/>
      <c r="E46" s="103">
        <v>10</v>
      </c>
      <c r="F46" s="105">
        <f>7433</f>
        <v>7433</v>
      </c>
      <c r="G46" s="128"/>
    </row>
    <row r="47" spans="3:7" ht="12.75">
      <c r="C47" s="133"/>
      <c r="D47" s="115"/>
      <c r="E47" s="115"/>
      <c r="F47" s="114"/>
      <c r="G47" s="128"/>
    </row>
    <row r="48" spans="3:7" ht="13.5" thickBot="1">
      <c r="C48" s="129" t="s">
        <v>155</v>
      </c>
      <c r="D48" s="106"/>
      <c r="E48" s="106"/>
      <c r="F48" s="109">
        <f>SUM(F44:F47)</f>
        <v>584132</v>
      </c>
      <c r="G48" s="128"/>
    </row>
    <row r="49" spans="3:7" ht="12.75">
      <c r="C49" s="138" t="s">
        <v>156</v>
      </c>
      <c r="D49" s="116"/>
      <c r="E49" s="116"/>
      <c r="F49" s="124">
        <v>1052610</v>
      </c>
      <c r="G49" s="145"/>
    </row>
    <row r="50" spans="3:7" ht="12.75">
      <c r="C50" s="146" t="s">
        <v>157</v>
      </c>
      <c r="D50" s="103" t="s">
        <v>133</v>
      </c>
      <c r="E50" s="103">
        <v>9</v>
      </c>
      <c r="F50" s="114">
        <v>342127</v>
      </c>
      <c r="G50" s="147"/>
    </row>
    <row r="51" spans="3:7" ht="12.75">
      <c r="C51" s="134"/>
      <c r="D51" s="115"/>
      <c r="E51" s="115"/>
      <c r="F51" s="114"/>
      <c r="G51" s="128"/>
    </row>
    <row r="52" spans="3:7" ht="13.5" thickBot="1">
      <c r="C52" s="129" t="s">
        <v>158</v>
      </c>
      <c r="D52" s="106"/>
      <c r="E52" s="106"/>
      <c r="F52" s="109">
        <f>SUM(F49:F51)</f>
        <v>1394737</v>
      </c>
      <c r="G52" s="142"/>
    </row>
    <row r="53" spans="3:7" ht="12.75">
      <c r="C53" s="138" t="s">
        <v>159</v>
      </c>
      <c r="D53" s="116"/>
      <c r="E53" s="116"/>
      <c r="F53" s="117">
        <v>336713</v>
      </c>
      <c r="G53" s="139"/>
    </row>
    <row r="54" spans="3:7" ht="12.75">
      <c r="C54" s="146" t="s">
        <v>160</v>
      </c>
      <c r="D54" s="103" t="s">
        <v>133</v>
      </c>
      <c r="E54" s="103">
        <v>9</v>
      </c>
      <c r="F54" s="114">
        <v>114756</v>
      </c>
      <c r="G54" s="128"/>
    </row>
    <row r="55" spans="3:7" ht="12.75">
      <c r="C55" s="134"/>
      <c r="D55" s="115"/>
      <c r="E55" s="115"/>
      <c r="F55" s="114"/>
      <c r="G55" s="128"/>
    </row>
    <row r="56" spans="3:7" ht="13.5" thickBot="1">
      <c r="C56" s="148" t="s">
        <v>161</v>
      </c>
      <c r="D56" s="149"/>
      <c r="E56" s="149"/>
      <c r="F56" s="150">
        <f>SUM(F53:F55)</f>
        <v>451469</v>
      </c>
      <c r="G56" s="1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5" t="s">
        <v>35</v>
      </c>
      <c r="E5" s="30" t="str">
        <f>personal!G6</f>
        <v>06-10 aprilie 2020</v>
      </c>
    </row>
    <row r="6" ht="13.5" thickBot="1"/>
    <row r="7" spans="1:6" ht="68.25" customHeight="1" thickBot="1">
      <c r="A7" s="33" t="s">
        <v>9</v>
      </c>
      <c r="B7" s="34" t="s">
        <v>10</v>
      </c>
      <c r="C7" s="35" t="s">
        <v>11</v>
      </c>
      <c r="D7" s="34" t="s">
        <v>12</v>
      </c>
      <c r="E7" s="34" t="s">
        <v>13</v>
      </c>
      <c r="F7" s="36" t="s">
        <v>14</v>
      </c>
    </row>
    <row r="8" spans="1:6" ht="12.75">
      <c r="A8" s="157">
        <v>1</v>
      </c>
      <c r="B8" s="152" t="s">
        <v>162</v>
      </c>
      <c r="C8" s="153">
        <v>2446</v>
      </c>
      <c r="D8" s="153" t="s">
        <v>163</v>
      </c>
      <c r="E8" s="153" t="s">
        <v>164</v>
      </c>
      <c r="F8" s="158">
        <v>1436.92</v>
      </c>
    </row>
    <row r="9" spans="1:6" ht="12.75">
      <c r="A9" s="159">
        <v>2</v>
      </c>
      <c r="B9" s="154" t="s">
        <v>162</v>
      </c>
      <c r="C9" s="104">
        <v>2245</v>
      </c>
      <c r="D9" s="104" t="s">
        <v>163</v>
      </c>
      <c r="E9" s="104" t="s">
        <v>165</v>
      </c>
      <c r="F9" s="160">
        <v>755.65</v>
      </c>
    </row>
    <row r="10" spans="1:6" ht="12.75">
      <c r="A10" s="159">
        <v>3</v>
      </c>
      <c r="B10" s="155" t="s">
        <v>166</v>
      </c>
      <c r="C10" s="104">
        <v>2447</v>
      </c>
      <c r="D10" s="104" t="s">
        <v>167</v>
      </c>
      <c r="E10" s="104" t="s">
        <v>168</v>
      </c>
      <c r="F10" s="160">
        <v>370713.67</v>
      </c>
    </row>
    <row r="11" spans="1:6" ht="12.75">
      <c r="A11" s="159">
        <v>4</v>
      </c>
      <c r="B11" s="154" t="s">
        <v>166</v>
      </c>
      <c r="C11" s="104">
        <v>2447</v>
      </c>
      <c r="D11" s="104" t="s">
        <v>120</v>
      </c>
      <c r="E11" s="104" t="s">
        <v>169</v>
      </c>
      <c r="F11" s="160">
        <v>95.1</v>
      </c>
    </row>
    <row r="12" spans="1:6" ht="12.75">
      <c r="A12" s="159">
        <v>5</v>
      </c>
      <c r="B12" s="155" t="s">
        <v>166</v>
      </c>
      <c r="C12" s="104">
        <v>2449</v>
      </c>
      <c r="D12" s="104" t="s">
        <v>120</v>
      </c>
      <c r="E12" s="104" t="s">
        <v>169</v>
      </c>
      <c r="F12" s="160">
        <v>95.1</v>
      </c>
    </row>
    <row r="13" spans="1:6" ht="12.75">
      <c r="A13" s="159">
        <v>6</v>
      </c>
      <c r="B13" s="154" t="s">
        <v>170</v>
      </c>
      <c r="C13" s="104">
        <v>2476</v>
      </c>
      <c r="D13" s="104" t="s">
        <v>171</v>
      </c>
      <c r="E13" s="104" t="s">
        <v>172</v>
      </c>
      <c r="F13" s="160">
        <v>179</v>
      </c>
    </row>
    <row r="14" spans="1:6" ht="12.75">
      <c r="A14" s="159">
        <v>7</v>
      </c>
      <c r="B14" s="154" t="s">
        <v>170</v>
      </c>
      <c r="C14" s="104">
        <v>2456</v>
      </c>
      <c r="D14" s="104" t="s">
        <v>173</v>
      </c>
      <c r="E14" s="104" t="s">
        <v>174</v>
      </c>
      <c r="F14" s="160">
        <v>2201.5</v>
      </c>
    </row>
    <row r="15" spans="1:6" ht="12.75">
      <c r="A15" s="159">
        <v>8</v>
      </c>
      <c r="B15" s="155" t="s">
        <v>170</v>
      </c>
      <c r="C15" s="104">
        <v>2457</v>
      </c>
      <c r="D15" s="104" t="s">
        <v>175</v>
      </c>
      <c r="E15" s="104" t="s">
        <v>176</v>
      </c>
      <c r="F15" s="160">
        <v>21.06</v>
      </c>
    </row>
    <row r="16" spans="1:6" ht="12.75">
      <c r="A16" s="159">
        <v>9</v>
      </c>
      <c r="B16" s="154" t="s">
        <v>170</v>
      </c>
      <c r="C16" s="104">
        <v>2475</v>
      </c>
      <c r="D16" s="104" t="s">
        <v>177</v>
      </c>
      <c r="E16" s="104" t="s">
        <v>178</v>
      </c>
      <c r="F16" s="160">
        <v>95.2</v>
      </c>
    </row>
    <row r="17" spans="1:6" ht="12.75">
      <c r="A17" s="161">
        <v>10</v>
      </c>
      <c r="B17" s="154" t="s">
        <v>170</v>
      </c>
      <c r="C17" s="156">
        <v>2462</v>
      </c>
      <c r="D17" s="104" t="s">
        <v>179</v>
      </c>
      <c r="E17" s="104" t="s">
        <v>180</v>
      </c>
      <c r="F17" s="160">
        <v>143.34</v>
      </c>
    </row>
    <row r="18" spans="1:6" ht="12.75">
      <c r="A18" s="162">
        <v>11</v>
      </c>
      <c r="B18" s="155" t="s">
        <v>170</v>
      </c>
      <c r="C18" s="113">
        <v>2461</v>
      </c>
      <c r="D18" s="113" t="s">
        <v>181</v>
      </c>
      <c r="E18" s="113" t="s">
        <v>182</v>
      </c>
      <c r="F18" s="163">
        <v>2751.47</v>
      </c>
    </row>
    <row r="19" spans="1:6" ht="12.75">
      <c r="A19" s="159">
        <v>12</v>
      </c>
      <c r="B19" s="154" t="s">
        <v>170</v>
      </c>
      <c r="C19" s="104">
        <v>2463</v>
      </c>
      <c r="D19" s="104" t="s">
        <v>179</v>
      </c>
      <c r="E19" s="104" t="s">
        <v>180</v>
      </c>
      <c r="F19" s="160">
        <v>1808.33</v>
      </c>
    </row>
    <row r="20" spans="1:6" ht="12.75">
      <c r="A20" s="159">
        <v>13</v>
      </c>
      <c r="B20" s="154" t="s">
        <v>183</v>
      </c>
      <c r="C20" s="156">
        <v>2628</v>
      </c>
      <c r="D20" s="104" t="s">
        <v>177</v>
      </c>
      <c r="E20" s="104" t="s">
        <v>184</v>
      </c>
      <c r="F20" s="164">
        <v>232.05</v>
      </c>
    </row>
    <row r="21" spans="1:6" ht="12.75">
      <c r="A21" s="159">
        <v>14</v>
      </c>
      <c r="B21" s="154" t="s">
        <v>183</v>
      </c>
      <c r="C21" s="104">
        <v>2627</v>
      </c>
      <c r="D21" s="104" t="s">
        <v>177</v>
      </c>
      <c r="E21" s="104" t="s">
        <v>178</v>
      </c>
      <c r="F21" s="160">
        <v>1047.2</v>
      </c>
    </row>
    <row r="22" spans="1:6" ht="12.75">
      <c r="A22" s="159">
        <f>A21+1</f>
        <v>15</v>
      </c>
      <c r="B22" s="154" t="s">
        <v>185</v>
      </c>
      <c r="C22" s="104">
        <v>2477</v>
      </c>
      <c r="D22" s="104" t="s">
        <v>186</v>
      </c>
      <c r="E22" s="104" t="s">
        <v>187</v>
      </c>
      <c r="F22" s="160">
        <v>8751.67</v>
      </c>
    </row>
    <row r="23" spans="1:6" ht="12.75">
      <c r="A23" s="159">
        <f aca="true" t="shared" si="0" ref="A23:A32">A22+1</f>
        <v>16</v>
      </c>
      <c r="B23" s="154" t="s">
        <v>185</v>
      </c>
      <c r="C23" s="104">
        <v>2470</v>
      </c>
      <c r="D23" s="104" t="s">
        <v>186</v>
      </c>
      <c r="E23" s="104" t="s">
        <v>168</v>
      </c>
      <c r="F23" s="160">
        <v>16016.94</v>
      </c>
    </row>
    <row r="24" spans="1:6" ht="12.75">
      <c r="A24" s="159">
        <f t="shared" si="0"/>
        <v>17</v>
      </c>
      <c r="B24" s="154" t="s">
        <v>185</v>
      </c>
      <c r="C24" s="104">
        <v>2472</v>
      </c>
      <c r="D24" s="104" t="s">
        <v>188</v>
      </c>
      <c r="E24" s="104" t="s">
        <v>168</v>
      </c>
      <c r="F24" s="160">
        <v>6608.09</v>
      </c>
    </row>
    <row r="25" spans="1:6" ht="12.75">
      <c r="A25" s="159">
        <f t="shared" si="0"/>
        <v>18</v>
      </c>
      <c r="B25" s="154" t="s">
        <v>185</v>
      </c>
      <c r="C25" s="104">
        <v>2473</v>
      </c>
      <c r="D25" s="104" t="s">
        <v>188</v>
      </c>
      <c r="E25" s="104" t="s">
        <v>168</v>
      </c>
      <c r="F25" s="160">
        <v>6001.66</v>
      </c>
    </row>
    <row r="26" spans="1:6" ht="12.75">
      <c r="A26" s="159">
        <f t="shared" si="0"/>
        <v>19</v>
      </c>
      <c r="B26" s="154" t="s">
        <v>185</v>
      </c>
      <c r="C26" s="104">
        <v>2474</v>
      </c>
      <c r="D26" s="104" t="s">
        <v>188</v>
      </c>
      <c r="E26" s="104" t="s">
        <v>189</v>
      </c>
      <c r="F26" s="160">
        <v>11073.68</v>
      </c>
    </row>
    <row r="27" spans="1:6" ht="12.75">
      <c r="A27" s="159">
        <f t="shared" si="0"/>
        <v>20</v>
      </c>
      <c r="B27" s="154" t="s">
        <v>185</v>
      </c>
      <c r="C27" s="104">
        <v>2471</v>
      </c>
      <c r="D27" s="104" t="s">
        <v>190</v>
      </c>
      <c r="E27" s="104" t="s">
        <v>191</v>
      </c>
      <c r="F27" s="160">
        <v>84.8</v>
      </c>
    </row>
    <row r="28" spans="1:6" ht="12.75">
      <c r="A28" s="159">
        <f t="shared" si="0"/>
        <v>21</v>
      </c>
      <c r="B28" s="154" t="s">
        <v>185</v>
      </c>
      <c r="C28" s="104">
        <v>2469</v>
      </c>
      <c r="D28" s="104" t="s">
        <v>192</v>
      </c>
      <c r="E28" s="104" t="s">
        <v>193</v>
      </c>
      <c r="F28" s="160">
        <v>2721.68</v>
      </c>
    </row>
    <row r="29" spans="1:6" ht="12.75">
      <c r="A29" s="159">
        <f t="shared" si="0"/>
        <v>22</v>
      </c>
      <c r="B29" s="154" t="s">
        <v>185</v>
      </c>
      <c r="C29" s="104">
        <v>3054</v>
      </c>
      <c r="D29" s="104" t="s">
        <v>194</v>
      </c>
      <c r="E29" s="104" t="s">
        <v>200</v>
      </c>
      <c r="F29" s="160">
        <v>1911.54</v>
      </c>
    </row>
    <row r="30" spans="1:6" ht="12.75">
      <c r="A30" s="159">
        <f t="shared" si="0"/>
        <v>23</v>
      </c>
      <c r="B30" s="154" t="s">
        <v>185</v>
      </c>
      <c r="C30" s="104">
        <v>2424</v>
      </c>
      <c r="D30" s="104" t="s">
        <v>195</v>
      </c>
      <c r="E30" s="104" t="s">
        <v>196</v>
      </c>
      <c r="F30" s="160">
        <v>581.21</v>
      </c>
    </row>
    <row r="31" spans="1:6" ht="12.75">
      <c r="A31" s="159">
        <f t="shared" si="0"/>
        <v>24</v>
      </c>
      <c r="B31" s="154" t="s">
        <v>185</v>
      </c>
      <c r="C31" s="104">
        <v>3047</v>
      </c>
      <c r="D31" s="104" t="s">
        <v>177</v>
      </c>
      <c r="E31" s="104" t="s">
        <v>197</v>
      </c>
      <c r="F31" s="160">
        <v>77.35</v>
      </c>
    </row>
    <row r="32" spans="1:6" ht="13.5" thickBot="1">
      <c r="A32" s="159">
        <f t="shared" si="0"/>
        <v>25</v>
      </c>
      <c r="B32" s="154" t="s">
        <v>185</v>
      </c>
      <c r="C32" s="104">
        <v>3048</v>
      </c>
      <c r="D32" s="104" t="s">
        <v>198</v>
      </c>
      <c r="E32" s="104" t="s">
        <v>199</v>
      </c>
      <c r="F32" s="160">
        <v>1159</v>
      </c>
    </row>
    <row r="33" spans="1:6" ht="13.5" thickBot="1">
      <c r="A33" s="37"/>
      <c r="B33" s="38"/>
      <c r="C33" s="38"/>
      <c r="D33" s="38"/>
      <c r="E33" s="39" t="s">
        <v>15</v>
      </c>
      <c r="F33" s="40">
        <f>SUM(F8:F32)</f>
        <v>436563.2099999999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6.140625" style="15" customWidth="1"/>
    <col min="2" max="2" width="14.140625" style="15" customWidth="1"/>
    <col min="3" max="3" width="39.7109375" style="15" customWidth="1"/>
    <col min="4" max="4" width="29.281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16</v>
      </c>
      <c r="B1" s="14"/>
      <c r="C1" s="14"/>
      <c r="D1" s="14"/>
    </row>
    <row r="3" spans="1:5" ht="15.75" customHeight="1">
      <c r="A3" s="98" t="s">
        <v>17</v>
      </c>
      <c r="B3" s="98"/>
      <c r="C3" s="98"/>
      <c r="D3" s="98"/>
      <c r="E3" s="18"/>
    </row>
    <row r="4" spans="1:4" ht="19.5" customHeight="1">
      <c r="A4" s="22" t="s">
        <v>18</v>
      </c>
      <c r="B4" s="22"/>
      <c r="C4" s="22"/>
      <c r="D4" s="22"/>
    </row>
    <row r="5" spans="1:4" ht="12.75">
      <c r="A5" s="23"/>
      <c r="B5" s="99"/>
      <c r="C5" s="99"/>
      <c r="D5" s="99"/>
    </row>
    <row r="6" spans="1:4" ht="12.75">
      <c r="A6" s="23"/>
      <c r="B6" s="25" t="s">
        <v>35</v>
      </c>
      <c r="C6" s="31" t="str">
        <f>personal!G6</f>
        <v>06-10 aprilie 2020</v>
      </c>
      <c r="D6" s="23"/>
    </row>
    <row r="7" ht="13.5" thickBot="1"/>
    <row r="8" spans="1:5" ht="13.5" thickBot="1">
      <c r="A8" s="41" t="s">
        <v>19</v>
      </c>
      <c r="B8" s="42" t="s">
        <v>20</v>
      </c>
      <c r="C8" s="42" t="s">
        <v>21</v>
      </c>
      <c r="D8" s="42" t="s">
        <v>22</v>
      </c>
      <c r="E8" s="43" t="s">
        <v>23</v>
      </c>
    </row>
    <row r="9" spans="1:5" ht="25.5">
      <c r="A9" s="66" t="s">
        <v>36</v>
      </c>
      <c r="B9" s="65">
        <v>2458</v>
      </c>
      <c r="C9" s="63" t="s">
        <v>38</v>
      </c>
      <c r="D9" s="64" t="s">
        <v>37</v>
      </c>
      <c r="E9" s="67">
        <v>200000</v>
      </c>
    </row>
    <row r="10" spans="1:5" ht="13.5" thickBot="1">
      <c r="A10" s="44"/>
      <c r="B10" s="45"/>
      <c r="C10" s="45"/>
      <c r="D10" s="45"/>
      <c r="E10" s="46"/>
    </row>
    <row r="11" spans="1:5" ht="13.5" thickBot="1">
      <c r="A11" s="47" t="s">
        <v>24</v>
      </c>
      <c r="B11" s="48"/>
      <c r="C11" s="48"/>
      <c r="D11" s="48"/>
      <c r="E11" s="49">
        <f>SUM(E9:E10)</f>
        <v>200000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I83" sqref="I83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63.28125" style="15" bestFit="1" customWidth="1"/>
    <col min="4" max="4" width="35.8515625" style="15" customWidth="1"/>
    <col min="5" max="5" width="14.7109375" style="15" bestFit="1" customWidth="1"/>
    <col min="6" max="16384" width="9.140625" style="15" customWidth="1"/>
  </cols>
  <sheetData>
    <row r="1" spans="1:4" ht="12.75">
      <c r="A1" s="14" t="s">
        <v>16</v>
      </c>
      <c r="B1" s="14"/>
      <c r="C1" s="14"/>
      <c r="D1" s="14"/>
    </row>
    <row r="3" spans="1:4" ht="15.75" customHeight="1">
      <c r="A3" s="98" t="s">
        <v>25</v>
      </c>
      <c r="B3" s="98"/>
      <c r="C3" s="98"/>
      <c r="D3" s="16"/>
    </row>
    <row r="4" spans="1:10" ht="30" customHeight="1">
      <c r="A4" s="100" t="s">
        <v>34</v>
      </c>
      <c r="B4" s="100"/>
      <c r="C4" s="100"/>
      <c r="D4" s="100"/>
      <c r="E4" s="100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5" t="s">
        <v>35</v>
      </c>
      <c r="C6" s="13" t="str">
        <f>personal!G6</f>
        <v>06-10 aprilie 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41" t="s">
        <v>19</v>
      </c>
      <c r="B8" s="42" t="s">
        <v>20</v>
      </c>
      <c r="C8" s="42" t="s">
        <v>21</v>
      </c>
      <c r="D8" s="42" t="s">
        <v>26</v>
      </c>
      <c r="E8" s="43" t="s">
        <v>23</v>
      </c>
    </row>
    <row r="9" spans="1:5" s="21" customFormat="1" ht="12.75">
      <c r="A9" s="86" t="s">
        <v>40</v>
      </c>
      <c r="B9" s="68" t="s">
        <v>41</v>
      </c>
      <c r="C9" s="69" t="s">
        <v>116</v>
      </c>
      <c r="D9" s="70" t="s">
        <v>42</v>
      </c>
      <c r="E9" s="87">
        <v>11.83</v>
      </c>
    </row>
    <row r="10" spans="1:5" s="21" customFormat="1" ht="12.75">
      <c r="A10" s="86" t="s">
        <v>40</v>
      </c>
      <c r="B10" s="71" t="s">
        <v>43</v>
      </c>
      <c r="C10" s="69" t="s">
        <v>117</v>
      </c>
      <c r="D10" s="70" t="s">
        <v>42</v>
      </c>
      <c r="E10" s="87">
        <v>65.52</v>
      </c>
    </row>
    <row r="11" spans="1:5" s="21" customFormat="1" ht="12.75">
      <c r="A11" s="86" t="s">
        <v>40</v>
      </c>
      <c r="B11" s="71" t="s">
        <v>44</v>
      </c>
      <c r="C11" s="69" t="s">
        <v>45</v>
      </c>
      <c r="D11" s="70" t="s">
        <v>46</v>
      </c>
      <c r="E11" s="87">
        <v>1945.59</v>
      </c>
    </row>
    <row r="12" spans="1:5" s="21" customFormat="1" ht="12.75">
      <c r="A12" s="86" t="s">
        <v>40</v>
      </c>
      <c r="B12" s="72" t="s">
        <v>47</v>
      </c>
      <c r="C12" s="69" t="s">
        <v>48</v>
      </c>
      <c r="D12" s="70" t="s">
        <v>46</v>
      </c>
      <c r="E12" s="87">
        <v>10766.5</v>
      </c>
    </row>
    <row r="13" spans="1:5" s="21" customFormat="1" ht="12.75">
      <c r="A13" s="86" t="s">
        <v>40</v>
      </c>
      <c r="B13" s="72" t="s">
        <v>49</v>
      </c>
      <c r="C13" s="69" t="s">
        <v>50</v>
      </c>
      <c r="D13" s="70" t="s">
        <v>46</v>
      </c>
      <c r="E13" s="87">
        <v>2588.93</v>
      </c>
    </row>
    <row r="14" spans="1:5" s="21" customFormat="1" ht="25.5">
      <c r="A14" s="86" t="s">
        <v>36</v>
      </c>
      <c r="B14" s="72" t="s">
        <v>51</v>
      </c>
      <c r="C14" s="73" t="s">
        <v>118</v>
      </c>
      <c r="D14" s="70" t="s">
        <v>52</v>
      </c>
      <c r="E14" s="87">
        <v>6048.21</v>
      </c>
    </row>
    <row r="15" spans="1:5" s="21" customFormat="1" ht="25.5">
      <c r="A15" s="86" t="s">
        <v>36</v>
      </c>
      <c r="B15" s="72" t="s">
        <v>53</v>
      </c>
      <c r="C15" s="73" t="s">
        <v>119</v>
      </c>
      <c r="D15" s="70" t="s">
        <v>52</v>
      </c>
      <c r="E15" s="87">
        <v>34273.19</v>
      </c>
    </row>
    <row r="16" spans="1:5" s="21" customFormat="1" ht="12.75">
      <c r="A16" s="86" t="s">
        <v>54</v>
      </c>
      <c r="B16" s="74" t="s">
        <v>55</v>
      </c>
      <c r="C16" s="69" t="s">
        <v>56</v>
      </c>
      <c r="D16" s="70" t="s">
        <v>57</v>
      </c>
      <c r="E16" s="87">
        <v>51309</v>
      </c>
    </row>
    <row r="17" spans="1:5" s="21" customFormat="1" ht="12.75">
      <c r="A17" s="86" t="s">
        <v>54</v>
      </c>
      <c r="B17" s="74" t="s">
        <v>58</v>
      </c>
      <c r="C17" s="69" t="s">
        <v>56</v>
      </c>
      <c r="D17" s="70" t="s">
        <v>57</v>
      </c>
      <c r="E17" s="87">
        <v>25113</v>
      </c>
    </row>
    <row r="18" spans="1:5" ht="12.75">
      <c r="A18" s="86" t="s">
        <v>54</v>
      </c>
      <c r="B18" s="74" t="s">
        <v>59</v>
      </c>
      <c r="C18" s="69" t="s">
        <v>56</v>
      </c>
      <c r="D18" s="70" t="s">
        <v>57</v>
      </c>
      <c r="E18" s="87">
        <v>2119</v>
      </c>
    </row>
    <row r="19" spans="1:5" ht="12.75">
      <c r="A19" s="86" t="s">
        <v>54</v>
      </c>
      <c r="B19" s="74" t="s">
        <v>60</v>
      </c>
      <c r="C19" s="69" t="s">
        <v>56</v>
      </c>
      <c r="D19" s="70" t="s">
        <v>57</v>
      </c>
      <c r="E19" s="87">
        <v>21928</v>
      </c>
    </row>
    <row r="20" spans="1:5" ht="12.75">
      <c r="A20" s="86" t="s">
        <v>54</v>
      </c>
      <c r="B20" s="74" t="s">
        <v>61</v>
      </c>
      <c r="C20" s="69" t="s">
        <v>56</v>
      </c>
      <c r="D20" s="70" t="s">
        <v>57</v>
      </c>
      <c r="E20" s="87">
        <v>333</v>
      </c>
    </row>
    <row r="21" spans="1:5" ht="12.75">
      <c r="A21" s="86" t="s">
        <v>54</v>
      </c>
      <c r="B21" s="74" t="s">
        <v>62</v>
      </c>
      <c r="C21" s="69" t="s">
        <v>56</v>
      </c>
      <c r="D21" s="70" t="s">
        <v>57</v>
      </c>
      <c r="E21" s="87">
        <v>2116</v>
      </c>
    </row>
    <row r="22" spans="1:5" ht="12.75">
      <c r="A22" s="86" t="s">
        <v>54</v>
      </c>
      <c r="B22" s="74" t="s">
        <v>63</v>
      </c>
      <c r="C22" s="69" t="s">
        <v>56</v>
      </c>
      <c r="D22" s="70" t="s">
        <v>57</v>
      </c>
      <c r="E22" s="87">
        <v>12526</v>
      </c>
    </row>
    <row r="23" spans="1:5" ht="12.75">
      <c r="A23" s="86" t="s">
        <v>54</v>
      </c>
      <c r="B23" s="74" t="s">
        <v>64</v>
      </c>
      <c r="C23" s="69" t="s">
        <v>56</v>
      </c>
      <c r="D23" s="70" t="s">
        <v>57</v>
      </c>
      <c r="E23" s="87">
        <v>2791</v>
      </c>
    </row>
    <row r="24" spans="1:5" ht="12.75">
      <c r="A24" s="86" t="s">
        <v>54</v>
      </c>
      <c r="B24" s="74" t="s">
        <v>65</v>
      </c>
      <c r="C24" s="69" t="s">
        <v>56</v>
      </c>
      <c r="D24" s="70" t="s">
        <v>57</v>
      </c>
      <c r="E24" s="87">
        <v>5242</v>
      </c>
    </row>
    <row r="25" spans="1:5" ht="12.75">
      <c r="A25" s="86" t="s">
        <v>54</v>
      </c>
      <c r="B25" s="74" t="s">
        <v>66</v>
      </c>
      <c r="C25" s="69" t="s">
        <v>56</v>
      </c>
      <c r="D25" s="70" t="s">
        <v>57</v>
      </c>
      <c r="E25" s="87">
        <v>1075</v>
      </c>
    </row>
    <row r="26" spans="1:5" ht="12.75">
      <c r="A26" s="86" t="s">
        <v>54</v>
      </c>
      <c r="B26" s="74" t="s">
        <v>67</v>
      </c>
      <c r="C26" s="69" t="s">
        <v>56</v>
      </c>
      <c r="D26" s="70" t="s">
        <v>57</v>
      </c>
      <c r="E26" s="87">
        <v>160</v>
      </c>
    </row>
    <row r="27" spans="1:5" ht="12.75">
      <c r="A27" s="86" t="s">
        <v>54</v>
      </c>
      <c r="B27" s="74" t="s">
        <v>68</v>
      </c>
      <c r="C27" s="69" t="s">
        <v>56</v>
      </c>
      <c r="D27" s="70" t="s">
        <v>57</v>
      </c>
      <c r="E27" s="87">
        <v>1010</v>
      </c>
    </row>
    <row r="28" spans="1:5" ht="12.75">
      <c r="A28" s="86" t="s">
        <v>54</v>
      </c>
      <c r="B28" s="74" t="s">
        <v>69</v>
      </c>
      <c r="C28" s="69" t="s">
        <v>56</v>
      </c>
      <c r="D28" s="70" t="s">
        <v>57</v>
      </c>
      <c r="E28" s="87">
        <v>1101</v>
      </c>
    </row>
    <row r="29" spans="1:5" ht="12.75">
      <c r="A29" s="86" t="s">
        <v>54</v>
      </c>
      <c r="B29" s="74" t="s">
        <v>70</v>
      </c>
      <c r="C29" s="69" t="s">
        <v>71</v>
      </c>
      <c r="D29" s="70" t="s">
        <v>57</v>
      </c>
      <c r="E29" s="87">
        <v>286146</v>
      </c>
    </row>
    <row r="30" spans="1:5" ht="12.75">
      <c r="A30" s="86" t="s">
        <v>54</v>
      </c>
      <c r="B30" s="74" t="s">
        <v>72</v>
      </c>
      <c r="C30" s="69" t="s">
        <v>71</v>
      </c>
      <c r="D30" s="70" t="s">
        <v>57</v>
      </c>
      <c r="E30" s="87">
        <v>137597</v>
      </c>
    </row>
    <row r="31" spans="1:5" ht="12.75">
      <c r="A31" s="86" t="s">
        <v>54</v>
      </c>
      <c r="B31" s="74" t="s">
        <v>73</v>
      </c>
      <c r="C31" s="69" t="s">
        <v>71</v>
      </c>
      <c r="D31" s="70" t="s">
        <v>57</v>
      </c>
      <c r="E31" s="87">
        <v>11671</v>
      </c>
    </row>
    <row r="32" spans="1:5" ht="12.75">
      <c r="A32" s="86" t="s">
        <v>54</v>
      </c>
      <c r="B32" s="74" t="s">
        <v>74</v>
      </c>
      <c r="C32" s="69" t="s">
        <v>71</v>
      </c>
      <c r="D32" s="70" t="s">
        <v>57</v>
      </c>
      <c r="E32" s="87">
        <v>1702</v>
      </c>
    </row>
    <row r="33" spans="1:5" ht="12.75">
      <c r="A33" s="86" t="s">
        <v>54</v>
      </c>
      <c r="B33" s="74" t="s">
        <v>75</v>
      </c>
      <c r="C33" s="69" t="s">
        <v>71</v>
      </c>
      <c r="D33" s="70" t="s">
        <v>57</v>
      </c>
      <c r="E33" s="87">
        <v>120146</v>
      </c>
    </row>
    <row r="34" spans="1:5" ht="12.75">
      <c r="A34" s="86" t="s">
        <v>54</v>
      </c>
      <c r="B34" s="74" t="s">
        <v>76</v>
      </c>
      <c r="C34" s="69" t="s">
        <v>71</v>
      </c>
      <c r="D34" s="70" t="s">
        <v>57</v>
      </c>
      <c r="E34" s="87">
        <v>11632</v>
      </c>
    </row>
    <row r="35" spans="1:5" ht="12.75">
      <c r="A35" s="86" t="s">
        <v>54</v>
      </c>
      <c r="B35" s="74" t="s">
        <v>77</v>
      </c>
      <c r="C35" s="69" t="s">
        <v>71</v>
      </c>
      <c r="D35" s="70" t="s">
        <v>57</v>
      </c>
      <c r="E35" s="87">
        <v>15519</v>
      </c>
    </row>
    <row r="36" spans="1:5" ht="12.75">
      <c r="A36" s="86" t="s">
        <v>54</v>
      </c>
      <c r="B36" s="74" t="s">
        <v>78</v>
      </c>
      <c r="C36" s="69" t="s">
        <v>71</v>
      </c>
      <c r="D36" s="70" t="s">
        <v>57</v>
      </c>
      <c r="E36" s="87">
        <v>68783</v>
      </c>
    </row>
    <row r="37" spans="1:5" ht="12.75">
      <c r="A37" s="86" t="s">
        <v>54</v>
      </c>
      <c r="B37" s="74" t="s">
        <v>79</v>
      </c>
      <c r="C37" s="69" t="s">
        <v>71</v>
      </c>
      <c r="D37" s="70" t="s">
        <v>57</v>
      </c>
      <c r="E37" s="87">
        <v>28652</v>
      </c>
    </row>
    <row r="38" spans="1:5" ht="12.75">
      <c r="A38" s="86" t="s">
        <v>54</v>
      </c>
      <c r="B38" s="74" t="s">
        <v>80</v>
      </c>
      <c r="C38" s="69" t="s">
        <v>71</v>
      </c>
      <c r="D38" s="70" t="s">
        <v>57</v>
      </c>
      <c r="E38" s="87">
        <v>5942</v>
      </c>
    </row>
    <row r="39" spans="1:5" ht="12.75">
      <c r="A39" s="86" t="s">
        <v>54</v>
      </c>
      <c r="B39" s="74" t="s">
        <v>81</v>
      </c>
      <c r="C39" s="69" t="s">
        <v>71</v>
      </c>
      <c r="D39" s="70" t="s">
        <v>57</v>
      </c>
      <c r="E39" s="87">
        <v>883</v>
      </c>
    </row>
    <row r="40" spans="1:5" ht="12.75">
      <c r="A40" s="86" t="s">
        <v>54</v>
      </c>
      <c r="B40" s="74" t="s">
        <v>82</v>
      </c>
      <c r="C40" s="69" t="s">
        <v>71</v>
      </c>
      <c r="D40" s="70" t="s">
        <v>57</v>
      </c>
      <c r="E40" s="87">
        <v>5582</v>
      </c>
    </row>
    <row r="41" spans="1:5" ht="12.75">
      <c r="A41" s="86" t="s">
        <v>54</v>
      </c>
      <c r="B41" s="74" t="s">
        <v>83</v>
      </c>
      <c r="C41" s="69" t="s">
        <v>71</v>
      </c>
      <c r="D41" s="70" t="s">
        <v>57</v>
      </c>
      <c r="E41" s="87">
        <v>5936</v>
      </c>
    </row>
    <row r="42" spans="1:5" ht="12.75">
      <c r="A42" s="86" t="s">
        <v>54</v>
      </c>
      <c r="B42" s="74" t="s">
        <v>84</v>
      </c>
      <c r="C42" s="69" t="s">
        <v>71</v>
      </c>
      <c r="D42" s="70" t="s">
        <v>57</v>
      </c>
      <c r="E42" s="87">
        <v>3879</v>
      </c>
    </row>
    <row r="43" spans="1:5" ht="12.75">
      <c r="A43" s="86" t="s">
        <v>54</v>
      </c>
      <c r="B43" s="74" t="s">
        <v>85</v>
      </c>
      <c r="C43" s="69" t="s">
        <v>71</v>
      </c>
      <c r="D43" s="70" t="s">
        <v>57</v>
      </c>
      <c r="E43" s="87">
        <v>77</v>
      </c>
    </row>
    <row r="44" spans="1:5" ht="12.75">
      <c r="A44" s="86" t="s">
        <v>54</v>
      </c>
      <c r="B44" s="74" t="s">
        <v>86</v>
      </c>
      <c r="C44" s="69" t="s">
        <v>71</v>
      </c>
      <c r="D44" s="70" t="s">
        <v>57</v>
      </c>
      <c r="E44" s="87">
        <v>216</v>
      </c>
    </row>
    <row r="45" spans="1:5" ht="12.75">
      <c r="A45" s="86" t="s">
        <v>54</v>
      </c>
      <c r="B45" s="74" t="s">
        <v>87</v>
      </c>
      <c r="C45" s="69" t="s">
        <v>71</v>
      </c>
      <c r="D45" s="70" t="s">
        <v>57</v>
      </c>
      <c r="E45" s="87">
        <v>50</v>
      </c>
    </row>
    <row r="46" spans="1:5" ht="12.75">
      <c r="A46" s="86" t="s">
        <v>54</v>
      </c>
      <c r="B46" s="74" t="s">
        <v>88</v>
      </c>
      <c r="C46" s="69" t="s">
        <v>71</v>
      </c>
      <c r="D46" s="70" t="s">
        <v>57</v>
      </c>
      <c r="E46" s="87">
        <v>100</v>
      </c>
    </row>
    <row r="47" spans="1:5" ht="12.75">
      <c r="A47" s="86" t="s">
        <v>54</v>
      </c>
      <c r="B47" s="74" t="s">
        <v>89</v>
      </c>
      <c r="C47" s="69" t="s">
        <v>71</v>
      </c>
      <c r="D47" s="70" t="s">
        <v>57</v>
      </c>
      <c r="E47" s="87">
        <v>60</v>
      </c>
    </row>
    <row r="48" spans="1:5" ht="12.75">
      <c r="A48" s="86" t="s">
        <v>54</v>
      </c>
      <c r="B48" s="74" t="s">
        <v>90</v>
      </c>
      <c r="C48" s="69" t="s">
        <v>71</v>
      </c>
      <c r="D48" s="70" t="s">
        <v>57</v>
      </c>
      <c r="E48" s="87">
        <v>100</v>
      </c>
    </row>
    <row r="49" spans="1:5" ht="12.75">
      <c r="A49" s="86" t="s">
        <v>54</v>
      </c>
      <c r="B49" s="74" t="s">
        <v>91</v>
      </c>
      <c r="C49" s="69" t="s">
        <v>71</v>
      </c>
      <c r="D49" s="70" t="s">
        <v>57</v>
      </c>
      <c r="E49" s="87">
        <v>50</v>
      </c>
    </row>
    <row r="50" spans="1:5" ht="12.75">
      <c r="A50" s="86" t="s">
        <v>54</v>
      </c>
      <c r="B50" s="74" t="s">
        <v>92</v>
      </c>
      <c r="C50" s="69" t="s">
        <v>71</v>
      </c>
      <c r="D50" s="70" t="s">
        <v>57</v>
      </c>
      <c r="E50" s="87">
        <v>100</v>
      </c>
    </row>
    <row r="51" spans="1:5" ht="12.75">
      <c r="A51" s="86" t="s">
        <v>54</v>
      </c>
      <c r="B51" s="74" t="s">
        <v>93</v>
      </c>
      <c r="C51" s="69" t="s">
        <v>71</v>
      </c>
      <c r="D51" s="70" t="s">
        <v>57</v>
      </c>
      <c r="E51" s="87">
        <v>150</v>
      </c>
    </row>
    <row r="52" spans="1:5" ht="12.75">
      <c r="A52" s="86" t="s">
        <v>54</v>
      </c>
      <c r="B52" s="74" t="s">
        <v>94</v>
      </c>
      <c r="C52" s="69" t="s">
        <v>71</v>
      </c>
      <c r="D52" s="70" t="s">
        <v>57</v>
      </c>
      <c r="E52" s="87">
        <v>300</v>
      </c>
    </row>
    <row r="53" spans="1:5" ht="12.75">
      <c r="A53" s="86" t="s">
        <v>54</v>
      </c>
      <c r="B53" s="74" t="s">
        <v>95</v>
      </c>
      <c r="C53" s="69" t="s">
        <v>96</v>
      </c>
      <c r="D53" s="70" t="s">
        <v>57</v>
      </c>
      <c r="E53" s="87">
        <v>104430</v>
      </c>
    </row>
    <row r="54" spans="1:5" ht="12.75">
      <c r="A54" s="86" t="s">
        <v>54</v>
      </c>
      <c r="B54" s="74" t="s">
        <v>97</v>
      </c>
      <c r="C54" s="69" t="s">
        <v>96</v>
      </c>
      <c r="D54" s="70" t="s">
        <v>57</v>
      </c>
      <c r="E54" s="87">
        <v>60158</v>
      </c>
    </row>
    <row r="55" spans="1:5" ht="12.75">
      <c r="A55" s="86" t="s">
        <v>54</v>
      </c>
      <c r="B55" s="74" t="s">
        <v>98</v>
      </c>
      <c r="C55" s="69" t="s">
        <v>96</v>
      </c>
      <c r="D55" s="70" t="s">
        <v>57</v>
      </c>
      <c r="E55" s="87">
        <v>58862</v>
      </c>
    </row>
    <row r="56" spans="1:5" ht="12.75">
      <c r="A56" s="86" t="s">
        <v>54</v>
      </c>
      <c r="B56" s="74" t="s">
        <v>99</v>
      </c>
      <c r="C56" s="69" t="s">
        <v>96</v>
      </c>
      <c r="D56" s="70" t="s">
        <v>57</v>
      </c>
      <c r="E56" s="87">
        <v>22894</v>
      </c>
    </row>
    <row r="57" spans="1:5" ht="12.75">
      <c r="A57" s="86" t="s">
        <v>54</v>
      </c>
      <c r="B57" s="74" t="s">
        <v>100</v>
      </c>
      <c r="C57" s="69" t="s">
        <v>96</v>
      </c>
      <c r="D57" s="70" t="s">
        <v>57</v>
      </c>
      <c r="E57" s="87">
        <v>61</v>
      </c>
    </row>
    <row r="58" spans="1:5" ht="12.75">
      <c r="A58" s="86" t="s">
        <v>54</v>
      </c>
      <c r="B58" s="74" t="s">
        <v>101</v>
      </c>
      <c r="C58" s="69" t="s">
        <v>96</v>
      </c>
      <c r="D58" s="70" t="s">
        <v>57</v>
      </c>
      <c r="E58" s="87">
        <v>10480</v>
      </c>
    </row>
    <row r="59" spans="1:5" ht="12.75">
      <c r="A59" s="86" t="s">
        <v>54</v>
      </c>
      <c r="B59" s="74" t="s">
        <v>102</v>
      </c>
      <c r="C59" s="69" t="s">
        <v>96</v>
      </c>
      <c r="D59" s="70" t="s">
        <v>57</v>
      </c>
      <c r="E59" s="87">
        <v>27</v>
      </c>
    </row>
    <row r="60" spans="1:5" ht="12.75">
      <c r="A60" s="86" t="s">
        <v>54</v>
      </c>
      <c r="B60" s="74" t="s">
        <v>103</v>
      </c>
      <c r="C60" s="69" t="s">
        <v>96</v>
      </c>
      <c r="D60" s="70" t="s">
        <v>57</v>
      </c>
      <c r="E60" s="87">
        <v>5209</v>
      </c>
    </row>
    <row r="61" spans="1:5" ht="12.75">
      <c r="A61" s="86" t="s">
        <v>54</v>
      </c>
      <c r="B61" s="74" t="s">
        <v>104</v>
      </c>
      <c r="C61" s="69" t="s">
        <v>96</v>
      </c>
      <c r="D61" s="70" t="s">
        <v>57</v>
      </c>
      <c r="E61" s="87">
        <v>89</v>
      </c>
    </row>
    <row r="62" spans="1:5" ht="12.75">
      <c r="A62" s="86" t="s">
        <v>54</v>
      </c>
      <c r="B62" s="74" t="s">
        <v>105</v>
      </c>
      <c r="C62" s="69" t="s">
        <v>96</v>
      </c>
      <c r="D62" s="70" t="s">
        <v>57</v>
      </c>
      <c r="E62" s="87">
        <v>46</v>
      </c>
    </row>
    <row r="63" spans="1:5" ht="12.75">
      <c r="A63" s="86" t="s">
        <v>54</v>
      </c>
      <c r="B63" s="74" t="s">
        <v>106</v>
      </c>
      <c r="C63" s="69" t="s">
        <v>96</v>
      </c>
      <c r="D63" s="70" t="s">
        <v>57</v>
      </c>
      <c r="E63" s="87">
        <v>5664</v>
      </c>
    </row>
    <row r="64" spans="1:5" ht="12.75">
      <c r="A64" s="86" t="s">
        <v>54</v>
      </c>
      <c r="B64" s="74" t="s">
        <v>107</v>
      </c>
      <c r="C64" s="69" t="s">
        <v>96</v>
      </c>
      <c r="D64" s="70" t="s">
        <v>57</v>
      </c>
      <c r="E64" s="87">
        <v>735</v>
      </c>
    </row>
    <row r="65" spans="1:5" ht="12.75">
      <c r="A65" s="86" t="s">
        <v>54</v>
      </c>
      <c r="B65" s="74" t="s">
        <v>108</v>
      </c>
      <c r="C65" s="69" t="s">
        <v>96</v>
      </c>
      <c r="D65" s="70" t="s">
        <v>57</v>
      </c>
      <c r="E65" s="87">
        <v>135</v>
      </c>
    </row>
    <row r="66" spans="1:5" ht="12.75">
      <c r="A66" s="86" t="s">
        <v>54</v>
      </c>
      <c r="B66" s="74" t="s">
        <v>109</v>
      </c>
      <c r="C66" s="69" t="s">
        <v>96</v>
      </c>
      <c r="D66" s="70" t="s">
        <v>57</v>
      </c>
      <c r="E66" s="87">
        <v>1000</v>
      </c>
    </row>
    <row r="67" spans="1:5" ht="25.5">
      <c r="A67" s="86">
        <v>43931</v>
      </c>
      <c r="B67" s="75" t="s">
        <v>110</v>
      </c>
      <c r="C67" s="73" t="s">
        <v>111</v>
      </c>
      <c r="D67" s="70" t="s">
        <v>120</v>
      </c>
      <c r="E67" s="29">
        <v>4.44</v>
      </c>
    </row>
    <row r="68" spans="1:5" ht="25.5">
      <c r="A68" s="86">
        <v>43931</v>
      </c>
      <c r="B68" s="76" t="s">
        <v>112</v>
      </c>
      <c r="C68" s="73" t="s">
        <v>113</v>
      </c>
      <c r="D68" s="70" t="s">
        <v>120</v>
      </c>
      <c r="E68" s="88">
        <v>24.9</v>
      </c>
    </row>
    <row r="69" spans="1:5" ht="25.5">
      <c r="A69" s="86">
        <v>43931</v>
      </c>
      <c r="B69" s="71" t="s">
        <v>114</v>
      </c>
      <c r="C69" s="73" t="s">
        <v>111</v>
      </c>
      <c r="D69" s="70" t="s">
        <v>120</v>
      </c>
      <c r="E69" s="89">
        <v>15.26</v>
      </c>
    </row>
    <row r="70" spans="1:5" ht="26.25" thickBot="1">
      <c r="A70" s="90">
        <v>43931</v>
      </c>
      <c r="B70" s="78" t="s">
        <v>115</v>
      </c>
      <c r="C70" s="79" t="s">
        <v>113</v>
      </c>
      <c r="D70" s="80" t="s">
        <v>120</v>
      </c>
      <c r="E70" s="89">
        <v>85.64</v>
      </c>
    </row>
    <row r="71" spans="1:5" s="77" customFormat="1" ht="13.5" thickBot="1">
      <c r="A71" s="81" t="s">
        <v>24</v>
      </c>
      <c r="B71" s="82"/>
      <c r="C71" s="83"/>
      <c r="D71" s="84"/>
      <c r="E71" s="85">
        <f>SUM(E9:E70)</f>
        <v>1157716.0099999998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8" sqref="A8:F14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27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28</v>
      </c>
      <c r="B3" s="8"/>
      <c r="C3" s="6"/>
      <c r="D3" s="8"/>
      <c r="E3" s="9"/>
      <c r="F3" s="6"/>
    </row>
    <row r="4" spans="1:6" ht="12.75">
      <c r="A4" s="7" t="s">
        <v>29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5" t="s">
        <v>35</v>
      </c>
      <c r="D6" s="32" t="str">
        <f>personal!G6</f>
        <v>06-10 aprilie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50" t="s">
        <v>9</v>
      </c>
      <c r="B8" s="51" t="s">
        <v>10</v>
      </c>
      <c r="C8" s="52" t="s">
        <v>11</v>
      </c>
      <c r="D8" s="51" t="s">
        <v>30</v>
      </c>
      <c r="E8" s="51" t="s">
        <v>31</v>
      </c>
      <c r="F8" s="53" t="s">
        <v>32</v>
      </c>
    </row>
    <row r="9" spans="1:6" ht="14.25">
      <c r="A9" s="173">
        <v>1</v>
      </c>
      <c r="B9" s="91" t="s">
        <v>121</v>
      </c>
      <c r="C9" s="92">
        <v>34583</v>
      </c>
      <c r="D9" s="93" t="s">
        <v>122</v>
      </c>
      <c r="E9" s="94" t="s">
        <v>123</v>
      </c>
      <c r="F9" s="174">
        <v>800</v>
      </c>
    </row>
    <row r="10" spans="1:6" ht="14.25">
      <c r="A10" s="173">
        <v>2</v>
      </c>
      <c r="B10" s="91" t="s">
        <v>40</v>
      </c>
      <c r="C10" s="92">
        <v>34603</v>
      </c>
      <c r="D10" s="93" t="s">
        <v>122</v>
      </c>
      <c r="E10" s="94" t="s">
        <v>124</v>
      </c>
      <c r="F10" s="174">
        <v>180</v>
      </c>
    </row>
    <row r="11" spans="1:6" ht="14.25">
      <c r="A11" s="173">
        <v>3</v>
      </c>
      <c r="B11" s="91" t="s">
        <v>36</v>
      </c>
      <c r="C11" s="92">
        <v>34608</v>
      </c>
      <c r="D11" s="93" t="s">
        <v>122</v>
      </c>
      <c r="E11" s="94" t="s">
        <v>125</v>
      </c>
      <c r="F11" s="174">
        <v>1423</v>
      </c>
    </row>
    <row r="12" spans="1:6" ht="14.25">
      <c r="A12" s="173">
        <v>4</v>
      </c>
      <c r="B12" s="91" t="s">
        <v>36</v>
      </c>
      <c r="C12" s="92">
        <v>30609</v>
      </c>
      <c r="D12" s="93" t="s">
        <v>122</v>
      </c>
      <c r="E12" s="94" t="s">
        <v>126</v>
      </c>
      <c r="F12" s="174">
        <v>1000</v>
      </c>
    </row>
    <row r="13" spans="1:256" ht="15" thickBot="1">
      <c r="A13" s="175">
        <v>5</v>
      </c>
      <c r="B13" s="165" t="s">
        <v>127</v>
      </c>
      <c r="C13" s="92">
        <v>34645</v>
      </c>
      <c r="D13" s="166" t="s">
        <v>122</v>
      </c>
      <c r="E13" s="167" t="s">
        <v>128</v>
      </c>
      <c r="F13" s="176">
        <v>1000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5.75" thickBot="1">
      <c r="A14" s="168" t="s">
        <v>7</v>
      </c>
      <c r="B14" s="169"/>
      <c r="C14" s="170"/>
      <c r="D14" s="170"/>
      <c r="E14" s="171"/>
      <c r="F14" s="172">
        <f>SUM(F9:F13)</f>
        <v>4403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23" sqref="D23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27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28</v>
      </c>
      <c r="B3" s="8"/>
      <c r="C3" s="6"/>
      <c r="D3" s="8"/>
      <c r="E3" s="9"/>
      <c r="F3" s="6"/>
    </row>
    <row r="4" spans="1:6" ht="12.75">
      <c r="A4" s="12" t="s">
        <v>33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5" t="s">
        <v>35</v>
      </c>
      <c r="D6" s="32" t="str">
        <f>personal!G6</f>
        <v>06-10 aprilie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50" t="s">
        <v>9</v>
      </c>
      <c r="B8" s="51" t="s">
        <v>10</v>
      </c>
      <c r="C8" s="52" t="s">
        <v>11</v>
      </c>
      <c r="D8" s="51" t="s">
        <v>30</v>
      </c>
      <c r="E8" s="51" t="s">
        <v>31</v>
      </c>
      <c r="F8" s="57" t="s">
        <v>32</v>
      </c>
    </row>
    <row r="9" spans="1:6" ht="14.25">
      <c r="A9" s="177">
        <v>1</v>
      </c>
      <c r="B9" s="96">
        <v>43929</v>
      </c>
      <c r="C9" s="95">
        <v>34604</v>
      </c>
      <c r="D9" s="95" t="s">
        <v>129</v>
      </c>
      <c r="E9" s="97" t="s">
        <v>130</v>
      </c>
      <c r="F9" s="178">
        <v>24157</v>
      </c>
    </row>
    <row r="10" spans="1:6" ht="14.25">
      <c r="A10" s="177">
        <v>2</v>
      </c>
      <c r="B10" s="96">
        <v>43929</v>
      </c>
      <c r="C10" s="95">
        <v>34605</v>
      </c>
      <c r="D10" s="95" t="s">
        <v>129</v>
      </c>
      <c r="E10" s="97" t="s">
        <v>130</v>
      </c>
      <c r="F10" s="178">
        <v>14494.2</v>
      </c>
    </row>
    <row r="11" spans="1:6" ht="14.25">
      <c r="A11" s="177">
        <v>3</v>
      </c>
      <c r="B11" s="96">
        <v>43929</v>
      </c>
      <c r="C11" s="95">
        <v>30606</v>
      </c>
      <c r="D11" s="95" t="s">
        <v>129</v>
      </c>
      <c r="E11" s="97" t="s">
        <v>130</v>
      </c>
      <c r="F11" s="178">
        <v>12078.5</v>
      </c>
    </row>
    <row r="12" spans="1:6" ht="15" thickBot="1">
      <c r="A12" s="58"/>
      <c r="B12" s="59"/>
      <c r="C12" s="60"/>
      <c r="D12" s="60"/>
      <c r="E12" s="61"/>
      <c r="F12" s="62"/>
    </row>
    <row r="13" spans="1:6" ht="15.75" thickBot="1">
      <c r="A13" s="54" t="s">
        <v>7</v>
      </c>
      <c r="B13" s="55"/>
      <c r="C13" s="55"/>
      <c r="D13" s="55"/>
      <c r="E13" s="55"/>
      <c r="F13" s="56">
        <f>SUM(F9:F12)</f>
        <v>50729.7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2020-04-16T07:47:06Z</cp:lastPrinted>
  <dcterms:created xsi:type="dcterms:W3CDTF">2016-01-19T13:06:09Z</dcterms:created>
  <dcterms:modified xsi:type="dcterms:W3CDTF">2020-04-16T07:47:36Z</dcterms:modified>
  <cp:category/>
  <cp:version/>
  <cp:contentType/>
  <cp:contentStatus/>
</cp:coreProperties>
</file>