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>
    <definedName name="_xlnm.Print_Area" localSheetId="0">'personal'!$C$1:$G$56</definedName>
  </definedNames>
  <calcPr fullCalcOnLoad="1"/>
</workbook>
</file>

<file path=xl/sharedStrings.xml><?xml version="1.0" encoding="utf-8"?>
<sst xmlns="http://schemas.openxmlformats.org/spreadsheetml/2006/main" count="450" uniqueCount="251">
  <si>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</si>
  <si>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</si>
  <si>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</si>
  <si>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</si>
  <si>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</si>
  <si>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</si>
  <si>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</si>
  <si>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</si>
  <si>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</si>
  <si>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</si>
  <si>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</si>
  <si>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</si>
  <si>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</si>
  <si>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</si>
  <si>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</si>
  <si>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</si>
  <si>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</si>
  <si>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</si>
  <si>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</si>
  <si>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</si>
  <si>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</si>
  <si>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</si>
  <si>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</si>
  <si>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</si>
  <si>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</si>
  <si>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</si>
  <si>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</si>
  <si>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</si>
  <si>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</si>
  <si>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</si>
  <si>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</si>
  <si>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</si>
  <si>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</si>
  <si>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</si>
  <si>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iulie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</si>
  <si>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</si>
  <si>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</si>
  <si>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</si>
  <si>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</si>
  <si>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</si>
  <si>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</si>
  <si>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</si>
  <si>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</si>
  <si>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</si>
  <si>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</si>
  <si>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</si>
  <si>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</si>
  <si>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</si>
  <si>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</si>
  <si>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</si>
  <si>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</si>
  <si>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</si>
  <si>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</si>
  <si>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</si>
  <si>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</si>
  <si>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</si>
  <si>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</si>
  <si>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</si>
  <si>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</si>
  <si>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</si>
  <si>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</si>
  <si>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</si>
  <si>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</si>
  <si>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</si>
  <si>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</si>
  <si>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6809/256/2018</t>
  </si>
  <si>
    <t>PERSOANA FIZICA</t>
  </si>
  <si>
    <t>despagubire CEDO</t>
  </si>
  <si>
    <t>daune morale dosar 45866/3/2015</t>
  </si>
  <si>
    <t>PERSOANA JURIDICA</t>
  </si>
  <si>
    <t>poprire DE 162/2018</t>
  </si>
  <si>
    <t>233.98</t>
  </si>
  <si>
    <t>poprire DE 3232/2018</t>
  </si>
  <si>
    <t>daune morale dosar 3373/83/2010</t>
  </si>
  <si>
    <t>BNR-SRB</t>
  </si>
  <si>
    <t>15,07,2019</t>
  </si>
  <si>
    <t>door sistem service</t>
  </si>
  <si>
    <t>service</t>
  </si>
  <si>
    <t>dm sistem telecom</t>
  </si>
  <si>
    <t>servicii intretinere</t>
  </si>
  <si>
    <t>heliosoly</t>
  </si>
  <si>
    <t>servicii legatorie</t>
  </si>
  <si>
    <t>pf</t>
  </si>
  <si>
    <t>bilet avion</t>
  </si>
  <si>
    <t>16,07,2019</t>
  </si>
  <si>
    <t>ministerul mediului</t>
  </si>
  <si>
    <t>en termica</t>
  </si>
  <si>
    <t>eon energie</t>
  </si>
  <si>
    <t>gaze naturale</t>
  </si>
  <si>
    <t xml:space="preserve">smart generation </t>
  </si>
  <si>
    <t>servicii intretinere sistem</t>
  </si>
  <si>
    <t>depozitarul central</t>
  </si>
  <si>
    <t>servicii alocare cod isin</t>
  </si>
  <si>
    <t>service auto serus</t>
  </si>
  <si>
    <t>revizii</t>
  </si>
  <si>
    <t>reparatii</t>
  </si>
  <si>
    <t>service ciclop</t>
  </si>
  <si>
    <t>complex delta</t>
  </si>
  <si>
    <t>materiale</t>
  </si>
  <si>
    <t>travel time</t>
  </si>
  <si>
    <t>materiale protocol</t>
  </si>
  <si>
    <t>17,07,2019</t>
  </si>
  <si>
    <t>monitorul oficial</t>
  </si>
  <si>
    <t>publicare anunt</t>
  </si>
  <si>
    <t>ch deplasare</t>
  </si>
  <si>
    <t>ins</t>
  </si>
  <si>
    <t>inchiriere sala</t>
  </si>
  <si>
    <t>clean cars</t>
  </si>
  <si>
    <t>servicii spalare auto</t>
  </si>
  <si>
    <t>industrial electronic galaxy</t>
  </si>
  <si>
    <t>servicii</t>
  </si>
  <si>
    <t>reparatii auto</t>
  </si>
  <si>
    <t>cn posta romana</t>
  </si>
  <si>
    <t>servicii postale</t>
  </si>
  <si>
    <t>trimiteri ems</t>
  </si>
  <si>
    <t>business information system</t>
  </si>
  <si>
    <t>servicii software</t>
  </si>
  <si>
    <t>18,07,2019</t>
  </si>
  <si>
    <t>apa rece</t>
  </si>
  <si>
    <t>cip avantaj</t>
  </si>
  <si>
    <t>servicii curatenie</t>
  </si>
  <si>
    <t>clean prest</t>
  </si>
  <si>
    <t>servicii mentenanta</t>
  </si>
  <si>
    <t>ascensorul</t>
  </si>
  <si>
    <t>servicii ascensor</t>
  </si>
  <si>
    <t>rtw</t>
  </si>
  <si>
    <t>eximtur</t>
  </si>
  <si>
    <t>danco</t>
  </si>
  <si>
    <t>ecdl romania</t>
  </si>
  <si>
    <t>pregatire profesionala</t>
  </si>
  <si>
    <t>tmau</t>
  </si>
  <si>
    <t>19,07,2019</t>
  </si>
  <si>
    <t>energie electrica</t>
  </si>
  <si>
    <t>ecogreen construct</t>
  </si>
  <si>
    <t>salubritate</t>
  </si>
  <si>
    <t>digisign</t>
  </si>
  <si>
    <t>reinnoire certificat</t>
  </si>
  <si>
    <t>pracktiker</t>
  </si>
  <si>
    <t>solutie impermeabila</t>
  </si>
  <si>
    <t>xerox romania</t>
  </si>
  <si>
    <t>servicii procesare</t>
  </si>
  <si>
    <t>bs</t>
  </si>
  <si>
    <t>penalitati</t>
  </si>
  <si>
    <t>pfa mihail dan</t>
  </si>
  <si>
    <t>kit semnatura</t>
  </si>
  <si>
    <t>olimpic international</t>
  </si>
  <si>
    <t>omniasig</t>
  </si>
  <si>
    <t>polite casco</t>
  </si>
  <si>
    <t>publicare acte normative</t>
  </si>
  <si>
    <t>BUGET DE STAT</t>
  </si>
  <si>
    <t xml:space="preserve">cheltuieli judiciare D D 366/P/2018 D 1131/97/2019 </t>
  </si>
  <si>
    <t xml:space="preserve">cheltuieli judiciare D 1064/108/2019 </t>
  </si>
  <si>
    <t xml:space="preserve">cheltuieli judiciare D 150/P/2017 D 4760/30/2018  </t>
  </si>
  <si>
    <t xml:space="preserve">cheltuieli judiciare D 529/87/2019  D 24/II/2/2019   </t>
  </si>
  <si>
    <t xml:space="preserve">cheltuieli judiciare D 3211/95/2018 </t>
  </si>
  <si>
    <t>cheltuieli judiciare D 786/116/2018 (3186/2018)</t>
  </si>
  <si>
    <t xml:space="preserve">cheltuieli judiciare D 576/87/2019  D 30/II/2/2019  </t>
  </si>
  <si>
    <t xml:space="preserve">cheltuieli judecata D 1634/96/2017 </t>
  </si>
  <si>
    <t xml:space="preserve">cheltuieli judecata D 1484/258/2018 </t>
  </si>
  <si>
    <t xml:space="preserve">cheltuieli judecata D 3186/30/2018 </t>
  </si>
  <si>
    <t xml:space="preserve">cheltuieli judecata D 661/44/2017 </t>
  </si>
  <si>
    <t xml:space="preserve">cheltuieli judiciare D 321/300/2019 </t>
  </si>
  <si>
    <t xml:space="preserve">cheltuieli judiciare D 66/II/2/2019 D 946/P/2017 </t>
  </si>
  <si>
    <t xml:space="preserve">cheltuieli judiciare D 610/87/2019  D 32/II/2/2019  </t>
  </si>
  <si>
    <t xml:space="preserve">cheltuieli judiciare D 1197/97/2019 </t>
  </si>
  <si>
    <t xml:space="preserve">cheltuieli judiciare D 802/118/2014 </t>
  </si>
  <si>
    <t xml:space="preserve">cheltuieli judecata  D 131/98/2018 </t>
  </si>
  <si>
    <t xml:space="preserve">cheltuieli judecata si executare D 17112/325/2016 DE 87/2019 </t>
  </si>
  <si>
    <t xml:space="preserve">cheltuieli judecata D 38457/3/2017 </t>
  </si>
  <si>
    <t xml:space="preserve">cheltuieli judecata  D 1384/63/2019 </t>
  </si>
  <si>
    <t xml:space="preserve">cheltuieli judecata si executare D 20192/325/2015 DE 84/2019 </t>
  </si>
  <si>
    <t xml:space="preserve">cheltuieli judiciare D 1733/62/2019 </t>
  </si>
  <si>
    <t>cheltuieli serv juridice fact 2445/28,06,2019 ARB/05/20 SWE</t>
  </si>
  <si>
    <t xml:space="preserve">cheltuieli judiciare D 294/P/2018 D 638/102/2019 </t>
  </si>
  <si>
    <t xml:space="preserve">cheltuieli judecata D 45866/3/2015 </t>
  </si>
  <si>
    <t xml:space="preserve">cheltuieli judiciare D 755/83/2019 D 430/P/2018 </t>
  </si>
  <si>
    <t xml:space="preserve">cheltuieli judiciare D  2/P/2018 D 845/95/2019 </t>
  </si>
  <si>
    <t xml:space="preserve">cheltuieli judiciare D 942/P/2017 </t>
  </si>
  <si>
    <t xml:space="preserve">cheltuieli judiciare D 12058/63/2017 </t>
  </si>
  <si>
    <t xml:space="preserve">cheltuieli judecata  D 3458/85/2017 </t>
  </si>
  <si>
    <t xml:space="preserve">cheltuieli judiciare D 1076/117/2019  </t>
  </si>
  <si>
    <t xml:space="preserve">cheltuieli judiciare D 349/P/2018 D 89/93/2019 </t>
  </si>
  <si>
    <t>cheltuieli judiciare D 306/98/2019</t>
  </si>
  <si>
    <t xml:space="preserve">cheltuieli judiciare D 873/108/2019 </t>
  </si>
  <si>
    <t xml:space="preserve">cheltuieli judiciare D 11/P/2019 </t>
  </si>
  <si>
    <t>cheltuieli judiciare D 1146/97/2019</t>
  </si>
  <si>
    <t xml:space="preserve">cheltuieli judiciare D  18/II2/2019 98/P/2018 </t>
  </si>
  <si>
    <t xml:space="preserve">cheltuieli judiciare D 1265/97/2019 </t>
  </si>
  <si>
    <t xml:space="preserve">cheltuieli judiciare D 58/P/2017  </t>
  </si>
  <si>
    <t xml:space="preserve">cheltuieli judiciare D 1931/85/2018 </t>
  </si>
  <si>
    <t xml:space="preserve">cheltuieli judiciare D 3334/320/2016 </t>
  </si>
  <si>
    <t xml:space="preserve">cheltuieli judiciare D 1079/97/2019 </t>
  </si>
  <si>
    <t xml:space="preserve">cheltuieli judiciare D 2234/P/2013 D 44667/3/2018 </t>
  </si>
  <si>
    <t xml:space="preserve">cheltuieli judiciare D 2221/85/2018 </t>
  </si>
  <si>
    <t xml:space="preserve">cheltuieli judiciare D 298/P/2015 </t>
  </si>
  <si>
    <t>cheltuieli judecata D 233/105/2015</t>
  </si>
  <si>
    <t xml:space="preserve">cheltuieli judecata D 3295/118/2016 </t>
  </si>
  <si>
    <t xml:space="preserve">cheltuieli judecata  D 1532/83/2018/a1 </t>
  </si>
  <si>
    <t xml:space="preserve">cheltuieli judecata D 6458/95/2014 </t>
  </si>
  <si>
    <t xml:space="preserve">cheltuieli judecata D 9917/320/2018 </t>
  </si>
  <si>
    <t xml:space="preserve">cheltuieli judecata  D 1661/89/2016  </t>
  </si>
  <si>
    <t xml:space="preserve">cheltuieli judecata D 1088/787/2015  </t>
  </si>
  <si>
    <t xml:space="preserve">cheltuieli judecata D 31301/3/2014  DE 63/2019  </t>
  </si>
  <si>
    <t xml:space="preserve">cheltuieli judiciare D 1661/95/2018 </t>
  </si>
  <si>
    <t xml:space="preserve">cheltuieli judecata D 2315/337/2018 </t>
  </si>
  <si>
    <t xml:space="preserve">cheltuieli judecata D 5748/117/2016  </t>
  </si>
  <si>
    <t xml:space="preserve">cheltuieli judecata D 4431/30/2016   </t>
  </si>
  <si>
    <t xml:space="preserve">cheltuieli judecata D 18883/300/2017  </t>
  </si>
  <si>
    <t xml:space="preserve">cheltuieli judecata D 27045/211/2017 </t>
  </si>
  <si>
    <t xml:space="preserve">cheltuieli judecata D 949/249/2018 </t>
  </si>
  <si>
    <t>cheltuieli serv juridice fact 2451/03,07,2019 ARB/05/20 UK</t>
  </si>
  <si>
    <t xml:space="preserve">cheltuieli judecata D 3480/3/2017  </t>
  </si>
  <si>
    <t xml:space="preserve">cheltuieli executare D 33583/325/2016  DE 180/2016  </t>
  </si>
  <si>
    <t xml:space="preserve">cheltuieli judiciare D D212/P/2015 D 3302/111/2018 </t>
  </si>
  <si>
    <t>cheltuieli judiciare D332/P/2018 D 986/95/2019</t>
  </si>
  <si>
    <t xml:space="preserve">cheltuieli judiciare D 4273/120/2018 </t>
  </si>
  <si>
    <t xml:space="preserve">cheltuieli judecata si executare D 26861/325/2016 DE 89/2019 </t>
  </si>
  <si>
    <t xml:space="preserve">cheltuieli judecata D 3792/225/2015 </t>
  </si>
  <si>
    <t xml:space="preserve">cheltuieli judiciare D 70/P/2018 D 4/105/2019 </t>
  </si>
  <si>
    <t xml:space="preserve">cheltuieli judiciare D 181/II/2/2018  D 204/P/2017 </t>
  </si>
  <si>
    <t xml:space="preserve">cheltuieli executare D 34837/4/2013 DE 175/2013 </t>
  </si>
  <si>
    <t xml:space="preserve">cheltuieli judecata D 200/33/2015 </t>
  </si>
  <si>
    <t xml:space="preserve">cheltuieli judecata D 6601/117/2014 </t>
  </si>
  <si>
    <t xml:space="preserve">cheltuieli judiciare D  D 601/P/2015 D 629/87/2019 </t>
  </si>
  <si>
    <t xml:space="preserve">cheltuieli judiciare D  D 195/P/2017 </t>
  </si>
  <si>
    <t xml:space="preserve">cheltuieli judiciare D 954/108/2019 </t>
  </si>
  <si>
    <t>cheltuieli judecata si executare D 25966/325/2016 DE 88/2019</t>
  </si>
  <si>
    <t xml:space="preserve">cheltuieli judecata si executare D 12801/325/2017 DE 131/EX/2018 </t>
  </si>
  <si>
    <t xml:space="preserve">cheltuieli judecata si executare D 5221/325/2016 DE 86/2019 </t>
  </si>
  <si>
    <t xml:space="preserve">cheltuieli judecata D 42331/3/2016 </t>
  </si>
  <si>
    <t>cheltuieli judecata D 30493/3/2016/a</t>
  </si>
  <si>
    <t xml:space="preserve">cheltuieli judecata D 1032/33/2015  </t>
  </si>
  <si>
    <t xml:space="preserve">cheltuieli judecata si executare D 17279/325/2015 DE 83/2019 </t>
  </si>
  <si>
    <t xml:space="preserve">cheltuieli judecata D 3329/231/2018 DE 1/CMC/2019 </t>
  </si>
  <si>
    <t>15.07.2019</t>
  </si>
  <si>
    <t>OP 5248</t>
  </si>
  <si>
    <t>REINTREGIRE CH DE PERSONAL MAI 2019 - PROIECT SEE UCAAPI 68071 - 58.33.02</t>
  </si>
  <si>
    <t>SALARIATI MFP</t>
  </si>
  <si>
    <t>OP 5249</t>
  </si>
  <si>
    <t>17.07.2019</t>
  </si>
  <si>
    <t>OP 5272</t>
  </si>
  <si>
    <t>ACHIZITIE MATERIALE CONSUMABILE - PROIECT ACP 118718 - 58.06.01</t>
  </si>
  <si>
    <t>ABC SUPPLIES</t>
  </si>
  <si>
    <t>OP 5273</t>
  </si>
  <si>
    <t>ACHIZITIE MATERIALE CONSUMABILE - PROIECT ACP 118718 - 58.06.02</t>
  </si>
  <si>
    <t>18.07.2019</t>
  </si>
  <si>
    <t>OP 5279</t>
  </si>
  <si>
    <t>SERVICII DE TRADUCERE - PROIECT SEE UCAAPI 68071 - 58.33.02</t>
  </si>
  <si>
    <t>INTERNATIONAL CONSULTING ALLIANCE</t>
  </si>
  <si>
    <t>15-19 iulie 2019</t>
  </si>
  <si>
    <t>despagubire metale pretioase mai 2019 dosar 29190/325/2009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</si>
</sst>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_(* #,##0.00_);_(* \(#,##0.0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4" fontId="0" fillId="0" borderId="13" xfId="42" applyFont="1" applyFill="1" applyBorder="1" applyAlignment="1" applyProtection="1">
      <alignment/>
      <protection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3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4" fontId="20" fillId="0" borderId="18" xfId="61" applyNumberFormat="1" applyFont="1" applyBorder="1" applyAlignment="1">
      <alignment horizontal="center"/>
      <protection/>
    </xf>
    <xf numFmtId="0" fontId="26" fillId="0" borderId="14" xfId="59" applyFont="1" applyFill="1" applyBorder="1" applyAlignment="1">
      <alignment horizontal="center"/>
      <protection/>
    </xf>
    <xf numFmtId="167" fontId="26" fillId="0" borderId="14" xfId="59" applyNumberFormat="1" applyFont="1" applyFill="1" applyBorder="1" applyAlignment="1">
      <alignment horizontal="center"/>
      <protection/>
    </xf>
    <xf numFmtId="0" fontId="26" fillId="0" borderId="14" xfId="0" applyFont="1" applyBorder="1" applyAlignment="1">
      <alignment/>
    </xf>
    <xf numFmtId="0" fontId="19" fillId="0" borderId="12" xfId="60" applyFont="1" applyBorder="1" applyAlignment="1">
      <alignment horizontal="center" vertical="center"/>
      <protection/>
    </xf>
    <xf numFmtId="0" fontId="26" fillId="0" borderId="15" xfId="59" applyFont="1" applyFill="1" applyBorder="1" applyAlignment="1">
      <alignment horizontal="center"/>
      <protection/>
    </xf>
    <xf numFmtId="4" fontId="0" fillId="0" borderId="13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0" fontId="19" fillId="0" borderId="32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35" xfId="0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8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67" fontId="27" fillId="0" borderId="40" xfId="59" applyNumberFormat="1" applyFont="1" applyFill="1" applyBorder="1" applyAlignment="1">
      <alignment horizontal="center"/>
      <protection/>
    </xf>
    <xf numFmtId="0" fontId="27" fillId="0" borderId="40" xfId="59" applyFont="1" applyFill="1" applyBorder="1" applyAlignment="1">
      <alignment horizontal="center"/>
      <protection/>
    </xf>
    <xf numFmtId="0" fontId="27" fillId="0" borderId="40" xfId="0" applyFont="1" applyBorder="1" applyAlignment="1">
      <alignment/>
    </xf>
    <xf numFmtId="0" fontId="27" fillId="0" borderId="40" xfId="0" applyFont="1" applyBorder="1" applyAlignment="1">
      <alignment horizontal="justify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0" fillId="0" borderId="34" xfId="42" applyFont="1" applyFill="1" applyBorder="1" applyAlignment="1" applyProtection="1">
      <alignment/>
      <protection/>
    </xf>
    <xf numFmtId="164" fontId="0" fillId="0" borderId="29" xfId="42" applyFont="1" applyFill="1" applyBorder="1" applyAlignment="1" applyProtection="1">
      <alignment/>
      <protection/>
    </xf>
    <xf numFmtId="164" fontId="0" fillId="0" borderId="33" xfId="42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14" fontId="0" fillId="0" borderId="49" xfId="0" applyNumberFormat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19" fillId="0" borderId="49" xfId="0" applyFont="1" applyBorder="1" applyAlignment="1">
      <alignment horizontal="right"/>
    </xf>
    <xf numFmtId="164" fontId="19" fillId="0" borderId="50" xfId="42" applyFont="1" applyFill="1" applyBorder="1" applyAlignment="1" applyProtection="1">
      <alignment/>
      <protection/>
    </xf>
    <xf numFmtId="14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43" fontId="28" fillId="0" borderId="13" xfId="0" applyNumberFormat="1" applyFont="1" applyBorder="1" applyAlignment="1">
      <alignment horizontal="right" vertical="center" wrapText="1"/>
    </xf>
    <xf numFmtId="4" fontId="28" fillId="0" borderId="13" xfId="0" applyNumberFormat="1" applyFont="1" applyBorder="1" applyAlignment="1">
      <alignment horizontal="right" vertical="center" wrapText="1"/>
    </xf>
    <xf numFmtId="43" fontId="28" fillId="0" borderId="13" xfId="42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4" fontId="21" fillId="0" borderId="18" xfId="57" applyNumberFormat="1" applyFont="1" applyBorder="1">
      <alignment/>
      <protection/>
    </xf>
    <xf numFmtId="0" fontId="21" fillId="0" borderId="0" xfId="57" applyFont="1">
      <alignment/>
      <protection/>
    </xf>
    <xf numFmtId="14" fontId="14" fillId="0" borderId="14" xfId="0" applyNumberFormat="1" applyFont="1" applyBorder="1" applyAlignment="1">
      <alignment horizontal="center"/>
    </xf>
    <xf numFmtId="0" fontId="29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4" fontId="14" fillId="0" borderId="15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0" fontId="19" fillId="0" borderId="16" xfId="59" applyFont="1" applyBorder="1">
      <alignment/>
      <protection/>
    </xf>
    <xf numFmtId="0" fontId="19" fillId="0" borderId="17" xfId="59" applyFont="1" applyBorder="1">
      <alignment/>
      <protection/>
    </xf>
    <xf numFmtId="169" fontId="19" fillId="0" borderId="18" xfId="59" applyNumberFormat="1" applyFont="1" applyBorder="1">
      <alignment/>
      <protection/>
    </xf>
    <xf numFmtId="0" fontId="19" fillId="0" borderId="0" xfId="59" applyFont="1">
      <alignment/>
      <protection/>
    </xf>
    <xf numFmtId="0" fontId="27" fillId="0" borderId="51" xfId="59" applyFont="1" applyFill="1" applyBorder="1" applyAlignment="1">
      <alignment horizontal="center"/>
      <protection/>
    </xf>
    <xf numFmtId="169" fontId="26" fillId="0" borderId="52" xfId="0" applyNumberFormat="1" applyFont="1" applyBorder="1" applyAlignment="1">
      <alignment horizontal="right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0" fillId="0" borderId="15" xfId="62" applyFont="1" applyFill="1" applyBorder="1" applyAlignment="1">
      <alignment horizontal="center" vertical="center"/>
      <protection/>
    </xf>
    <xf numFmtId="167" fontId="30" fillId="0" borderId="14" xfId="59" applyNumberFormat="1" applyFont="1" applyFill="1" applyBorder="1" applyAlignment="1">
      <alignment horizontal="center"/>
      <protection/>
    </xf>
    <xf numFmtId="0" fontId="30" fillId="0" borderId="14" xfId="59" applyFont="1" applyFill="1" applyBorder="1" applyAlignment="1">
      <alignment horizontal="center"/>
      <protection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justify"/>
    </xf>
    <xf numFmtId="169" fontId="3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27" fillId="0" borderId="40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13">
      <selection activeCell="L42" sqref="L42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135" t="s">
        <v>249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73" t="s">
        <v>32</v>
      </c>
      <c r="D9" s="53"/>
      <c r="E9" s="53"/>
      <c r="F9" s="54">
        <v>87812442</v>
      </c>
      <c r="G9" s="74"/>
    </row>
    <row r="10" spans="3:7" ht="12.75">
      <c r="C10" s="75" t="s">
        <v>33</v>
      </c>
      <c r="D10" s="55" t="s">
        <v>34</v>
      </c>
      <c r="E10" s="56">
        <v>15</v>
      </c>
      <c r="F10" s="57">
        <f>-23470</f>
        <v>-23470</v>
      </c>
      <c r="G10" s="76"/>
    </row>
    <row r="11" spans="3:7" ht="12.75">
      <c r="C11" s="75"/>
      <c r="D11" s="55"/>
      <c r="E11" s="56">
        <v>16</v>
      </c>
      <c r="F11" s="57">
        <v>3393</v>
      </c>
      <c r="G11" s="76"/>
    </row>
    <row r="12" spans="3:7" ht="12.75">
      <c r="C12" s="75"/>
      <c r="D12" s="55"/>
      <c r="E12" s="56"/>
      <c r="F12" s="57"/>
      <c r="G12" s="76"/>
    </row>
    <row r="13" spans="3:7" ht="13.5" thickBot="1">
      <c r="C13" s="77" t="s">
        <v>35</v>
      </c>
      <c r="D13" s="59"/>
      <c r="E13" s="60"/>
      <c r="F13" s="61">
        <f>SUM(F9:F12)</f>
        <v>87792365</v>
      </c>
      <c r="G13" s="78"/>
    </row>
    <row r="14" spans="3:7" ht="12.75">
      <c r="C14" s="79" t="s">
        <v>36</v>
      </c>
      <c r="D14" s="63"/>
      <c r="E14" s="64"/>
      <c r="F14" s="65">
        <v>329774</v>
      </c>
      <c r="G14" s="80"/>
    </row>
    <row r="15" spans="3:7" ht="12.75">
      <c r="C15" s="81" t="s">
        <v>37</v>
      </c>
      <c r="D15" s="55" t="s">
        <v>34</v>
      </c>
      <c r="E15" s="56"/>
      <c r="F15" s="57"/>
      <c r="G15" s="76"/>
    </row>
    <row r="16" spans="3:7" ht="12.75" hidden="1">
      <c r="C16" s="81"/>
      <c r="D16" s="56"/>
      <c r="E16" s="56"/>
      <c r="F16" s="57"/>
      <c r="G16" s="76" t="s">
        <v>38</v>
      </c>
    </row>
    <row r="17" spans="3:7" ht="12.75" hidden="1">
      <c r="C17" s="81"/>
      <c r="D17" s="56"/>
      <c r="E17" s="56"/>
      <c r="F17" s="57"/>
      <c r="G17" s="76" t="s">
        <v>38</v>
      </c>
    </row>
    <row r="18" spans="3:7" ht="12.75" hidden="1">
      <c r="C18" s="82"/>
      <c r="D18" s="64"/>
      <c r="E18" s="64"/>
      <c r="F18" s="65"/>
      <c r="G18" s="76"/>
    </row>
    <row r="19" spans="3:7" ht="12.75" hidden="1">
      <c r="C19" s="82"/>
      <c r="D19" s="64"/>
      <c r="E19" s="64"/>
      <c r="F19" s="65"/>
      <c r="G19" s="76"/>
    </row>
    <row r="20" spans="3:7" ht="12.75" hidden="1">
      <c r="C20" s="82"/>
      <c r="D20" s="64"/>
      <c r="E20" s="64"/>
      <c r="F20" s="65"/>
      <c r="G20" s="76"/>
    </row>
    <row r="21" spans="3:7" ht="12.75" hidden="1">
      <c r="C21" s="82"/>
      <c r="D21" s="64"/>
      <c r="E21" s="64"/>
      <c r="F21" s="65"/>
      <c r="G21" s="80"/>
    </row>
    <row r="22" spans="3:7" ht="12.75" hidden="1">
      <c r="C22" s="82"/>
      <c r="D22" s="64"/>
      <c r="E22" s="64"/>
      <c r="F22" s="65"/>
      <c r="G22" s="80"/>
    </row>
    <row r="23" spans="3:7" ht="13.5" hidden="1" thickBot="1">
      <c r="C23" s="77" t="s">
        <v>39</v>
      </c>
      <c r="D23" s="60"/>
      <c r="E23" s="60"/>
      <c r="F23" s="61">
        <f>SUM(F14:F22)</f>
        <v>329774</v>
      </c>
      <c r="G23" s="78"/>
    </row>
    <row r="24" spans="3:7" ht="12.75">
      <c r="C24" s="79" t="s">
        <v>40</v>
      </c>
      <c r="D24" s="66"/>
      <c r="E24" s="66"/>
      <c r="F24" s="67">
        <v>695159</v>
      </c>
      <c r="G24" s="83"/>
    </row>
    <row r="25" spans="3:7" ht="12.75">
      <c r="C25" s="81" t="s">
        <v>41</v>
      </c>
      <c r="D25" s="55" t="s">
        <v>34</v>
      </c>
      <c r="E25" s="68"/>
      <c r="F25" s="69"/>
      <c r="G25" s="76"/>
    </row>
    <row r="26" spans="3:7" ht="12.75">
      <c r="C26" s="82"/>
      <c r="D26" s="62"/>
      <c r="E26" s="62"/>
      <c r="F26" s="65"/>
      <c r="G26" s="80"/>
    </row>
    <row r="27" spans="3:7" ht="13.5" thickBot="1">
      <c r="C27" s="77" t="s">
        <v>42</v>
      </c>
      <c r="D27" s="58"/>
      <c r="E27" s="58"/>
      <c r="F27" s="61">
        <f>SUM(F24:F26)</f>
        <v>695159</v>
      </c>
      <c r="G27" s="78"/>
    </row>
    <row r="28" spans="3:7" ht="12.75">
      <c r="C28" s="79" t="s">
        <v>43</v>
      </c>
      <c r="D28" s="62"/>
      <c r="E28" s="62"/>
      <c r="F28" s="65">
        <v>155712</v>
      </c>
      <c r="G28" s="80"/>
    </row>
    <row r="29" spans="3:7" ht="12.75">
      <c r="C29" s="82" t="s">
        <v>44</v>
      </c>
      <c r="D29" s="55" t="s">
        <v>34</v>
      </c>
      <c r="E29" s="56"/>
      <c r="F29" s="57"/>
      <c r="G29" s="76"/>
    </row>
    <row r="30" spans="3:7" ht="12.75">
      <c r="C30" s="82"/>
      <c r="D30" s="62"/>
      <c r="E30" s="62"/>
      <c r="F30" s="65"/>
      <c r="G30" s="80"/>
    </row>
    <row r="31" spans="3:7" ht="13.5" thickBot="1">
      <c r="C31" s="77" t="s">
        <v>45</v>
      </c>
      <c r="D31" s="58"/>
      <c r="E31" s="58"/>
      <c r="F31" s="61">
        <f>SUM(F28:F30)</f>
        <v>155712</v>
      </c>
      <c r="G31" s="78"/>
    </row>
    <row r="32" spans="3:7" ht="12.75">
      <c r="C32" s="84" t="s">
        <v>46</v>
      </c>
      <c r="D32" s="66"/>
      <c r="E32" s="66"/>
      <c r="F32" s="67">
        <v>1104295.72</v>
      </c>
      <c r="G32" s="85"/>
    </row>
    <row r="33" spans="3:7" ht="12.75">
      <c r="C33" s="81" t="s">
        <v>47</v>
      </c>
      <c r="D33" s="55" t="s">
        <v>34</v>
      </c>
      <c r="E33" s="62">
        <v>15</v>
      </c>
      <c r="F33" s="57">
        <v>5000</v>
      </c>
      <c r="G33" s="76"/>
    </row>
    <row r="34" spans="3:7" ht="12.75">
      <c r="C34" s="86"/>
      <c r="D34" s="56"/>
      <c r="E34" s="70"/>
      <c r="F34" s="57"/>
      <c r="G34" s="76"/>
    </row>
    <row r="35" spans="3:7" ht="13.5" thickBot="1">
      <c r="C35" s="87" t="s">
        <v>48</v>
      </c>
      <c r="D35" s="58"/>
      <c r="E35" s="58"/>
      <c r="F35" s="61">
        <f>SUM(F32:F34)</f>
        <v>1109295.72</v>
      </c>
      <c r="G35" s="88"/>
    </row>
    <row r="36" spans="3:7" ht="12.75">
      <c r="C36" s="79" t="s">
        <v>49</v>
      </c>
      <c r="D36" s="66"/>
      <c r="E36" s="66"/>
      <c r="F36" s="67">
        <v>2806099</v>
      </c>
      <c r="G36" s="83"/>
    </row>
    <row r="37" spans="3:7" ht="12.75">
      <c r="C37" s="89" t="s">
        <v>50</v>
      </c>
      <c r="D37" s="55" t="s">
        <v>34</v>
      </c>
      <c r="E37" s="68">
        <v>16</v>
      </c>
      <c r="F37" s="69">
        <f>-3393</f>
        <v>-3393</v>
      </c>
      <c r="G37" s="76"/>
    </row>
    <row r="38" spans="3:7" ht="12.75">
      <c r="C38" s="82"/>
      <c r="D38" s="62"/>
      <c r="E38" s="62"/>
      <c r="F38" s="65"/>
      <c r="G38" s="80"/>
    </row>
    <row r="39" spans="3:7" ht="13.5" thickBot="1">
      <c r="C39" s="77" t="s">
        <v>51</v>
      </c>
      <c r="D39" s="58"/>
      <c r="E39" s="58"/>
      <c r="F39" s="61">
        <f>SUM(F36:F38)</f>
        <v>2802706</v>
      </c>
      <c r="G39" s="78"/>
    </row>
    <row r="40" spans="3:7" ht="12.75">
      <c r="C40" s="84" t="s">
        <v>52</v>
      </c>
      <c r="D40" s="66"/>
      <c r="E40" s="66"/>
      <c r="F40" s="67">
        <v>899015</v>
      </c>
      <c r="G40" s="85"/>
    </row>
    <row r="41" spans="3:7" ht="12.75">
      <c r="C41" s="90" t="s">
        <v>53</v>
      </c>
      <c r="D41" s="55" t="s">
        <v>34</v>
      </c>
      <c r="E41" s="55"/>
      <c r="F41" s="57"/>
      <c r="G41" s="76"/>
    </row>
    <row r="42" spans="3:7" ht="12.75">
      <c r="C42" s="81"/>
      <c r="D42" s="62"/>
      <c r="E42" s="62"/>
      <c r="F42" s="65"/>
      <c r="G42" s="76"/>
    </row>
    <row r="43" spans="3:7" ht="12.75">
      <c r="C43" s="82"/>
      <c r="D43" s="62"/>
      <c r="E43" s="62"/>
      <c r="F43" s="65"/>
      <c r="G43" s="76"/>
    </row>
    <row r="44" spans="3:7" ht="13.5" thickBot="1">
      <c r="C44" s="77" t="s">
        <v>54</v>
      </c>
      <c r="D44" s="58"/>
      <c r="E44" s="58"/>
      <c r="F44" s="61">
        <f>SUM(F40:F42)</f>
        <v>899015</v>
      </c>
      <c r="G44" s="76"/>
    </row>
    <row r="45" spans="3:7" ht="12.75">
      <c r="C45" s="84" t="s">
        <v>55</v>
      </c>
      <c r="D45" s="66"/>
      <c r="E45" s="66"/>
      <c r="F45" s="67">
        <v>2201100</v>
      </c>
      <c r="G45" s="85"/>
    </row>
    <row r="46" spans="3:7" ht="12.75">
      <c r="C46" s="90" t="s">
        <v>56</v>
      </c>
      <c r="D46" s="55" t="s">
        <v>34</v>
      </c>
      <c r="E46" s="55"/>
      <c r="F46" s="65"/>
      <c r="G46" s="76"/>
    </row>
    <row r="47" spans="3:7" ht="12.75">
      <c r="C47" s="90"/>
      <c r="D47" s="55"/>
      <c r="E47" s="55"/>
      <c r="F47" s="65"/>
      <c r="G47" s="76"/>
    </row>
    <row r="48" spans="3:7" ht="13.5" thickBot="1">
      <c r="C48" s="77" t="s">
        <v>57</v>
      </c>
      <c r="D48" s="58"/>
      <c r="E48" s="58"/>
      <c r="F48" s="61">
        <f>SUM(F45:F47)</f>
        <v>2201100</v>
      </c>
      <c r="G48" s="88"/>
    </row>
    <row r="49" spans="3:7" ht="12.75">
      <c r="C49" s="84" t="s">
        <v>58</v>
      </c>
      <c r="D49" s="66"/>
      <c r="E49" s="66"/>
      <c r="F49" s="67">
        <v>2064928</v>
      </c>
      <c r="G49" s="85"/>
    </row>
    <row r="50" spans="3:7" ht="12.75">
      <c r="C50" s="91" t="s">
        <v>59</v>
      </c>
      <c r="D50" s="55" t="s">
        <v>34</v>
      </c>
      <c r="E50" s="55">
        <v>15</v>
      </c>
      <c r="F50" s="65">
        <f>-528</f>
        <v>-528</v>
      </c>
      <c r="G50" s="76"/>
    </row>
    <row r="51" spans="3:7" ht="12.75">
      <c r="C51" s="82"/>
      <c r="D51" s="62"/>
      <c r="E51" s="62"/>
      <c r="F51" s="65"/>
      <c r="G51" s="76"/>
    </row>
    <row r="52" spans="3:7" ht="13.5" thickBot="1">
      <c r="C52" s="77" t="s">
        <v>60</v>
      </c>
      <c r="D52" s="58"/>
      <c r="E52" s="58"/>
      <c r="F52" s="61">
        <f>SUM(F49:F51)</f>
        <v>2064400</v>
      </c>
      <c r="G52" s="88"/>
    </row>
    <row r="53" spans="3:7" ht="12.75">
      <c r="C53" s="84" t="s">
        <v>61</v>
      </c>
      <c r="D53" s="66"/>
      <c r="E53" s="66"/>
      <c r="F53" s="67">
        <v>755586</v>
      </c>
      <c r="G53" s="85"/>
    </row>
    <row r="54" spans="3:7" ht="12.75">
      <c r="C54" s="91" t="s">
        <v>62</v>
      </c>
      <c r="D54" s="55" t="s">
        <v>34</v>
      </c>
      <c r="E54" s="55"/>
      <c r="F54" s="65"/>
      <c r="G54" s="76"/>
    </row>
    <row r="55" spans="3:7" ht="12.75">
      <c r="C55" s="82"/>
      <c r="D55" s="62"/>
      <c r="E55" s="62"/>
      <c r="F55" s="65"/>
      <c r="G55" s="76"/>
    </row>
    <row r="56" spans="3:7" ht="13.5" thickBot="1">
      <c r="C56" s="92" t="s">
        <v>63</v>
      </c>
      <c r="D56" s="93"/>
      <c r="E56" s="93"/>
      <c r="F56" s="94">
        <f>SUM(F53:F55)</f>
        <v>755586</v>
      </c>
      <c r="G56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3.71093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2" ht="9.75" customHeight="1"/>
    <row r="3" ht="12.75">
      <c r="B3" s="1" t="s">
        <v>8</v>
      </c>
    </row>
    <row r="4" ht="7.5" customHeight="1">
      <c r="B4" s="1"/>
    </row>
    <row r="5" spans="2:5" ht="12.75">
      <c r="B5" s="1"/>
      <c r="D5" s="22" t="s">
        <v>31</v>
      </c>
      <c r="E5" s="135" t="s">
        <v>249</v>
      </c>
    </row>
    <row r="6" ht="7.5" customHeight="1" thickBot="1"/>
    <row r="7" spans="1:6" ht="26.25" thickBot="1">
      <c r="A7" s="26" t="s">
        <v>9</v>
      </c>
      <c r="B7" s="27" t="s">
        <v>10</v>
      </c>
      <c r="C7" s="28" t="s">
        <v>11</v>
      </c>
      <c r="D7" s="27" t="s">
        <v>12</v>
      </c>
      <c r="E7" s="27" t="s">
        <v>13</v>
      </c>
      <c r="F7" s="29" t="s">
        <v>14</v>
      </c>
    </row>
    <row r="8" spans="1:6" ht="12.75">
      <c r="A8" s="108">
        <v>1</v>
      </c>
      <c r="B8" s="71" t="s">
        <v>75</v>
      </c>
      <c r="C8" s="100">
        <v>5239</v>
      </c>
      <c r="D8" s="56" t="s">
        <v>76</v>
      </c>
      <c r="E8" s="72" t="s">
        <v>77</v>
      </c>
      <c r="F8" s="30">
        <v>1436.93</v>
      </c>
    </row>
    <row r="9" spans="1:6" ht="12.75">
      <c r="A9" s="109">
        <f>A8+1</f>
        <v>2</v>
      </c>
      <c r="B9" s="71" t="s">
        <v>75</v>
      </c>
      <c r="C9" s="101">
        <v>5256</v>
      </c>
      <c r="D9" s="56" t="s">
        <v>78</v>
      </c>
      <c r="E9" s="72" t="s">
        <v>79</v>
      </c>
      <c r="F9" s="30">
        <v>2201.5</v>
      </c>
    </row>
    <row r="10" spans="1:6" ht="12.75">
      <c r="A10" s="109">
        <f aca="true" t="shared" si="0" ref="A10:A56">A9+1</f>
        <v>3</v>
      </c>
      <c r="B10" s="71" t="s">
        <v>75</v>
      </c>
      <c r="C10" s="101">
        <v>5238</v>
      </c>
      <c r="D10" s="56" t="s">
        <v>80</v>
      </c>
      <c r="E10" s="72" t="s">
        <v>81</v>
      </c>
      <c r="F10" s="30">
        <v>2093.4</v>
      </c>
    </row>
    <row r="11" spans="1:6" ht="12.75">
      <c r="A11" s="109">
        <f t="shared" si="0"/>
        <v>4</v>
      </c>
      <c r="B11" s="71" t="s">
        <v>75</v>
      </c>
      <c r="C11" s="101">
        <v>5250</v>
      </c>
      <c r="D11" s="56" t="s">
        <v>82</v>
      </c>
      <c r="E11" s="72" t="s">
        <v>83</v>
      </c>
      <c r="F11" s="30">
        <v>490.45</v>
      </c>
    </row>
    <row r="12" spans="1:6" ht="12.75">
      <c r="A12" s="109">
        <f t="shared" si="0"/>
        <v>5</v>
      </c>
      <c r="B12" s="71" t="s">
        <v>84</v>
      </c>
      <c r="C12" s="101">
        <v>5245</v>
      </c>
      <c r="D12" s="56" t="s">
        <v>85</v>
      </c>
      <c r="E12" s="72" t="s">
        <v>86</v>
      </c>
      <c r="F12" s="30">
        <v>205.59</v>
      </c>
    </row>
    <row r="13" spans="1:6" ht="12.75">
      <c r="A13" s="109">
        <f t="shared" si="0"/>
        <v>6</v>
      </c>
      <c r="B13" s="71" t="s">
        <v>84</v>
      </c>
      <c r="C13" s="101">
        <v>5244</v>
      </c>
      <c r="D13" s="56" t="s">
        <v>87</v>
      </c>
      <c r="E13" s="72" t="s">
        <v>88</v>
      </c>
      <c r="F13" s="30">
        <v>2514.04</v>
      </c>
    </row>
    <row r="14" spans="1:6" ht="12.75">
      <c r="A14" s="109">
        <f t="shared" si="0"/>
        <v>7</v>
      </c>
      <c r="B14" s="71" t="s">
        <v>84</v>
      </c>
      <c r="C14" s="101">
        <v>5246</v>
      </c>
      <c r="D14" s="56" t="s">
        <v>87</v>
      </c>
      <c r="E14" s="72" t="s">
        <v>88</v>
      </c>
      <c r="F14" s="30">
        <v>1336.61</v>
      </c>
    </row>
    <row r="15" spans="1:6" ht="12.75">
      <c r="A15" s="109">
        <f t="shared" si="0"/>
        <v>8</v>
      </c>
      <c r="B15" s="71" t="s">
        <v>84</v>
      </c>
      <c r="C15" s="101">
        <v>5253</v>
      </c>
      <c r="D15" s="56" t="s">
        <v>89</v>
      </c>
      <c r="E15" s="72" t="s">
        <v>90</v>
      </c>
      <c r="F15" s="30">
        <v>404.6</v>
      </c>
    </row>
    <row r="16" spans="1:6" ht="12.75">
      <c r="A16" s="109">
        <f t="shared" si="0"/>
        <v>9</v>
      </c>
      <c r="B16" s="71" t="s">
        <v>84</v>
      </c>
      <c r="C16" s="101">
        <v>5252</v>
      </c>
      <c r="D16" s="56" t="s">
        <v>91</v>
      </c>
      <c r="E16" s="72" t="s">
        <v>92</v>
      </c>
      <c r="F16" s="30">
        <v>179</v>
      </c>
    </row>
    <row r="17" spans="1:6" ht="12.75">
      <c r="A17" s="109">
        <f t="shared" si="0"/>
        <v>10</v>
      </c>
      <c r="B17" s="71" t="s">
        <v>84</v>
      </c>
      <c r="C17" s="101">
        <v>5241</v>
      </c>
      <c r="D17" s="56" t="s">
        <v>93</v>
      </c>
      <c r="E17" s="72" t="s">
        <v>94</v>
      </c>
      <c r="F17" s="30">
        <v>1121.73</v>
      </c>
    </row>
    <row r="18" spans="1:6" ht="12.75">
      <c r="A18" s="109">
        <f t="shared" si="0"/>
        <v>11</v>
      </c>
      <c r="B18" s="71" t="s">
        <v>84</v>
      </c>
      <c r="C18" s="101">
        <v>5255</v>
      </c>
      <c r="D18" s="56" t="s">
        <v>78</v>
      </c>
      <c r="E18" s="72" t="s">
        <v>95</v>
      </c>
      <c r="F18" s="30">
        <v>107.1</v>
      </c>
    </row>
    <row r="19" spans="1:6" ht="12.75">
      <c r="A19" s="109">
        <f t="shared" si="0"/>
        <v>12</v>
      </c>
      <c r="B19" s="71" t="s">
        <v>84</v>
      </c>
      <c r="C19" s="101">
        <v>5254</v>
      </c>
      <c r="D19" s="56" t="s">
        <v>89</v>
      </c>
      <c r="E19" s="72" t="s">
        <v>95</v>
      </c>
      <c r="F19" s="30">
        <v>639.03</v>
      </c>
    </row>
    <row r="20" spans="1:6" ht="12.75">
      <c r="A20" s="109">
        <f t="shared" si="0"/>
        <v>13</v>
      </c>
      <c r="B20" s="71" t="s">
        <v>84</v>
      </c>
      <c r="C20" s="101">
        <v>5243</v>
      </c>
      <c r="D20" s="56" t="s">
        <v>96</v>
      </c>
      <c r="E20" s="72" t="s">
        <v>95</v>
      </c>
      <c r="F20" s="30">
        <v>9443.99</v>
      </c>
    </row>
    <row r="21" spans="1:6" ht="12.75">
      <c r="A21" s="109">
        <f t="shared" si="0"/>
        <v>14</v>
      </c>
      <c r="B21" s="71" t="s">
        <v>84</v>
      </c>
      <c r="C21" s="101">
        <v>5242</v>
      </c>
      <c r="D21" s="56" t="s">
        <v>93</v>
      </c>
      <c r="E21" s="72" t="s">
        <v>95</v>
      </c>
      <c r="F21" s="30">
        <v>625.4</v>
      </c>
    </row>
    <row r="22" spans="1:6" ht="12.75">
      <c r="A22" s="109">
        <f t="shared" si="0"/>
        <v>15</v>
      </c>
      <c r="B22" s="71" t="s">
        <v>84</v>
      </c>
      <c r="C22" s="101">
        <v>5266</v>
      </c>
      <c r="D22" s="56" t="s">
        <v>97</v>
      </c>
      <c r="E22" s="72" t="s">
        <v>98</v>
      </c>
      <c r="F22" s="30">
        <v>2808.4</v>
      </c>
    </row>
    <row r="23" spans="1:6" ht="12.75">
      <c r="A23" s="109">
        <f t="shared" si="0"/>
        <v>16</v>
      </c>
      <c r="B23" s="71" t="s">
        <v>84</v>
      </c>
      <c r="C23" s="101">
        <v>5247</v>
      </c>
      <c r="D23" s="56" t="s">
        <v>99</v>
      </c>
      <c r="E23" s="72" t="s">
        <v>83</v>
      </c>
      <c r="F23" s="30">
        <v>12766.39</v>
      </c>
    </row>
    <row r="24" spans="1:6" ht="12.75">
      <c r="A24" s="109">
        <f t="shared" si="0"/>
        <v>17</v>
      </c>
      <c r="B24" s="71" t="s">
        <v>84</v>
      </c>
      <c r="C24" s="102">
        <v>5267</v>
      </c>
      <c r="D24" s="56" t="s">
        <v>97</v>
      </c>
      <c r="E24" s="103" t="s">
        <v>100</v>
      </c>
      <c r="F24" s="110">
        <v>74121.6</v>
      </c>
    </row>
    <row r="25" spans="1:6" ht="12.75">
      <c r="A25" s="109">
        <f t="shared" si="0"/>
        <v>18</v>
      </c>
      <c r="B25" s="71" t="s">
        <v>101</v>
      </c>
      <c r="C25" s="104">
        <v>5261</v>
      </c>
      <c r="D25" s="56" t="s">
        <v>102</v>
      </c>
      <c r="E25" s="56" t="s">
        <v>103</v>
      </c>
      <c r="F25" s="111">
        <v>2379</v>
      </c>
    </row>
    <row r="26" spans="1:6" ht="12.75">
      <c r="A26" s="109">
        <f t="shared" si="0"/>
        <v>19</v>
      </c>
      <c r="B26" s="71" t="s">
        <v>101</v>
      </c>
      <c r="C26" s="102">
        <v>5269</v>
      </c>
      <c r="D26" s="56" t="s">
        <v>102</v>
      </c>
      <c r="E26" s="103" t="s">
        <v>103</v>
      </c>
      <c r="F26" s="111">
        <v>122</v>
      </c>
    </row>
    <row r="27" spans="1:6" ht="12.75">
      <c r="A27" s="109">
        <f t="shared" si="0"/>
        <v>20</v>
      </c>
      <c r="B27" s="71" t="s">
        <v>101</v>
      </c>
      <c r="C27" s="105">
        <v>5260</v>
      </c>
      <c r="D27" s="103" t="s">
        <v>102</v>
      </c>
      <c r="E27" s="56" t="s">
        <v>103</v>
      </c>
      <c r="F27" s="112">
        <v>1098</v>
      </c>
    </row>
    <row r="28" spans="1:6" ht="12.75">
      <c r="A28" s="109">
        <f t="shared" si="0"/>
        <v>21</v>
      </c>
      <c r="B28" s="71" t="s">
        <v>101</v>
      </c>
      <c r="C28" s="105">
        <v>5276</v>
      </c>
      <c r="D28" s="106" t="s">
        <v>82</v>
      </c>
      <c r="E28" s="106" t="s">
        <v>104</v>
      </c>
      <c r="F28" s="112">
        <v>73.7</v>
      </c>
    </row>
    <row r="29" spans="1:6" ht="12.75">
      <c r="A29" s="109">
        <f t="shared" si="0"/>
        <v>22</v>
      </c>
      <c r="B29" s="107" t="s">
        <v>101</v>
      </c>
      <c r="C29" s="64">
        <v>5262</v>
      </c>
      <c r="D29" s="56" t="s">
        <v>99</v>
      </c>
      <c r="E29" s="56" t="s">
        <v>83</v>
      </c>
      <c r="F29" s="112">
        <v>4546.59</v>
      </c>
    </row>
    <row r="30" spans="1:6" ht="12.75">
      <c r="A30" s="109">
        <f t="shared" si="0"/>
        <v>23</v>
      </c>
      <c r="B30" s="71" t="s">
        <v>101</v>
      </c>
      <c r="C30" s="64">
        <v>5290</v>
      </c>
      <c r="D30" s="56" t="s">
        <v>105</v>
      </c>
      <c r="E30" s="56" t="s">
        <v>106</v>
      </c>
      <c r="F30" s="112">
        <v>5900</v>
      </c>
    </row>
    <row r="31" spans="1:6" ht="12.75">
      <c r="A31" s="109">
        <f t="shared" si="0"/>
        <v>24</v>
      </c>
      <c r="B31" s="71" t="s">
        <v>101</v>
      </c>
      <c r="C31" s="64">
        <v>5257</v>
      </c>
      <c r="D31" s="56" t="s">
        <v>107</v>
      </c>
      <c r="E31" s="56" t="s">
        <v>108</v>
      </c>
      <c r="F31" s="112">
        <v>610</v>
      </c>
    </row>
    <row r="32" spans="1:6" ht="12.75">
      <c r="A32" s="109">
        <f t="shared" si="0"/>
        <v>25</v>
      </c>
      <c r="B32" s="71" t="s">
        <v>101</v>
      </c>
      <c r="C32" s="64">
        <v>5270</v>
      </c>
      <c r="D32" s="56" t="s">
        <v>109</v>
      </c>
      <c r="E32" s="56" t="s">
        <v>110</v>
      </c>
      <c r="F32" s="112">
        <v>1190</v>
      </c>
    </row>
    <row r="33" spans="1:6" ht="12.75">
      <c r="A33" s="109">
        <f t="shared" si="0"/>
        <v>26</v>
      </c>
      <c r="B33" s="71" t="s">
        <v>101</v>
      </c>
      <c r="C33" s="64">
        <v>5258</v>
      </c>
      <c r="D33" s="56" t="s">
        <v>93</v>
      </c>
      <c r="E33" s="56" t="s">
        <v>111</v>
      </c>
      <c r="F33" s="112">
        <v>5663.24</v>
      </c>
    </row>
    <row r="34" spans="1:6" ht="12.75">
      <c r="A34" s="109">
        <f t="shared" si="0"/>
        <v>27</v>
      </c>
      <c r="B34" s="71" t="s">
        <v>101</v>
      </c>
      <c r="C34" s="64">
        <v>5271</v>
      </c>
      <c r="D34" s="56" t="s">
        <v>112</v>
      </c>
      <c r="E34" s="56" t="s">
        <v>113</v>
      </c>
      <c r="F34" s="112">
        <v>5332.32</v>
      </c>
    </row>
    <row r="35" spans="1:6" ht="12.75">
      <c r="A35" s="109">
        <f t="shared" si="0"/>
        <v>28</v>
      </c>
      <c r="B35" s="71" t="s">
        <v>101</v>
      </c>
      <c r="C35" s="64">
        <v>5259</v>
      </c>
      <c r="D35" s="56" t="s">
        <v>112</v>
      </c>
      <c r="E35" s="56" t="s">
        <v>114</v>
      </c>
      <c r="F35" s="112">
        <v>390</v>
      </c>
    </row>
    <row r="36" spans="1:6" ht="12.75">
      <c r="A36" s="109">
        <f t="shared" si="0"/>
        <v>29</v>
      </c>
      <c r="B36" s="71" t="s">
        <v>101</v>
      </c>
      <c r="C36" s="64">
        <v>5268</v>
      </c>
      <c r="D36" s="56" t="s">
        <v>115</v>
      </c>
      <c r="E36" s="56" t="s">
        <v>116</v>
      </c>
      <c r="F36" s="112">
        <v>104789.72</v>
      </c>
    </row>
    <row r="37" spans="1:6" ht="12.75">
      <c r="A37" s="109">
        <f t="shared" si="0"/>
        <v>30</v>
      </c>
      <c r="B37" s="71" t="s">
        <v>117</v>
      </c>
      <c r="C37" s="64">
        <v>5287</v>
      </c>
      <c r="D37" s="56" t="s">
        <v>85</v>
      </c>
      <c r="E37" s="56" t="s">
        <v>118</v>
      </c>
      <c r="F37" s="112">
        <v>398.21</v>
      </c>
    </row>
    <row r="38" spans="1:6" ht="12.75">
      <c r="A38" s="109">
        <f t="shared" si="0"/>
        <v>31</v>
      </c>
      <c r="B38" s="71" t="s">
        <v>117</v>
      </c>
      <c r="C38" s="64">
        <v>5286</v>
      </c>
      <c r="D38" s="56" t="s">
        <v>119</v>
      </c>
      <c r="E38" s="56" t="s">
        <v>120</v>
      </c>
      <c r="F38" s="112">
        <v>22553.61</v>
      </c>
    </row>
    <row r="39" spans="1:6" ht="12.75">
      <c r="A39" s="109">
        <f t="shared" si="0"/>
        <v>32</v>
      </c>
      <c r="B39" s="71" t="s">
        <v>117</v>
      </c>
      <c r="C39" s="64">
        <v>5289</v>
      </c>
      <c r="D39" s="56" t="s">
        <v>121</v>
      </c>
      <c r="E39" s="56" t="s">
        <v>122</v>
      </c>
      <c r="F39" s="112">
        <v>30447.9</v>
      </c>
    </row>
    <row r="40" spans="1:6" ht="12.75">
      <c r="A40" s="109">
        <f t="shared" si="0"/>
        <v>33</v>
      </c>
      <c r="B40" s="71" t="s">
        <v>117</v>
      </c>
      <c r="C40" s="64">
        <v>5291</v>
      </c>
      <c r="D40" s="56" t="s">
        <v>123</v>
      </c>
      <c r="E40" s="56" t="s">
        <v>124</v>
      </c>
      <c r="F40" s="112">
        <v>9401</v>
      </c>
    </row>
    <row r="41" spans="1:6" ht="12.75">
      <c r="A41" s="109">
        <f t="shared" si="0"/>
        <v>34</v>
      </c>
      <c r="B41" s="71" t="s">
        <v>117</v>
      </c>
      <c r="C41" s="64">
        <v>5284</v>
      </c>
      <c r="D41" s="56" t="s">
        <v>125</v>
      </c>
      <c r="E41" s="56" t="s">
        <v>83</v>
      </c>
      <c r="F41" s="112">
        <v>708.44</v>
      </c>
    </row>
    <row r="42" spans="1:6" ht="12.75">
      <c r="A42" s="109">
        <f t="shared" si="0"/>
        <v>35</v>
      </c>
      <c r="B42" s="71" t="s">
        <v>117</v>
      </c>
      <c r="C42" s="64">
        <v>5283</v>
      </c>
      <c r="D42" s="56" t="s">
        <v>126</v>
      </c>
      <c r="E42" s="56" t="s">
        <v>83</v>
      </c>
      <c r="F42" s="112">
        <v>2689.79</v>
      </c>
    </row>
    <row r="43" spans="1:6" ht="12.75">
      <c r="A43" s="109">
        <f t="shared" si="0"/>
        <v>36</v>
      </c>
      <c r="B43" s="71" t="s">
        <v>117</v>
      </c>
      <c r="C43" s="64">
        <v>5281</v>
      </c>
      <c r="D43" s="56" t="s">
        <v>127</v>
      </c>
      <c r="E43" s="56" t="s">
        <v>83</v>
      </c>
      <c r="F43" s="112">
        <v>9339.63</v>
      </c>
    </row>
    <row r="44" spans="1:6" ht="12.75">
      <c r="A44" s="109">
        <f t="shared" si="0"/>
        <v>37</v>
      </c>
      <c r="B44" s="71" t="s">
        <v>117</v>
      </c>
      <c r="C44" s="64">
        <v>5295</v>
      </c>
      <c r="D44" s="56" t="s">
        <v>128</v>
      </c>
      <c r="E44" s="56" t="s">
        <v>129</v>
      </c>
      <c r="F44" s="112">
        <v>899.64</v>
      </c>
    </row>
    <row r="45" spans="1:6" ht="12.75">
      <c r="A45" s="109">
        <f t="shared" si="0"/>
        <v>38</v>
      </c>
      <c r="B45" s="71" t="s">
        <v>117</v>
      </c>
      <c r="C45" s="64">
        <v>5288</v>
      </c>
      <c r="D45" s="56" t="s">
        <v>85</v>
      </c>
      <c r="E45" s="56" t="s">
        <v>130</v>
      </c>
      <c r="F45" s="112">
        <v>6.46</v>
      </c>
    </row>
    <row r="46" spans="1:6" ht="12.75">
      <c r="A46" s="109">
        <f t="shared" si="0"/>
        <v>39</v>
      </c>
      <c r="B46" s="71" t="s">
        <v>131</v>
      </c>
      <c r="C46" s="64">
        <v>5312</v>
      </c>
      <c r="D46" s="56" t="s">
        <v>85</v>
      </c>
      <c r="E46" s="56" t="s">
        <v>132</v>
      </c>
      <c r="F46" s="112">
        <v>5068.05</v>
      </c>
    </row>
    <row r="47" spans="1:6" ht="12.75">
      <c r="A47" s="109">
        <f t="shared" si="0"/>
        <v>40</v>
      </c>
      <c r="B47" s="71" t="s">
        <v>131</v>
      </c>
      <c r="C47" s="64">
        <v>5313</v>
      </c>
      <c r="D47" s="56" t="s">
        <v>133</v>
      </c>
      <c r="E47" s="56" t="s">
        <v>134</v>
      </c>
      <c r="F47" s="112">
        <v>8715.56</v>
      </c>
    </row>
    <row r="48" spans="1:6" ht="12.75">
      <c r="A48" s="109">
        <f t="shared" si="0"/>
        <v>41</v>
      </c>
      <c r="B48" s="71" t="s">
        <v>131</v>
      </c>
      <c r="C48" s="64">
        <v>5294</v>
      </c>
      <c r="D48" s="56" t="s">
        <v>135</v>
      </c>
      <c r="E48" s="56" t="s">
        <v>136</v>
      </c>
      <c r="F48" s="112">
        <v>77.35</v>
      </c>
    </row>
    <row r="49" spans="1:6" ht="12.75">
      <c r="A49" s="109">
        <f t="shared" si="0"/>
        <v>42</v>
      </c>
      <c r="B49" s="71" t="s">
        <v>131</v>
      </c>
      <c r="C49" s="64">
        <v>5297</v>
      </c>
      <c r="D49" s="56" t="s">
        <v>137</v>
      </c>
      <c r="E49" s="56" t="s">
        <v>138</v>
      </c>
      <c r="F49" s="112">
        <v>1900</v>
      </c>
    </row>
    <row r="50" spans="1:6" ht="12.75">
      <c r="A50" s="109">
        <f t="shared" si="0"/>
        <v>43</v>
      </c>
      <c r="B50" s="71" t="s">
        <v>131</v>
      </c>
      <c r="C50" s="64">
        <v>5305</v>
      </c>
      <c r="D50" s="56" t="s">
        <v>139</v>
      </c>
      <c r="E50" s="56" t="s">
        <v>140</v>
      </c>
      <c r="F50" s="112">
        <v>184376.61</v>
      </c>
    </row>
    <row r="51" spans="1:6" ht="12.75">
      <c r="A51" s="109">
        <f t="shared" si="0"/>
        <v>44</v>
      </c>
      <c r="B51" s="71" t="s">
        <v>131</v>
      </c>
      <c r="C51" s="64">
        <v>5310</v>
      </c>
      <c r="D51" s="56" t="s">
        <v>141</v>
      </c>
      <c r="E51" s="56" t="s">
        <v>142</v>
      </c>
      <c r="F51" s="112">
        <v>16.99</v>
      </c>
    </row>
    <row r="52" spans="1:6" ht="12.75">
      <c r="A52" s="109">
        <f t="shared" si="0"/>
        <v>45</v>
      </c>
      <c r="B52" s="71" t="s">
        <v>131</v>
      </c>
      <c r="C52" s="64">
        <v>5311</v>
      </c>
      <c r="D52" s="56" t="s">
        <v>143</v>
      </c>
      <c r="E52" s="56" t="s">
        <v>110</v>
      </c>
      <c r="F52" s="112">
        <v>19673.01</v>
      </c>
    </row>
    <row r="53" spans="1:6" ht="12.75">
      <c r="A53" s="109">
        <f t="shared" si="0"/>
        <v>46</v>
      </c>
      <c r="B53" s="71" t="s">
        <v>131</v>
      </c>
      <c r="C53" s="64">
        <v>5293</v>
      </c>
      <c r="D53" s="56" t="s">
        <v>135</v>
      </c>
      <c r="E53" s="56" t="s">
        <v>144</v>
      </c>
      <c r="F53" s="112">
        <v>190.4</v>
      </c>
    </row>
    <row r="54" spans="1:6" ht="12.75">
      <c r="A54" s="109">
        <f t="shared" si="0"/>
        <v>47</v>
      </c>
      <c r="B54" s="71" t="s">
        <v>131</v>
      </c>
      <c r="C54" s="64">
        <v>5307</v>
      </c>
      <c r="D54" s="56" t="s">
        <v>145</v>
      </c>
      <c r="E54" s="56" t="s">
        <v>83</v>
      </c>
      <c r="F54" s="112">
        <v>1846.58</v>
      </c>
    </row>
    <row r="55" spans="1:6" ht="12.75">
      <c r="A55" s="109">
        <f t="shared" si="0"/>
        <v>48</v>
      </c>
      <c r="B55" s="71" t="s">
        <v>131</v>
      </c>
      <c r="C55" s="64">
        <v>5298</v>
      </c>
      <c r="D55" s="56" t="s">
        <v>146</v>
      </c>
      <c r="E55" s="56" t="s">
        <v>147</v>
      </c>
      <c r="F55" s="112">
        <v>3931.79</v>
      </c>
    </row>
    <row r="56" spans="1:6" ht="12.75">
      <c r="A56" s="109">
        <f t="shared" si="0"/>
        <v>49</v>
      </c>
      <c r="B56" s="71" t="s">
        <v>131</v>
      </c>
      <c r="C56" s="56">
        <v>5299</v>
      </c>
      <c r="D56" s="56" t="s">
        <v>102</v>
      </c>
      <c r="E56" s="56" t="s">
        <v>148</v>
      </c>
      <c r="F56" s="111">
        <v>488</v>
      </c>
    </row>
    <row r="57" spans="1:6" ht="13.5" thickBot="1">
      <c r="A57" s="113"/>
      <c r="B57" s="114"/>
      <c r="C57" s="115"/>
      <c r="D57" s="116"/>
      <c r="E57" s="117" t="s">
        <v>7</v>
      </c>
      <c r="F57" s="118">
        <f>SUM(F8:F56)</f>
        <v>547319.35</v>
      </c>
    </row>
  </sheetData>
  <sheetProtection selectLockedCells="1" selectUnlockedCells="1"/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1" t="s">
        <v>21</v>
      </c>
      <c r="B3" s="51"/>
      <c r="C3" s="51"/>
      <c r="D3" s="15"/>
    </row>
    <row r="4" spans="1:10" ht="30" customHeight="1">
      <c r="A4" s="52" t="s">
        <v>30</v>
      </c>
      <c r="B4" s="52"/>
      <c r="C4" s="52"/>
      <c r="D4" s="52"/>
      <c r="E4" s="52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15-19 iulie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1" t="s">
        <v>16</v>
      </c>
      <c r="B8" s="32" t="s">
        <v>17</v>
      </c>
      <c r="C8" s="32" t="s">
        <v>18</v>
      </c>
      <c r="D8" s="32" t="s">
        <v>22</v>
      </c>
      <c r="E8" s="33" t="s">
        <v>19</v>
      </c>
    </row>
    <row r="9" spans="1:5" s="20" customFormat="1" ht="25.5">
      <c r="A9" s="133" t="s">
        <v>234</v>
      </c>
      <c r="B9" s="130" t="s">
        <v>235</v>
      </c>
      <c r="C9" s="131" t="s">
        <v>236</v>
      </c>
      <c r="D9" s="132" t="s">
        <v>237</v>
      </c>
      <c r="E9" s="37">
        <v>23470</v>
      </c>
    </row>
    <row r="10" spans="1:5" s="20" customFormat="1" ht="25.5">
      <c r="A10" s="133" t="s">
        <v>234</v>
      </c>
      <c r="B10" s="130" t="s">
        <v>238</v>
      </c>
      <c r="C10" s="131" t="s">
        <v>236</v>
      </c>
      <c r="D10" s="132" t="s">
        <v>237</v>
      </c>
      <c r="E10" s="37">
        <v>528</v>
      </c>
    </row>
    <row r="11" spans="1:5" s="20" customFormat="1" ht="25.5">
      <c r="A11" s="133" t="s">
        <v>239</v>
      </c>
      <c r="B11" s="130" t="s">
        <v>240</v>
      </c>
      <c r="C11" s="131" t="s">
        <v>241</v>
      </c>
      <c r="D11" s="132" t="s">
        <v>242</v>
      </c>
      <c r="E11" s="37">
        <v>1874.6</v>
      </c>
    </row>
    <row r="12" spans="1:5" s="20" customFormat="1" ht="25.5">
      <c r="A12" s="133" t="s">
        <v>239</v>
      </c>
      <c r="B12" s="125" t="s">
        <v>243</v>
      </c>
      <c r="C12" s="131" t="s">
        <v>244</v>
      </c>
      <c r="D12" s="132" t="s">
        <v>242</v>
      </c>
      <c r="E12" s="37">
        <v>10622.72</v>
      </c>
    </row>
    <row r="13" spans="1:5" s="20" customFormat="1" ht="25.5">
      <c r="A13" s="133" t="s">
        <v>245</v>
      </c>
      <c r="B13" s="125" t="s">
        <v>246</v>
      </c>
      <c r="C13" s="131" t="s">
        <v>247</v>
      </c>
      <c r="D13" s="132" t="s">
        <v>248</v>
      </c>
      <c r="E13" s="134">
        <v>12785.36</v>
      </c>
    </row>
    <row r="14" spans="1:5" s="20" customFormat="1" ht="12.75">
      <c r="A14" s="133"/>
      <c r="B14" s="125"/>
      <c r="C14" s="131"/>
      <c r="D14" s="132"/>
      <c r="E14" s="134"/>
    </row>
    <row r="15" spans="1:5" s="20" customFormat="1" ht="12.75">
      <c r="A15" s="36"/>
      <c r="B15" s="34"/>
      <c r="C15" s="35"/>
      <c r="D15" s="35"/>
      <c r="E15" s="37"/>
    </row>
    <row r="16" spans="1:5" s="20" customFormat="1" ht="12.75">
      <c r="A16" s="36"/>
      <c r="B16" s="34"/>
      <c r="C16" s="35"/>
      <c r="D16" s="35"/>
      <c r="E16" s="37"/>
    </row>
    <row r="17" spans="1:5" s="20" customFormat="1" ht="12.75">
      <c r="A17" s="36"/>
      <c r="B17" s="34"/>
      <c r="C17" s="35"/>
      <c r="D17" s="35"/>
      <c r="E17" s="37"/>
    </row>
    <row r="18" spans="1:5" s="129" customFormat="1" ht="13.5" thickBot="1">
      <c r="A18" s="126" t="s">
        <v>20</v>
      </c>
      <c r="B18" s="127"/>
      <c r="C18" s="127"/>
      <c r="D18" s="127"/>
      <c r="E18" s="128">
        <f>SUM(E9:E17)</f>
        <v>49280.68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5"/>
  <sheetViews>
    <sheetView zoomScalePageLayoutView="0" workbookViewId="0" topLeftCell="A70">
      <selection activeCell="L17" sqref="L17"/>
    </sheetView>
  </sheetViews>
  <sheetFormatPr defaultColWidth="10.421875" defaultRowHeight="12.75"/>
  <cols>
    <col min="1" max="1" width="9.421875" style="144" customWidth="1"/>
    <col min="2" max="2" width="17.28125" style="144" customWidth="1"/>
    <col min="3" max="3" width="14.7109375" style="144" customWidth="1"/>
    <col min="4" max="4" width="24.7109375" style="144" customWidth="1"/>
    <col min="5" max="5" width="39.421875" style="144" customWidth="1"/>
    <col min="6" max="6" width="15.00390625" style="144" customWidth="1"/>
    <col min="7" max="16384" width="10.421875" style="144" customWidth="1"/>
  </cols>
  <sheetData>
    <row r="1" spans="1:6" ht="12.75">
      <c r="A1" s="6" t="s">
        <v>23</v>
      </c>
      <c r="B1" s="143"/>
      <c r="C1" s="7"/>
      <c r="D1" s="7"/>
      <c r="E1" s="143"/>
      <c r="F1" s="143"/>
    </row>
    <row r="2" spans="2:6" ht="12.75">
      <c r="B2" s="143"/>
      <c r="C2" s="143"/>
      <c r="D2" s="143"/>
      <c r="E2" s="143"/>
      <c r="F2" s="143"/>
    </row>
    <row r="3" spans="1:6" ht="12.75">
      <c r="A3" s="6" t="s">
        <v>24</v>
      </c>
      <c r="B3" s="7"/>
      <c r="C3" s="143"/>
      <c r="D3" s="7"/>
      <c r="E3" s="145"/>
      <c r="F3" s="143"/>
    </row>
    <row r="4" spans="1:6" ht="12.75">
      <c r="A4" s="6" t="s">
        <v>25</v>
      </c>
      <c r="B4" s="7"/>
      <c r="C4" s="143"/>
      <c r="D4" s="7"/>
      <c r="E4" s="143"/>
      <c r="F4" s="7"/>
    </row>
    <row r="5" spans="1:6" ht="12.75">
      <c r="A5" s="143"/>
      <c r="B5" s="7"/>
      <c r="C5" s="143"/>
      <c r="D5" s="143"/>
      <c r="E5" s="143"/>
      <c r="F5" s="143"/>
    </row>
    <row r="6" spans="1:6" ht="12.75">
      <c r="A6" s="143"/>
      <c r="B6" s="9"/>
      <c r="C6" s="22" t="s">
        <v>31</v>
      </c>
      <c r="D6" s="136" t="str">
        <f>personal!G6</f>
        <v>15-19 iulie 2019</v>
      </c>
      <c r="E6" s="143"/>
      <c r="F6" s="143"/>
    </row>
    <row r="7" spans="1:6" ht="13.5" thickBot="1">
      <c r="A7" s="143"/>
      <c r="B7" s="143"/>
      <c r="C7" s="143"/>
      <c r="D7" s="143"/>
      <c r="E7" s="143"/>
      <c r="F7" s="143"/>
    </row>
    <row r="8" spans="1:6" ht="51">
      <c r="A8" s="38" t="s">
        <v>9</v>
      </c>
      <c r="B8" s="39" t="s">
        <v>10</v>
      </c>
      <c r="C8" s="40" t="s">
        <v>11</v>
      </c>
      <c r="D8" s="39" t="s">
        <v>26</v>
      </c>
      <c r="E8" s="39" t="s">
        <v>27</v>
      </c>
      <c r="F8" s="41" t="s">
        <v>28</v>
      </c>
    </row>
    <row r="9" spans="1:6" ht="12.75">
      <c r="A9" s="146">
        <v>1</v>
      </c>
      <c r="B9" s="147">
        <v>43663</v>
      </c>
      <c r="C9" s="148">
        <v>31670</v>
      </c>
      <c r="D9" s="149" t="s">
        <v>64</v>
      </c>
      <c r="E9" s="150" t="s">
        <v>65</v>
      </c>
      <c r="F9" s="151">
        <v>1000</v>
      </c>
    </row>
    <row r="10" spans="1:6" ht="12.75">
      <c r="A10" s="146">
        <v>2</v>
      </c>
      <c r="B10" s="147">
        <v>43663</v>
      </c>
      <c r="C10" s="148">
        <v>31671</v>
      </c>
      <c r="D10" s="149" t="s">
        <v>64</v>
      </c>
      <c r="E10" s="150" t="s">
        <v>65</v>
      </c>
      <c r="F10" s="151">
        <v>200</v>
      </c>
    </row>
    <row r="11" spans="1:6" ht="25.5">
      <c r="A11" s="146">
        <v>3</v>
      </c>
      <c r="B11" s="119">
        <v>43661</v>
      </c>
      <c r="C11" s="120">
        <v>31663</v>
      </c>
      <c r="D11" s="120" t="s">
        <v>149</v>
      </c>
      <c r="E11" s="121" t="s">
        <v>150</v>
      </c>
      <c r="F11" s="122">
        <v>200</v>
      </c>
    </row>
    <row r="12" spans="1:6" ht="12.75">
      <c r="A12" s="146">
        <v>4</v>
      </c>
      <c r="B12" s="119">
        <v>43661</v>
      </c>
      <c r="C12" s="120">
        <v>31650</v>
      </c>
      <c r="D12" s="120" t="s">
        <v>149</v>
      </c>
      <c r="E12" s="121" t="s">
        <v>151</v>
      </c>
      <c r="F12" s="122">
        <v>50</v>
      </c>
    </row>
    <row r="13" spans="1:256" ht="25.5">
      <c r="A13" s="146">
        <v>5</v>
      </c>
      <c r="B13" s="119">
        <v>43661</v>
      </c>
      <c r="C13" s="120">
        <v>31660</v>
      </c>
      <c r="D13" s="120" t="s">
        <v>149</v>
      </c>
      <c r="E13" s="121" t="s">
        <v>152</v>
      </c>
      <c r="F13" s="122">
        <v>150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  <c r="IV13" s="152"/>
    </row>
    <row r="14" spans="1:6" ht="25.5">
      <c r="A14" s="146">
        <v>6</v>
      </c>
      <c r="B14" s="119">
        <v>43661</v>
      </c>
      <c r="C14" s="120">
        <v>31654</v>
      </c>
      <c r="D14" s="120" t="s">
        <v>149</v>
      </c>
      <c r="E14" s="121" t="s">
        <v>153</v>
      </c>
      <c r="F14" s="122">
        <v>150</v>
      </c>
    </row>
    <row r="15" spans="1:6" ht="12.75">
      <c r="A15" s="146">
        <v>7</v>
      </c>
      <c r="B15" s="119">
        <v>43661</v>
      </c>
      <c r="C15" s="120">
        <v>31662</v>
      </c>
      <c r="D15" s="120" t="s">
        <v>149</v>
      </c>
      <c r="E15" s="121" t="s">
        <v>154</v>
      </c>
      <c r="F15" s="122">
        <v>100</v>
      </c>
    </row>
    <row r="16" spans="1:6" ht="25.5">
      <c r="A16" s="146">
        <v>8</v>
      </c>
      <c r="B16" s="119">
        <v>43661</v>
      </c>
      <c r="C16" s="120">
        <v>31661</v>
      </c>
      <c r="D16" s="120" t="s">
        <v>149</v>
      </c>
      <c r="E16" s="121" t="s">
        <v>155</v>
      </c>
      <c r="F16" s="122">
        <v>50</v>
      </c>
    </row>
    <row r="17" spans="1:6" ht="25.5">
      <c r="A17" s="146">
        <v>9</v>
      </c>
      <c r="B17" s="119">
        <v>43661</v>
      </c>
      <c r="C17" s="120">
        <v>31652</v>
      </c>
      <c r="D17" s="120" t="s">
        <v>149</v>
      </c>
      <c r="E17" s="121" t="s">
        <v>156</v>
      </c>
      <c r="F17" s="122">
        <v>250</v>
      </c>
    </row>
    <row r="18" spans="1:6" ht="12.75">
      <c r="A18" s="146">
        <v>10</v>
      </c>
      <c r="B18" s="119">
        <v>43661</v>
      </c>
      <c r="C18" s="120">
        <v>31659</v>
      </c>
      <c r="D18" s="120" t="s">
        <v>66</v>
      </c>
      <c r="E18" s="121" t="s">
        <v>157</v>
      </c>
      <c r="F18" s="122">
        <v>17013.27</v>
      </c>
    </row>
    <row r="19" spans="1:6" ht="12.75">
      <c r="A19" s="146">
        <v>11</v>
      </c>
      <c r="B19" s="119">
        <v>43661</v>
      </c>
      <c r="C19" s="120">
        <v>31658</v>
      </c>
      <c r="D19" s="120" t="s">
        <v>66</v>
      </c>
      <c r="E19" s="121" t="s">
        <v>158</v>
      </c>
      <c r="F19" s="122">
        <v>3153.5</v>
      </c>
    </row>
    <row r="20" spans="1:6" ht="12.75">
      <c r="A20" s="146">
        <v>12</v>
      </c>
      <c r="B20" s="119">
        <v>43661</v>
      </c>
      <c r="C20" s="120">
        <v>31657</v>
      </c>
      <c r="D20" s="120" t="s">
        <v>66</v>
      </c>
      <c r="E20" s="121" t="s">
        <v>159</v>
      </c>
      <c r="F20" s="122">
        <v>3195</v>
      </c>
    </row>
    <row r="21" spans="1:6" ht="12.75">
      <c r="A21" s="146">
        <v>13</v>
      </c>
      <c r="B21" s="119">
        <v>43661</v>
      </c>
      <c r="C21" s="120">
        <v>31656</v>
      </c>
      <c r="D21" s="120" t="s">
        <v>66</v>
      </c>
      <c r="E21" s="121" t="s">
        <v>160</v>
      </c>
      <c r="F21" s="122">
        <v>3570</v>
      </c>
    </row>
    <row r="22" spans="1:6" ht="12.75">
      <c r="A22" s="146">
        <v>14</v>
      </c>
      <c r="B22" s="119">
        <v>43661</v>
      </c>
      <c r="C22" s="120">
        <v>31655</v>
      </c>
      <c r="D22" s="120" t="s">
        <v>149</v>
      </c>
      <c r="E22" s="121" t="s">
        <v>161</v>
      </c>
      <c r="F22" s="122">
        <v>100</v>
      </c>
    </row>
    <row r="23" spans="1:6" ht="25.5">
      <c r="A23" s="146">
        <v>15</v>
      </c>
      <c r="B23" s="119">
        <v>43661</v>
      </c>
      <c r="C23" s="120">
        <v>31653</v>
      </c>
      <c r="D23" s="120" t="s">
        <v>149</v>
      </c>
      <c r="E23" s="121" t="s">
        <v>162</v>
      </c>
      <c r="F23" s="122">
        <v>100</v>
      </c>
    </row>
    <row r="24" spans="1:6" ht="25.5">
      <c r="A24" s="146">
        <v>16</v>
      </c>
      <c r="B24" s="119">
        <v>43661</v>
      </c>
      <c r="C24" s="120">
        <v>31651</v>
      </c>
      <c r="D24" s="120" t="s">
        <v>149</v>
      </c>
      <c r="E24" s="121" t="s">
        <v>163</v>
      </c>
      <c r="F24" s="123">
        <v>230</v>
      </c>
    </row>
    <row r="25" spans="1:6" ht="12.75">
      <c r="A25" s="146">
        <v>17</v>
      </c>
      <c r="B25" s="119">
        <v>43661</v>
      </c>
      <c r="C25" s="120">
        <v>31665</v>
      </c>
      <c r="D25" s="120" t="s">
        <v>149</v>
      </c>
      <c r="E25" s="121" t="s">
        <v>164</v>
      </c>
      <c r="F25" s="122">
        <v>100</v>
      </c>
    </row>
    <row r="26" spans="1:6" ht="12.75">
      <c r="A26" s="146">
        <v>18</v>
      </c>
      <c r="B26" s="119">
        <v>43661</v>
      </c>
      <c r="C26" s="120">
        <v>31664</v>
      </c>
      <c r="D26" s="120" t="s">
        <v>149</v>
      </c>
      <c r="E26" s="121" t="s">
        <v>165</v>
      </c>
      <c r="F26" s="122">
        <v>1000</v>
      </c>
    </row>
    <row r="27" spans="1:6" ht="12.75">
      <c r="A27" s="146">
        <v>19</v>
      </c>
      <c r="B27" s="119">
        <v>43663</v>
      </c>
      <c r="C27" s="120">
        <v>31713</v>
      </c>
      <c r="D27" s="120" t="s">
        <v>69</v>
      </c>
      <c r="E27" s="121" t="s">
        <v>166</v>
      </c>
      <c r="F27" s="122">
        <v>300</v>
      </c>
    </row>
    <row r="28" spans="1:6" ht="25.5">
      <c r="A28" s="146">
        <v>20</v>
      </c>
      <c r="B28" s="119">
        <v>43663</v>
      </c>
      <c r="C28" s="120">
        <v>31714</v>
      </c>
      <c r="D28" s="120" t="s">
        <v>66</v>
      </c>
      <c r="E28" s="121" t="s">
        <v>167</v>
      </c>
      <c r="F28" s="122">
        <v>1636.68</v>
      </c>
    </row>
    <row r="29" spans="1:6" ht="12.75">
      <c r="A29" s="146">
        <v>21</v>
      </c>
      <c r="B29" s="119">
        <v>43663</v>
      </c>
      <c r="C29" s="120">
        <v>31696</v>
      </c>
      <c r="D29" s="120" t="s">
        <v>66</v>
      </c>
      <c r="E29" s="121" t="s">
        <v>168</v>
      </c>
      <c r="F29" s="122">
        <v>4000</v>
      </c>
    </row>
    <row r="30" spans="1:6" ht="12.75">
      <c r="A30" s="146">
        <v>22</v>
      </c>
      <c r="B30" s="119">
        <v>43663</v>
      </c>
      <c r="C30" s="120">
        <v>31699</v>
      </c>
      <c r="D30" s="120" t="s">
        <v>69</v>
      </c>
      <c r="E30" s="121" t="s">
        <v>169</v>
      </c>
      <c r="F30" s="122">
        <v>1190</v>
      </c>
    </row>
    <row r="31" spans="1:6" ht="25.5">
      <c r="A31" s="146">
        <v>23</v>
      </c>
      <c r="B31" s="119">
        <v>43663</v>
      </c>
      <c r="C31" s="120">
        <v>31712</v>
      </c>
      <c r="D31" s="120" t="s">
        <v>66</v>
      </c>
      <c r="E31" s="121" t="s">
        <v>170</v>
      </c>
      <c r="F31" s="122">
        <v>700.84</v>
      </c>
    </row>
    <row r="32" spans="1:6" ht="12.75">
      <c r="A32" s="146">
        <v>24</v>
      </c>
      <c r="B32" s="119">
        <v>43663</v>
      </c>
      <c r="C32" s="120">
        <v>31703</v>
      </c>
      <c r="D32" s="120" t="s">
        <v>149</v>
      </c>
      <c r="E32" s="121" t="s">
        <v>171</v>
      </c>
      <c r="F32" s="122">
        <v>100</v>
      </c>
    </row>
    <row r="33" spans="1:6" ht="25.5">
      <c r="A33" s="146">
        <v>25</v>
      </c>
      <c r="B33" s="119">
        <v>43663</v>
      </c>
      <c r="C33" s="120">
        <v>5278</v>
      </c>
      <c r="D33" s="120" t="s">
        <v>69</v>
      </c>
      <c r="E33" s="121" t="s">
        <v>172</v>
      </c>
      <c r="F33" s="122">
        <v>117203.53</v>
      </c>
    </row>
    <row r="34" spans="1:6" ht="25.5">
      <c r="A34" s="146">
        <v>26</v>
      </c>
      <c r="B34" s="119">
        <v>43663</v>
      </c>
      <c r="C34" s="120">
        <v>31708</v>
      </c>
      <c r="D34" s="120" t="s">
        <v>149</v>
      </c>
      <c r="E34" s="121" t="s">
        <v>173</v>
      </c>
      <c r="F34" s="122">
        <v>105</v>
      </c>
    </row>
    <row r="35" spans="1:6" ht="12.75">
      <c r="A35" s="146">
        <v>27</v>
      </c>
      <c r="B35" s="119">
        <v>43663</v>
      </c>
      <c r="C35" s="120">
        <v>31676</v>
      </c>
      <c r="D35" s="120" t="s">
        <v>66</v>
      </c>
      <c r="E35" s="121" t="s">
        <v>174</v>
      </c>
      <c r="F35" s="124">
        <v>333.33</v>
      </c>
    </row>
    <row r="36" spans="1:6" ht="25.5">
      <c r="A36" s="146">
        <v>28</v>
      </c>
      <c r="B36" s="119">
        <v>43663</v>
      </c>
      <c r="C36" s="120">
        <v>31707</v>
      </c>
      <c r="D36" s="120" t="s">
        <v>149</v>
      </c>
      <c r="E36" s="121" t="s">
        <v>175</v>
      </c>
      <c r="F36" s="122">
        <v>250</v>
      </c>
    </row>
    <row r="37" spans="1:6" ht="25.5">
      <c r="A37" s="146">
        <v>29</v>
      </c>
      <c r="B37" s="119">
        <v>43663</v>
      </c>
      <c r="C37" s="120">
        <v>31706</v>
      </c>
      <c r="D37" s="120" t="s">
        <v>149</v>
      </c>
      <c r="E37" s="121" t="s">
        <v>176</v>
      </c>
      <c r="F37" s="122">
        <v>70</v>
      </c>
    </row>
    <row r="38" spans="1:6" ht="12.75">
      <c r="A38" s="146">
        <v>30</v>
      </c>
      <c r="B38" s="119">
        <v>43663</v>
      </c>
      <c r="C38" s="120">
        <v>31705</v>
      </c>
      <c r="D38" s="120" t="s">
        <v>149</v>
      </c>
      <c r="E38" s="121" t="s">
        <v>177</v>
      </c>
      <c r="F38" s="122">
        <v>100</v>
      </c>
    </row>
    <row r="39" spans="1:6" ht="12.75">
      <c r="A39" s="146">
        <v>31</v>
      </c>
      <c r="B39" s="119">
        <v>43663</v>
      </c>
      <c r="C39" s="120">
        <v>31704</v>
      </c>
      <c r="D39" s="120" t="s">
        <v>149</v>
      </c>
      <c r="E39" s="121" t="s">
        <v>178</v>
      </c>
      <c r="F39" s="122">
        <v>100</v>
      </c>
    </row>
    <row r="40" spans="1:6" ht="12.75">
      <c r="A40" s="146">
        <v>32</v>
      </c>
      <c r="B40" s="119">
        <v>43663</v>
      </c>
      <c r="C40" s="120">
        <v>31702</v>
      </c>
      <c r="D40" s="120" t="s">
        <v>69</v>
      </c>
      <c r="E40" s="121" t="s">
        <v>179</v>
      </c>
      <c r="F40" s="122">
        <v>7288</v>
      </c>
    </row>
    <row r="41" spans="1:6" ht="12.75">
      <c r="A41" s="146">
        <v>33</v>
      </c>
      <c r="B41" s="119">
        <v>43663</v>
      </c>
      <c r="C41" s="120">
        <v>31689</v>
      </c>
      <c r="D41" s="120" t="s">
        <v>149</v>
      </c>
      <c r="E41" s="121" t="s">
        <v>180</v>
      </c>
      <c r="F41" s="122">
        <v>50</v>
      </c>
    </row>
    <row r="42" spans="1:6" ht="25.5">
      <c r="A42" s="146">
        <v>34</v>
      </c>
      <c r="B42" s="119">
        <v>43663</v>
      </c>
      <c r="C42" s="120">
        <v>31688</v>
      </c>
      <c r="D42" s="120" t="s">
        <v>149</v>
      </c>
      <c r="E42" s="121" t="s">
        <v>181</v>
      </c>
      <c r="F42" s="122">
        <v>150</v>
      </c>
    </row>
    <row r="43" spans="1:6" ht="12.75">
      <c r="A43" s="146">
        <v>35</v>
      </c>
      <c r="B43" s="119">
        <v>43663</v>
      </c>
      <c r="C43" s="120">
        <v>31668</v>
      </c>
      <c r="D43" s="120" t="s">
        <v>149</v>
      </c>
      <c r="E43" s="121" t="s">
        <v>182</v>
      </c>
      <c r="F43" s="122">
        <v>100</v>
      </c>
    </row>
    <row r="44" spans="1:6" ht="12.75">
      <c r="A44" s="146">
        <v>36</v>
      </c>
      <c r="B44" s="119">
        <v>43663</v>
      </c>
      <c r="C44" s="120">
        <v>31677</v>
      </c>
      <c r="D44" s="120" t="s">
        <v>149</v>
      </c>
      <c r="E44" s="121" t="s">
        <v>183</v>
      </c>
      <c r="F44" s="122">
        <v>50</v>
      </c>
    </row>
    <row r="45" spans="1:6" ht="12.75">
      <c r="A45" s="146">
        <v>37</v>
      </c>
      <c r="B45" s="119">
        <v>43663</v>
      </c>
      <c r="C45" s="120">
        <v>31691</v>
      </c>
      <c r="D45" s="120" t="s">
        <v>149</v>
      </c>
      <c r="E45" s="121" t="s">
        <v>184</v>
      </c>
      <c r="F45" s="122">
        <v>20</v>
      </c>
    </row>
    <row r="46" spans="1:6" ht="12.75">
      <c r="A46" s="146">
        <v>38</v>
      </c>
      <c r="B46" s="119">
        <v>43663</v>
      </c>
      <c r="C46" s="120">
        <v>31690</v>
      </c>
      <c r="D46" s="120" t="s">
        <v>149</v>
      </c>
      <c r="E46" s="121" t="s">
        <v>185</v>
      </c>
      <c r="F46" s="122">
        <v>50</v>
      </c>
    </row>
    <row r="47" spans="1:6" ht="12.75">
      <c r="A47" s="146">
        <v>39</v>
      </c>
      <c r="B47" s="119">
        <v>43663</v>
      </c>
      <c r="C47" s="120">
        <v>31682</v>
      </c>
      <c r="D47" s="120" t="s">
        <v>149</v>
      </c>
      <c r="E47" s="121" t="s">
        <v>186</v>
      </c>
      <c r="F47" s="122">
        <v>10</v>
      </c>
    </row>
    <row r="48" spans="1:6" ht="12.75">
      <c r="A48" s="146">
        <v>40</v>
      </c>
      <c r="B48" s="119">
        <v>43663</v>
      </c>
      <c r="C48" s="120">
        <v>31681</v>
      </c>
      <c r="D48" s="120" t="s">
        <v>149</v>
      </c>
      <c r="E48" s="121" t="s">
        <v>187</v>
      </c>
      <c r="F48" s="122">
        <v>50</v>
      </c>
    </row>
    <row r="49" spans="1:6" ht="12.75">
      <c r="A49" s="146">
        <v>41</v>
      </c>
      <c r="B49" s="119">
        <v>43663</v>
      </c>
      <c r="C49" s="120">
        <v>31687</v>
      </c>
      <c r="D49" s="120" t="s">
        <v>149</v>
      </c>
      <c r="E49" s="121" t="s">
        <v>188</v>
      </c>
      <c r="F49" s="122">
        <v>100</v>
      </c>
    </row>
    <row r="50" spans="1:6" ht="12.75">
      <c r="A50" s="146">
        <v>42</v>
      </c>
      <c r="B50" s="119">
        <v>43663</v>
      </c>
      <c r="C50" s="120">
        <v>31667</v>
      </c>
      <c r="D50" s="120" t="s">
        <v>149</v>
      </c>
      <c r="E50" s="121" t="s">
        <v>189</v>
      </c>
      <c r="F50" s="122">
        <v>50</v>
      </c>
    </row>
    <row r="51" spans="1:6" ht="12.75">
      <c r="A51" s="146">
        <v>43</v>
      </c>
      <c r="B51" s="119">
        <v>43663</v>
      </c>
      <c r="C51" s="120">
        <v>31672</v>
      </c>
      <c r="D51" s="120" t="s">
        <v>149</v>
      </c>
      <c r="E51" s="121" t="s">
        <v>190</v>
      </c>
      <c r="F51" s="122">
        <v>200</v>
      </c>
    </row>
    <row r="52" spans="1:6" ht="12.75">
      <c r="A52" s="146">
        <v>44</v>
      </c>
      <c r="B52" s="119">
        <v>43663</v>
      </c>
      <c r="C52" s="120">
        <v>31686</v>
      </c>
      <c r="D52" s="120" t="s">
        <v>149</v>
      </c>
      <c r="E52" s="121" t="s">
        <v>191</v>
      </c>
      <c r="F52" s="122">
        <v>100</v>
      </c>
    </row>
    <row r="53" spans="1:6" ht="25.5">
      <c r="A53" s="146">
        <v>45</v>
      </c>
      <c r="B53" s="119">
        <v>43663</v>
      </c>
      <c r="C53" s="120">
        <v>31685</v>
      </c>
      <c r="D53" s="120" t="s">
        <v>149</v>
      </c>
      <c r="E53" s="121" t="s">
        <v>192</v>
      </c>
      <c r="F53" s="122">
        <v>400</v>
      </c>
    </row>
    <row r="54" spans="1:6" ht="12.75">
      <c r="A54" s="146">
        <v>46</v>
      </c>
      <c r="B54" s="119">
        <v>43663</v>
      </c>
      <c r="C54" s="120">
        <v>31684</v>
      </c>
      <c r="D54" s="120" t="s">
        <v>149</v>
      </c>
      <c r="E54" s="121" t="s">
        <v>193</v>
      </c>
      <c r="F54" s="122">
        <v>50</v>
      </c>
    </row>
    <row r="55" spans="1:6" ht="12.75">
      <c r="A55" s="146">
        <v>47</v>
      </c>
      <c r="B55" s="119">
        <v>43663</v>
      </c>
      <c r="C55" s="120">
        <v>31683</v>
      </c>
      <c r="D55" s="120" t="s">
        <v>149</v>
      </c>
      <c r="E55" s="121" t="s">
        <v>194</v>
      </c>
      <c r="F55" s="122">
        <v>100</v>
      </c>
    </row>
    <row r="56" spans="1:6" ht="12.75">
      <c r="A56" s="146">
        <v>48</v>
      </c>
      <c r="B56" s="119">
        <v>43663</v>
      </c>
      <c r="C56" s="120">
        <v>31701</v>
      </c>
      <c r="D56" s="120" t="s">
        <v>66</v>
      </c>
      <c r="E56" s="121" t="s">
        <v>195</v>
      </c>
      <c r="F56" s="122">
        <v>1500</v>
      </c>
    </row>
    <row r="57" spans="1:6" ht="12.75">
      <c r="A57" s="146">
        <v>49</v>
      </c>
      <c r="B57" s="119">
        <v>43663</v>
      </c>
      <c r="C57" s="120">
        <v>31693</v>
      </c>
      <c r="D57" s="120" t="s">
        <v>66</v>
      </c>
      <c r="E57" s="121" t="s">
        <v>196</v>
      </c>
      <c r="F57" s="122">
        <v>3490</v>
      </c>
    </row>
    <row r="58" spans="1:6" ht="12.75">
      <c r="A58" s="146">
        <v>50</v>
      </c>
      <c r="B58" s="119">
        <v>43663</v>
      </c>
      <c r="C58" s="120">
        <v>31700</v>
      </c>
      <c r="D58" s="120" t="s">
        <v>69</v>
      </c>
      <c r="E58" s="121" t="s">
        <v>197</v>
      </c>
      <c r="F58" s="122">
        <v>1119</v>
      </c>
    </row>
    <row r="59" spans="1:6" ht="12.75">
      <c r="A59" s="146">
        <v>51</v>
      </c>
      <c r="B59" s="119">
        <v>43663</v>
      </c>
      <c r="C59" s="120">
        <v>31674</v>
      </c>
      <c r="D59" s="120" t="s">
        <v>66</v>
      </c>
      <c r="E59" s="121" t="s">
        <v>198</v>
      </c>
      <c r="F59" s="122">
        <v>3000</v>
      </c>
    </row>
    <row r="60" spans="1:6" ht="12.75">
      <c r="A60" s="146">
        <v>52</v>
      </c>
      <c r="B60" s="119">
        <v>43663</v>
      </c>
      <c r="C60" s="120">
        <v>31673</v>
      </c>
      <c r="D60" s="120" t="s">
        <v>66</v>
      </c>
      <c r="E60" s="121" t="s">
        <v>199</v>
      </c>
      <c r="F60" s="122">
        <v>1070</v>
      </c>
    </row>
    <row r="61" spans="1:6" ht="12.75">
      <c r="A61" s="146">
        <v>53</v>
      </c>
      <c r="B61" s="119">
        <v>43663</v>
      </c>
      <c r="C61" s="120">
        <v>31680</v>
      </c>
      <c r="D61" s="120" t="s">
        <v>69</v>
      </c>
      <c r="E61" s="121" t="s">
        <v>200</v>
      </c>
      <c r="F61" s="122">
        <v>1050</v>
      </c>
    </row>
    <row r="62" spans="1:6" ht="12.75">
      <c r="A62" s="146">
        <v>54</v>
      </c>
      <c r="B62" s="119">
        <v>43663</v>
      </c>
      <c r="C62" s="120">
        <v>31678</v>
      </c>
      <c r="D62" s="120" t="s">
        <v>66</v>
      </c>
      <c r="E62" s="121" t="s">
        <v>201</v>
      </c>
      <c r="F62" s="122">
        <v>1000</v>
      </c>
    </row>
    <row r="63" spans="1:6" ht="25.5">
      <c r="A63" s="146">
        <v>55</v>
      </c>
      <c r="B63" s="119">
        <v>43663</v>
      </c>
      <c r="C63" s="120">
        <v>31694</v>
      </c>
      <c r="D63" s="120" t="s">
        <v>69</v>
      </c>
      <c r="E63" s="121" t="s">
        <v>202</v>
      </c>
      <c r="F63" s="122">
        <v>1100</v>
      </c>
    </row>
    <row r="64" spans="1:6" ht="12.75">
      <c r="A64" s="146">
        <v>56</v>
      </c>
      <c r="B64" s="119">
        <v>43663</v>
      </c>
      <c r="C64" s="120">
        <v>31669</v>
      </c>
      <c r="D64" s="120" t="s">
        <v>149</v>
      </c>
      <c r="E64" s="121" t="s">
        <v>203</v>
      </c>
      <c r="F64" s="122">
        <v>100</v>
      </c>
    </row>
    <row r="65" spans="1:6" ht="12.75">
      <c r="A65" s="146">
        <v>57</v>
      </c>
      <c r="B65" s="119">
        <v>43663</v>
      </c>
      <c r="C65" s="120">
        <v>31711</v>
      </c>
      <c r="D65" s="120" t="s">
        <v>69</v>
      </c>
      <c r="E65" s="121" t="s">
        <v>204</v>
      </c>
      <c r="F65" s="122">
        <v>1175</v>
      </c>
    </row>
    <row r="66" spans="1:6" ht="12.75">
      <c r="A66" s="146">
        <v>58</v>
      </c>
      <c r="B66" s="119">
        <v>43663</v>
      </c>
      <c r="C66" s="120">
        <v>31692</v>
      </c>
      <c r="D66" s="120" t="s">
        <v>66</v>
      </c>
      <c r="E66" s="121" t="s">
        <v>205</v>
      </c>
      <c r="F66" s="122">
        <v>18102.71</v>
      </c>
    </row>
    <row r="67" spans="1:6" ht="12.75">
      <c r="A67" s="146">
        <v>59</v>
      </c>
      <c r="B67" s="119">
        <v>43663</v>
      </c>
      <c r="C67" s="120">
        <v>31698</v>
      </c>
      <c r="D67" s="120" t="s">
        <v>66</v>
      </c>
      <c r="E67" s="121" t="s">
        <v>206</v>
      </c>
      <c r="F67" s="122">
        <v>2508</v>
      </c>
    </row>
    <row r="68" spans="1:6" ht="12.75">
      <c r="A68" s="146">
        <v>60</v>
      </c>
      <c r="B68" s="119">
        <v>43663</v>
      </c>
      <c r="C68" s="120">
        <v>31695</v>
      </c>
      <c r="D68" s="120" t="s">
        <v>66</v>
      </c>
      <c r="E68" s="121" t="s">
        <v>207</v>
      </c>
      <c r="F68" s="122">
        <v>1000</v>
      </c>
    </row>
    <row r="69" spans="1:6" ht="12.75">
      <c r="A69" s="146">
        <v>61</v>
      </c>
      <c r="B69" s="119">
        <v>43663</v>
      </c>
      <c r="C69" s="120">
        <v>31709</v>
      </c>
      <c r="D69" s="120" t="s">
        <v>66</v>
      </c>
      <c r="E69" s="121" t="s">
        <v>208</v>
      </c>
      <c r="F69" s="122">
        <v>500</v>
      </c>
    </row>
    <row r="70" spans="1:6" ht="12.75">
      <c r="A70" s="146">
        <v>62</v>
      </c>
      <c r="B70" s="119">
        <v>43663</v>
      </c>
      <c r="C70" s="120">
        <v>31710</v>
      </c>
      <c r="D70" s="120" t="s">
        <v>66</v>
      </c>
      <c r="E70" s="121" t="s">
        <v>209</v>
      </c>
      <c r="F70" s="122">
        <v>2000</v>
      </c>
    </row>
    <row r="71" spans="1:6" ht="25.5">
      <c r="A71" s="146">
        <v>63</v>
      </c>
      <c r="B71" s="119">
        <v>43664</v>
      </c>
      <c r="C71" s="120">
        <v>5277</v>
      </c>
      <c r="D71" s="120" t="s">
        <v>69</v>
      </c>
      <c r="E71" s="121" t="s">
        <v>210</v>
      </c>
      <c r="F71" s="122">
        <v>3739.24</v>
      </c>
    </row>
    <row r="72" spans="1:6" ht="12.75">
      <c r="A72" s="146">
        <v>64</v>
      </c>
      <c r="B72" s="119">
        <v>43665</v>
      </c>
      <c r="C72" s="120">
        <v>31697</v>
      </c>
      <c r="D72" s="120" t="s">
        <v>66</v>
      </c>
      <c r="E72" s="121" t="s">
        <v>211</v>
      </c>
      <c r="F72" s="122">
        <v>500</v>
      </c>
    </row>
    <row r="73" spans="1:6" ht="25.5">
      <c r="A73" s="146">
        <v>65</v>
      </c>
      <c r="B73" s="119">
        <v>43665</v>
      </c>
      <c r="C73" s="120">
        <v>31724</v>
      </c>
      <c r="D73" s="120" t="s">
        <v>66</v>
      </c>
      <c r="E73" s="121" t="s">
        <v>212</v>
      </c>
      <c r="F73" s="122">
        <v>4620</v>
      </c>
    </row>
    <row r="74" spans="1:6" ht="25.5">
      <c r="A74" s="146">
        <v>66</v>
      </c>
      <c r="B74" s="119">
        <v>43665</v>
      </c>
      <c r="C74" s="120">
        <v>31715</v>
      </c>
      <c r="D74" s="120" t="s">
        <v>149</v>
      </c>
      <c r="E74" s="121" t="s">
        <v>213</v>
      </c>
      <c r="F74" s="122">
        <v>250</v>
      </c>
    </row>
    <row r="75" spans="1:6" ht="25.5">
      <c r="A75" s="146">
        <v>67</v>
      </c>
      <c r="B75" s="119">
        <v>43665</v>
      </c>
      <c r="C75" s="120">
        <v>31733</v>
      </c>
      <c r="D75" s="120" t="s">
        <v>149</v>
      </c>
      <c r="E75" s="121" t="s">
        <v>214</v>
      </c>
      <c r="F75" s="122">
        <v>70</v>
      </c>
    </row>
    <row r="76" spans="1:6" ht="12.75">
      <c r="A76" s="146">
        <v>68</v>
      </c>
      <c r="B76" s="119">
        <v>43665</v>
      </c>
      <c r="C76" s="120">
        <v>31717</v>
      </c>
      <c r="D76" s="120" t="s">
        <v>149</v>
      </c>
      <c r="E76" s="121" t="s">
        <v>215</v>
      </c>
      <c r="F76" s="122">
        <v>300</v>
      </c>
    </row>
    <row r="77" spans="1:6" ht="25.5">
      <c r="A77" s="146">
        <v>69</v>
      </c>
      <c r="B77" s="119">
        <v>43665</v>
      </c>
      <c r="C77" s="120">
        <v>31727</v>
      </c>
      <c r="D77" s="120" t="s">
        <v>66</v>
      </c>
      <c r="E77" s="121" t="s">
        <v>216</v>
      </c>
      <c r="F77" s="122">
        <v>577.71</v>
      </c>
    </row>
    <row r="78" spans="1:6" ht="12.75">
      <c r="A78" s="146">
        <v>70</v>
      </c>
      <c r="B78" s="119">
        <v>43665</v>
      </c>
      <c r="C78" s="120">
        <v>31726</v>
      </c>
      <c r="D78" s="120" t="s">
        <v>66</v>
      </c>
      <c r="E78" s="121" t="s">
        <v>217</v>
      </c>
      <c r="F78" s="122">
        <v>585</v>
      </c>
    </row>
    <row r="79" spans="1:6" ht="12.75">
      <c r="A79" s="146">
        <v>71</v>
      </c>
      <c r="B79" s="119">
        <v>43665</v>
      </c>
      <c r="C79" s="120">
        <v>31732</v>
      </c>
      <c r="D79" s="120" t="s">
        <v>149</v>
      </c>
      <c r="E79" s="121" t="s">
        <v>218</v>
      </c>
      <c r="F79" s="122">
        <v>260</v>
      </c>
    </row>
    <row r="80" spans="1:6" ht="25.5">
      <c r="A80" s="146">
        <v>72</v>
      </c>
      <c r="B80" s="119">
        <v>43665</v>
      </c>
      <c r="C80" s="120">
        <v>31718</v>
      </c>
      <c r="D80" s="120" t="s">
        <v>149</v>
      </c>
      <c r="E80" s="121" t="s">
        <v>219</v>
      </c>
      <c r="F80" s="122">
        <v>100</v>
      </c>
    </row>
    <row r="81" spans="1:6" ht="25.5">
      <c r="A81" s="146">
        <v>73</v>
      </c>
      <c r="B81" s="119">
        <v>43665</v>
      </c>
      <c r="C81" s="120">
        <v>31720</v>
      </c>
      <c r="D81" s="120" t="s">
        <v>66</v>
      </c>
      <c r="E81" s="121" t="s">
        <v>220</v>
      </c>
      <c r="F81" s="122">
        <v>423</v>
      </c>
    </row>
    <row r="82" spans="1:6" ht="12.75">
      <c r="A82" s="146">
        <v>74</v>
      </c>
      <c r="B82" s="119">
        <v>43665</v>
      </c>
      <c r="C82" s="120">
        <v>31738</v>
      </c>
      <c r="D82" s="120" t="s">
        <v>69</v>
      </c>
      <c r="E82" s="121" t="s">
        <v>221</v>
      </c>
      <c r="F82" s="122">
        <v>2000</v>
      </c>
    </row>
    <row r="83" spans="1:6" ht="12.75">
      <c r="A83" s="146">
        <v>75</v>
      </c>
      <c r="B83" s="119">
        <v>43665</v>
      </c>
      <c r="C83" s="120">
        <v>31725</v>
      </c>
      <c r="D83" s="120" t="s">
        <v>66</v>
      </c>
      <c r="E83" s="121" t="s">
        <v>222</v>
      </c>
      <c r="F83" s="122">
        <v>2375</v>
      </c>
    </row>
    <row r="84" spans="1:6" ht="25.5">
      <c r="A84" s="146">
        <v>76</v>
      </c>
      <c r="B84" s="119">
        <v>43665</v>
      </c>
      <c r="C84" s="120">
        <v>31741</v>
      </c>
      <c r="D84" s="120" t="s">
        <v>149</v>
      </c>
      <c r="E84" s="121" t="s">
        <v>223</v>
      </c>
      <c r="F84" s="122">
        <v>330</v>
      </c>
    </row>
    <row r="85" spans="1:6" ht="12.75">
      <c r="A85" s="146">
        <v>77</v>
      </c>
      <c r="B85" s="119">
        <v>43665</v>
      </c>
      <c r="C85" s="120">
        <v>31740</v>
      </c>
      <c r="D85" s="120" t="s">
        <v>149</v>
      </c>
      <c r="E85" s="121" t="s">
        <v>224</v>
      </c>
      <c r="F85" s="122">
        <v>20</v>
      </c>
    </row>
    <row r="86" spans="1:6" ht="12.75">
      <c r="A86" s="146">
        <v>78</v>
      </c>
      <c r="B86" s="119">
        <v>43665</v>
      </c>
      <c r="C86" s="120">
        <v>31739</v>
      </c>
      <c r="D86" s="120" t="s">
        <v>149</v>
      </c>
      <c r="E86" s="121" t="s">
        <v>225</v>
      </c>
      <c r="F86" s="122">
        <v>100</v>
      </c>
    </row>
    <row r="87" spans="1:6" ht="25.5">
      <c r="A87" s="146">
        <v>79</v>
      </c>
      <c r="B87" s="119">
        <v>43665</v>
      </c>
      <c r="C87" s="120">
        <v>31728</v>
      </c>
      <c r="D87" s="120" t="s">
        <v>66</v>
      </c>
      <c r="E87" s="121" t="s">
        <v>226</v>
      </c>
      <c r="F87" s="122">
        <v>2763</v>
      </c>
    </row>
    <row r="88" spans="1:6" ht="25.5">
      <c r="A88" s="146">
        <v>80</v>
      </c>
      <c r="B88" s="119">
        <v>43665</v>
      </c>
      <c r="C88" s="120">
        <v>31737</v>
      </c>
      <c r="D88" s="120" t="s">
        <v>66</v>
      </c>
      <c r="E88" s="121" t="s">
        <v>227</v>
      </c>
      <c r="F88" s="122">
        <v>1237.36</v>
      </c>
    </row>
    <row r="89" spans="1:6" ht="25.5">
      <c r="A89" s="146">
        <v>81</v>
      </c>
      <c r="B89" s="119">
        <v>43665</v>
      </c>
      <c r="C89" s="120">
        <v>31723</v>
      </c>
      <c r="D89" s="120" t="s">
        <v>66</v>
      </c>
      <c r="E89" s="121" t="s">
        <v>228</v>
      </c>
      <c r="F89" s="122">
        <v>1158.16</v>
      </c>
    </row>
    <row r="90" spans="1:6" ht="12.75">
      <c r="A90" s="146">
        <v>82</v>
      </c>
      <c r="B90" s="119">
        <v>43665</v>
      </c>
      <c r="C90" s="120">
        <v>31736</v>
      </c>
      <c r="D90" s="120" t="s">
        <v>66</v>
      </c>
      <c r="E90" s="121" t="s">
        <v>229</v>
      </c>
      <c r="F90" s="122">
        <v>9020</v>
      </c>
    </row>
    <row r="91" spans="1:6" ht="12.75">
      <c r="A91" s="146">
        <v>83</v>
      </c>
      <c r="B91" s="119">
        <v>43665</v>
      </c>
      <c r="C91" s="120">
        <v>31734</v>
      </c>
      <c r="D91" s="120" t="s">
        <v>66</v>
      </c>
      <c r="E91" s="121" t="s">
        <v>230</v>
      </c>
      <c r="F91" s="122">
        <v>1500</v>
      </c>
    </row>
    <row r="92" spans="1:6" ht="12.75">
      <c r="A92" s="146">
        <v>84</v>
      </c>
      <c r="B92" s="119">
        <v>43665</v>
      </c>
      <c r="C92" s="120">
        <v>31722</v>
      </c>
      <c r="D92" s="120" t="s">
        <v>69</v>
      </c>
      <c r="E92" s="121" t="s">
        <v>231</v>
      </c>
      <c r="F92" s="122">
        <v>5158.95</v>
      </c>
    </row>
    <row r="93" spans="1:6" ht="25.5">
      <c r="A93" s="146">
        <v>85</v>
      </c>
      <c r="B93" s="119">
        <v>43665</v>
      </c>
      <c r="C93" s="120">
        <v>31721</v>
      </c>
      <c r="D93" s="120" t="s">
        <v>66</v>
      </c>
      <c r="E93" s="121" t="s">
        <v>232</v>
      </c>
      <c r="F93" s="122">
        <v>700.84</v>
      </c>
    </row>
    <row r="94" spans="1:6" ht="25.5">
      <c r="A94" s="146">
        <v>86</v>
      </c>
      <c r="B94" s="119">
        <v>43665</v>
      </c>
      <c r="C94" s="120">
        <v>31735</v>
      </c>
      <c r="D94" s="120" t="s">
        <v>66</v>
      </c>
      <c r="E94" s="121" t="s">
        <v>233</v>
      </c>
      <c r="F94" s="122">
        <v>1000</v>
      </c>
    </row>
    <row r="95" spans="1:6" s="140" customFormat="1" ht="13.5" thickBot="1">
      <c r="A95" s="137"/>
      <c r="B95" s="138"/>
      <c r="C95" s="138"/>
      <c r="D95" s="138"/>
      <c r="E95" s="138" t="s">
        <v>7</v>
      </c>
      <c r="F95" s="139">
        <f>SUM(F9:F94)</f>
        <v>242972.11999999997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E25" sqref="E25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59.14062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23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24</v>
      </c>
      <c r="B3" s="7"/>
      <c r="C3" s="5"/>
      <c r="D3" s="7"/>
      <c r="E3" s="8"/>
      <c r="F3" s="5"/>
    </row>
    <row r="4" spans="1:6" ht="12.75">
      <c r="A4" s="11" t="s">
        <v>29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136" t="str">
        <f>personal!G6</f>
        <v>15-19 iulie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">
      <c r="A8" s="38" t="s">
        <v>9</v>
      </c>
      <c r="B8" s="39" t="s">
        <v>10</v>
      </c>
      <c r="C8" s="40" t="s">
        <v>11</v>
      </c>
      <c r="D8" s="39" t="s">
        <v>26</v>
      </c>
      <c r="E8" s="39" t="s">
        <v>27</v>
      </c>
      <c r="F8" s="48" t="s">
        <v>28</v>
      </c>
    </row>
    <row r="9" spans="1:6" ht="14.25">
      <c r="A9" s="141">
        <v>1</v>
      </c>
      <c r="B9" s="96">
        <v>43661</v>
      </c>
      <c r="C9" s="97">
        <v>31666</v>
      </c>
      <c r="D9" s="97" t="s">
        <v>66</v>
      </c>
      <c r="E9" s="98" t="s">
        <v>67</v>
      </c>
      <c r="F9" s="142">
        <v>14195.1</v>
      </c>
    </row>
    <row r="10" spans="1:6" ht="14.25">
      <c r="A10" s="141">
        <v>2</v>
      </c>
      <c r="B10" s="96">
        <v>43663</v>
      </c>
      <c r="C10" s="97">
        <v>31675</v>
      </c>
      <c r="D10" s="97" t="s">
        <v>66</v>
      </c>
      <c r="E10" s="98" t="s">
        <v>68</v>
      </c>
      <c r="F10" s="142">
        <v>1333.33</v>
      </c>
    </row>
    <row r="11" spans="1:6" ht="14.25">
      <c r="A11" s="141">
        <v>3</v>
      </c>
      <c r="B11" s="96">
        <v>43664</v>
      </c>
      <c r="C11" s="97">
        <v>10508</v>
      </c>
      <c r="D11" s="97" t="s">
        <v>69</v>
      </c>
      <c r="E11" s="98" t="s">
        <v>70</v>
      </c>
      <c r="F11" s="142" t="s">
        <v>71</v>
      </c>
    </row>
    <row r="12" spans="1:6" ht="14.25">
      <c r="A12" s="141">
        <v>4</v>
      </c>
      <c r="B12" s="96">
        <v>43664</v>
      </c>
      <c r="C12" s="97">
        <v>10509</v>
      </c>
      <c r="D12" s="97" t="s">
        <v>69</v>
      </c>
      <c r="E12" s="98" t="s">
        <v>72</v>
      </c>
      <c r="F12" s="142">
        <v>1807958.73</v>
      </c>
    </row>
    <row r="13" spans="1:256" ht="14.25">
      <c r="A13" s="141">
        <v>5</v>
      </c>
      <c r="B13" s="96">
        <v>43665</v>
      </c>
      <c r="C13" s="97">
        <v>31729</v>
      </c>
      <c r="D13" s="97" t="s">
        <v>66</v>
      </c>
      <c r="E13" s="99" t="s">
        <v>73</v>
      </c>
      <c r="F13" s="142">
        <v>11750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41">
        <v>6</v>
      </c>
      <c r="B14" s="96">
        <v>43665</v>
      </c>
      <c r="C14" s="97">
        <v>31730</v>
      </c>
      <c r="D14" s="97" t="s">
        <v>66</v>
      </c>
      <c r="E14" s="98" t="s">
        <v>73</v>
      </c>
      <c r="F14" s="142">
        <v>17625</v>
      </c>
    </row>
    <row r="15" spans="1:6" ht="14.25">
      <c r="A15" s="141">
        <v>7</v>
      </c>
      <c r="B15" s="96">
        <v>43665</v>
      </c>
      <c r="C15" s="97">
        <v>31731</v>
      </c>
      <c r="D15" s="97" t="s">
        <v>66</v>
      </c>
      <c r="E15" s="98" t="s">
        <v>73</v>
      </c>
      <c r="F15" s="142">
        <v>17625</v>
      </c>
    </row>
    <row r="16" spans="1:6" ht="16.5" customHeight="1">
      <c r="A16" s="141">
        <v>8</v>
      </c>
      <c r="B16" s="96">
        <v>43665</v>
      </c>
      <c r="C16" s="97">
        <v>31719</v>
      </c>
      <c r="D16" s="97" t="s">
        <v>74</v>
      </c>
      <c r="E16" s="153" t="s">
        <v>250</v>
      </c>
      <c r="F16" s="142">
        <v>21475.38</v>
      </c>
    </row>
    <row r="17" spans="1:6" ht="14.25">
      <c r="A17" s="49"/>
      <c r="B17" s="46"/>
      <c r="C17" s="45"/>
      <c r="D17" s="45"/>
      <c r="E17" s="47"/>
      <c r="F17" s="50"/>
    </row>
    <row r="18" spans="1:6" ht="15.75" thickBot="1">
      <c r="A18" s="42" t="s">
        <v>7</v>
      </c>
      <c r="B18" s="43"/>
      <c r="C18" s="43"/>
      <c r="D18" s="43"/>
      <c r="E18" s="43"/>
      <c r="F18" s="44">
        <f>SUM(F9:F17)</f>
        <v>1891962.5399999998</v>
      </c>
    </row>
  </sheetData>
  <sheetProtection selectLockedCells="1" selectUnlockedCells="1"/>
  <printOptions/>
  <pageMargins left="0.5511811023622047" right="0.35433070866141736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2019-07-23T11:17:02Z</cp:lastPrinted>
  <dcterms:created xsi:type="dcterms:W3CDTF">2016-01-19T13:06:09Z</dcterms:created>
  <dcterms:modified xsi:type="dcterms:W3CDTF">2019-07-23T11:17:30Z</dcterms:modified>
  <cp:category/>
  <cp:version/>
  <cp:contentType/>
  <cp:contentStatus/>
</cp:coreProperties>
</file>