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<sst xmlns="http://schemas.openxmlformats.org/spreadsheetml/2006/main" count="324" uniqueCount="129">
  <si>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</si>
  <si>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</si>
  <si>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</si>
  <si>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</si>
  <si>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</si>
  <si>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</si>
  <si>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</si>
  <si>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</si>
  <si>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</si>
  <si>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</si>
  <si>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</si>
  <si>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</si>
  <si>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</si>
  <si>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</si>
  <si>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</si>
  <si>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</si>
  <si>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</si>
  <si>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</si>
  <si>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</si>
  <si>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</si>
  <si>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</si>
  <si>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</si>
  <si>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</si>
  <si>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</si>
  <si>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BUGET DE STAT</t>
  </si>
  <si>
    <t xml:space="preserve">cheltuieli judiciare </t>
  </si>
  <si>
    <t>PERSOANA FIZICA</t>
  </si>
  <si>
    <t xml:space="preserve">cheltuieli judecata </t>
  </si>
  <si>
    <t>cheltuieli executare</t>
  </si>
  <si>
    <t>cheltuieli judecata si executare</t>
  </si>
  <si>
    <t>PERSOANA JURIDICA</t>
  </si>
  <si>
    <t xml:space="preserve"> plata TVA - fact servicii juridice</t>
  </si>
  <si>
    <t>MFP</t>
  </si>
  <si>
    <t>alim. cont BT-plata fact. servicii juridice</t>
  </si>
  <si>
    <t>plata fact servicii juridice</t>
  </si>
  <si>
    <t xml:space="preserve">cheltuieli fotocopiere dosar </t>
  </si>
  <si>
    <t>21,04,2020</t>
  </si>
  <si>
    <t>ministerul mediului</t>
  </si>
  <si>
    <t>salubritate</t>
  </si>
  <si>
    <t>ecogreen construct</t>
  </si>
  <si>
    <t>clean prest</t>
  </si>
  <si>
    <t>mentenanta cnif</t>
  </si>
  <si>
    <t>biamar</t>
  </si>
  <si>
    <t>serv curatenie</t>
  </si>
  <si>
    <t>inter broker</t>
  </si>
  <si>
    <t>22,04,2020</t>
  </si>
  <si>
    <t>bs</t>
  </si>
  <si>
    <t>penalitati</t>
  </si>
  <si>
    <t>telekom romania</t>
  </si>
  <si>
    <t>obiecte</t>
  </si>
  <si>
    <t>eximtur</t>
  </si>
  <si>
    <t>bilet avion</t>
  </si>
  <si>
    <t>23,04,2020</t>
  </si>
  <si>
    <t>apa nova</t>
  </si>
  <si>
    <t>apa rece</t>
  </si>
  <si>
    <t>clean prest activ</t>
  </si>
  <si>
    <t>mentenanta</t>
  </si>
  <si>
    <t>varcom</t>
  </si>
  <si>
    <t>materiele sanitare</t>
  </si>
  <si>
    <t>tmau</t>
  </si>
  <si>
    <t>monitorul oficial</t>
  </si>
  <si>
    <t>publicari acte</t>
  </si>
  <si>
    <t>cn posta romana</t>
  </si>
  <si>
    <t>serv postale</t>
  </si>
  <si>
    <t>orange romania</t>
  </si>
  <si>
    <t>serv telecom</t>
  </si>
  <si>
    <t>dnet communication</t>
  </si>
  <si>
    <t>mfp</t>
  </si>
  <si>
    <t>alim swift</t>
  </si>
  <si>
    <t>tva swift</t>
  </si>
  <si>
    <t>alim refinitiv</t>
  </si>
  <si>
    <t>tva refinitiv</t>
  </si>
  <si>
    <t>alim bloomberg</t>
  </si>
  <si>
    <t>tva bloomberg</t>
  </si>
  <si>
    <t>ctc</t>
  </si>
  <si>
    <t>abonam</t>
  </si>
  <si>
    <t>polita asigurare</t>
  </si>
  <si>
    <t>21-24 aprilie 2020</t>
  </si>
  <si>
    <t>22.04.2020</t>
  </si>
  <si>
    <t>BIROU EXPERTIZE</t>
  </si>
  <si>
    <t>onorariu expert dosar 2384/175/2014</t>
  </si>
  <si>
    <t>23.04.2020</t>
  </si>
  <si>
    <t>onorariu expert dosar 2453/281/2018</t>
  </si>
  <si>
    <t>poprire DE 600/2019</t>
  </si>
  <si>
    <t>poprire DE 608/2019</t>
  </si>
  <si>
    <t>despagubire CEDO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</si>
  <si>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</si>
  <si>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</si>
  <si>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</si>
  <si>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</si>
  <si>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</si>
  <si>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</si>
  <si>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</si>
  <si>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</si>
  <si>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</si>
  <si>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</si>
  <si>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</si>
  <si>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</si>
  <si>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</si>
  <si>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</si>
  <si>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</si>
  <si>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</si>
  <si>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</si>
  <si>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</si>
  <si>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</si>
  <si>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</si>
  <si>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</si>
  <si>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</si>
  <si>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</si>
  <si>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</si>
  <si>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</si>
  <si>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</si>
  <si>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</si>
  <si>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</si>
  <si>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</si>
  <si>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</si>
  <si>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</si>
  <si>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</si>
  <si>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</si>
  <si>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</si>
  <si>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</si>
  <si>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</si>
  <si>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</si>
  <si>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</si>
  <si>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</si>
  <si>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</si>
  <si>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</si>
  <si>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</si>
  <si>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aprilie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</si>
</sst>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1"/>
      <color rgb="FF000000"/>
      <name val="Arial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4" fontId="26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justify"/>
    </xf>
    <xf numFmtId="0" fontId="28" fillId="0" borderId="19" xfId="0" applyFont="1" applyBorder="1" applyAlignment="1">
      <alignment horizontal="center" vertical="center" wrapText="1"/>
    </xf>
    <xf numFmtId="43" fontId="26" fillId="0" borderId="20" xfId="0" applyNumberFormat="1" applyFont="1" applyBorder="1" applyAlignment="1">
      <alignment horizontal="right" vertical="center" wrapText="1"/>
    </xf>
    <xf numFmtId="168" fontId="27" fillId="0" borderId="20" xfId="0" applyNumberFormat="1" applyFont="1" applyBorder="1" applyAlignment="1">
      <alignment/>
    </xf>
    <xf numFmtId="0" fontId="28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justify"/>
    </xf>
    <xf numFmtId="168" fontId="27" fillId="0" borderId="23" xfId="0" applyNumberFormat="1" applyFont="1" applyBorder="1" applyAlignment="1">
      <alignment/>
    </xf>
    <xf numFmtId="0" fontId="29" fillId="0" borderId="13" xfId="61" applyFont="1" applyFill="1" applyBorder="1" applyAlignment="1">
      <alignment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4" xfId="59" applyFont="1" applyFill="1" applyBorder="1" applyAlignment="1">
      <alignment/>
      <protection/>
    </xf>
    <xf numFmtId="168" fontId="29" fillId="0" borderId="15" xfId="0" applyNumberFormat="1" applyFont="1" applyBorder="1" applyAlignment="1">
      <alignment/>
    </xf>
    <xf numFmtId="0" fontId="28" fillId="0" borderId="24" xfId="0" applyFont="1" applyBorder="1" applyAlignment="1">
      <alignment horizontal="center" vertical="center" wrapText="1"/>
    </xf>
    <xf numFmtId="14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43" fontId="26" fillId="0" borderId="26" xfId="0" applyNumberFormat="1" applyFont="1" applyBorder="1" applyAlignment="1">
      <alignment horizontal="right" vertical="center" wrapText="1"/>
    </xf>
    <xf numFmtId="0" fontId="30" fillId="0" borderId="27" xfId="59" applyFont="1" applyFill="1" applyBorder="1" applyAlignment="1">
      <alignment horizontal="center"/>
      <protection/>
    </xf>
    <xf numFmtId="167" fontId="30" fillId="0" borderId="27" xfId="59" applyNumberFormat="1" applyFont="1" applyFill="1" applyBorder="1" applyAlignment="1">
      <alignment horizontal="center"/>
      <protection/>
    </xf>
    <xf numFmtId="0" fontId="30" fillId="0" borderId="27" xfId="0" applyFont="1" applyBorder="1" applyAlignment="1">
      <alignment/>
    </xf>
    <xf numFmtId="0" fontId="30" fillId="0" borderId="28" xfId="59" applyFont="1" applyFill="1" applyBorder="1" applyAlignment="1">
      <alignment horizontal="center"/>
      <protection/>
    </xf>
    <xf numFmtId="168" fontId="31" fillId="0" borderId="29" xfId="0" applyNumberFormat="1" applyFont="1" applyBorder="1" applyAlignment="1">
      <alignment/>
    </xf>
    <xf numFmtId="0" fontId="30" fillId="0" borderId="30" xfId="59" applyFont="1" applyFill="1" applyBorder="1" applyAlignment="1">
      <alignment horizontal="center"/>
      <protection/>
    </xf>
    <xf numFmtId="167" fontId="30" fillId="0" borderId="31" xfId="59" applyNumberFormat="1" applyFont="1" applyFill="1" applyBorder="1" applyAlignment="1">
      <alignment horizontal="center"/>
      <protection/>
    </xf>
    <xf numFmtId="0" fontId="30" fillId="0" borderId="31" xfId="59" applyFont="1" applyFill="1" applyBorder="1" applyAlignment="1">
      <alignment horizontal="center"/>
      <protection/>
    </xf>
    <xf numFmtId="0" fontId="30" fillId="0" borderId="31" xfId="0" applyFont="1" applyBorder="1" applyAlignment="1">
      <alignment/>
    </xf>
    <xf numFmtId="168" fontId="31" fillId="0" borderId="32" xfId="0" applyNumberFormat="1" applyFont="1" applyBorder="1" applyAlignment="1">
      <alignment/>
    </xf>
    <xf numFmtId="0" fontId="29" fillId="0" borderId="33" xfId="61" applyFont="1" applyFill="1" applyBorder="1" applyAlignment="1">
      <alignment/>
      <protection/>
    </xf>
    <xf numFmtId="0" fontId="27" fillId="0" borderId="34" xfId="61" applyFont="1" applyFill="1" applyBorder="1" applyAlignment="1">
      <alignment/>
      <protection/>
    </xf>
    <xf numFmtId="0" fontId="30" fillId="0" borderId="34" xfId="0" applyFont="1" applyBorder="1" applyAlignment="1">
      <alignment/>
    </xf>
    <xf numFmtId="168" fontId="32" fillId="0" borderId="35" xfId="61" applyNumberFormat="1" applyFont="1" applyFill="1" applyBorder="1" applyAlignment="1">
      <alignment horizontal="right"/>
      <protection/>
    </xf>
    <xf numFmtId="0" fontId="19" fillId="0" borderId="16" xfId="0" applyFont="1" applyBorder="1" applyAlignment="1">
      <alignment horizontal="center"/>
    </xf>
    <xf numFmtId="169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169" fontId="0" fillId="0" borderId="3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169" fontId="0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169" fontId="0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69" fontId="0" fillId="0" borderId="42" xfId="0" applyNumberFormat="1" applyFont="1" applyBorder="1" applyAlignment="1">
      <alignment/>
    </xf>
    <xf numFmtId="169" fontId="0" fillId="0" borderId="43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 horizontal="left"/>
    </xf>
    <xf numFmtId="0" fontId="19" fillId="0" borderId="46" xfId="0" applyFont="1" applyBorder="1" applyAlignment="1">
      <alignment horizontal="center"/>
    </xf>
    <xf numFmtId="14" fontId="19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19" fillId="0" borderId="45" xfId="0" applyFont="1" applyBorder="1" applyAlignment="1">
      <alignment/>
    </xf>
    <xf numFmtId="0" fontId="19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1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3" xfId="0" applyFont="1" applyBorder="1" applyAlignment="1">
      <alignment/>
    </xf>
    <xf numFmtId="0" fontId="19" fillId="0" borderId="55" xfId="0" applyFon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0" fontId="19" fillId="0" borderId="54" xfId="0" applyFont="1" applyBorder="1" applyAlignment="1">
      <alignment/>
    </xf>
    <xf numFmtId="3" fontId="0" fillId="0" borderId="20" xfId="0" applyNumberFormat="1" applyFont="1" applyBorder="1" applyAlignment="1">
      <alignment/>
    </xf>
    <xf numFmtId="14" fontId="19" fillId="0" borderId="54" xfId="0" applyNumberFormat="1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53" xfId="0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169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45" xfId="0" applyBorder="1" applyAlignment="1">
      <alignment horizontal="center"/>
    </xf>
    <xf numFmtId="164" fontId="0" fillId="0" borderId="46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9"/>
  <sheetViews>
    <sheetView tabSelected="1" zoomScalePageLayoutView="0" workbookViewId="0" topLeftCell="C37">
      <selection activeCell="N68" sqref="N68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9.28125" style="0" customWidth="1"/>
    <col min="7" max="7" width="28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3" t="s">
        <v>23</v>
      </c>
      <c r="G6" s="18" t="s">
        <v>77</v>
      </c>
      <c r="H6" s="2"/>
    </row>
    <row r="7" spans="4:6" ht="13.5" thickBot="1">
      <c r="D7" s="1"/>
      <c r="E7" s="1"/>
      <c r="F7" s="1"/>
    </row>
    <row r="8" spans="3:7" ht="12.75">
      <c r="C8" s="15"/>
      <c r="D8" s="16" t="s">
        <v>3</v>
      </c>
      <c r="E8" s="16" t="s">
        <v>4</v>
      </c>
      <c r="F8" s="16" t="s">
        <v>5</v>
      </c>
      <c r="G8" s="17" t="s">
        <v>6</v>
      </c>
    </row>
    <row r="9" spans="3:7" ht="12.75">
      <c r="C9" s="96" t="s">
        <v>86</v>
      </c>
      <c r="D9" s="74"/>
      <c r="E9" s="74"/>
      <c r="F9" s="75">
        <v>53016589</v>
      </c>
      <c r="G9" s="97"/>
    </row>
    <row r="10" spans="3:7" ht="12.75">
      <c r="C10" s="98" t="s">
        <v>87</v>
      </c>
      <c r="D10" s="76" t="s">
        <v>128</v>
      </c>
      <c r="E10" s="33">
        <v>22</v>
      </c>
      <c r="F10" s="77">
        <v>19299</v>
      </c>
      <c r="G10" s="99"/>
    </row>
    <row r="11" spans="3:7" ht="12.75">
      <c r="C11" s="98"/>
      <c r="D11" s="76"/>
      <c r="E11" s="33">
        <v>23</v>
      </c>
      <c r="F11" s="77">
        <f>-43627</f>
        <v>-43627</v>
      </c>
      <c r="G11" s="99"/>
    </row>
    <row r="12" spans="3:7" ht="12.75">
      <c r="C12" s="98"/>
      <c r="D12" s="76"/>
      <c r="E12" s="33"/>
      <c r="F12" s="77"/>
      <c r="G12" s="99"/>
    </row>
    <row r="13" spans="3:7" ht="13.5" thickBot="1">
      <c r="C13" s="100" t="s">
        <v>88</v>
      </c>
      <c r="D13" s="79"/>
      <c r="E13" s="80"/>
      <c r="F13" s="81">
        <f>SUM(F9:F12)</f>
        <v>52992261</v>
      </c>
      <c r="G13" s="101"/>
    </row>
    <row r="14" spans="3:7" ht="12.75">
      <c r="C14" s="102" t="s">
        <v>89</v>
      </c>
      <c r="D14" s="82"/>
      <c r="E14" s="83"/>
      <c r="F14" s="84">
        <v>6582315</v>
      </c>
      <c r="G14" s="103"/>
    </row>
    <row r="15" spans="3:7" ht="12.75">
      <c r="C15" s="104" t="s">
        <v>90</v>
      </c>
      <c r="D15" s="76" t="s">
        <v>128</v>
      </c>
      <c r="E15" s="33"/>
      <c r="F15" s="77"/>
      <c r="G15" s="99"/>
    </row>
    <row r="16" spans="3:7" ht="12.75">
      <c r="C16" s="105"/>
      <c r="D16" s="85"/>
      <c r="E16" s="85"/>
      <c r="F16" s="86"/>
      <c r="G16" s="106"/>
    </row>
    <row r="17" spans="3:7" ht="13.5" thickBot="1">
      <c r="C17" s="100" t="s">
        <v>91</v>
      </c>
      <c r="D17" s="80"/>
      <c r="E17" s="80"/>
      <c r="F17" s="81">
        <f>SUM(F14:F16)</f>
        <v>6582315</v>
      </c>
      <c r="G17" s="101"/>
    </row>
    <row r="18" spans="3:7" ht="12.75">
      <c r="C18" s="102" t="s">
        <v>92</v>
      </c>
      <c r="D18" s="82"/>
      <c r="E18" s="83"/>
      <c r="F18" s="84">
        <v>181093</v>
      </c>
      <c r="G18" s="103"/>
    </row>
    <row r="19" spans="3:7" ht="12.75">
      <c r="C19" s="104" t="s">
        <v>93</v>
      </c>
      <c r="D19" s="76" t="s">
        <v>128</v>
      </c>
      <c r="E19" s="33">
        <v>22</v>
      </c>
      <c r="F19" s="77">
        <v>1947</v>
      </c>
      <c r="G19" s="99"/>
    </row>
    <row r="20" spans="3:7" ht="12.75">
      <c r="C20" s="105"/>
      <c r="D20" s="85"/>
      <c r="E20" s="85"/>
      <c r="F20" s="86"/>
      <c r="G20" s="106"/>
    </row>
    <row r="21" spans="3:7" ht="13.5" thickBot="1">
      <c r="C21" s="100" t="s">
        <v>94</v>
      </c>
      <c r="D21" s="80"/>
      <c r="E21" s="80"/>
      <c r="F21" s="81">
        <f>SUM(F18:F20)</f>
        <v>183040</v>
      </c>
      <c r="G21" s="101"/>
    </row>
    <row r="22" spans="3:7" ht="12.75">
      <c r="C22" s="107" t="s">
        <v>95</v>
      </c>
      <c r="D22" s="88"/>
      <c r="E22" s="88"/>
      <c r="F22" s="89">
        <v>580419</v>
      </c>
      <c r="G22" s="108"/>
    </row>
    <row r="23" spans="3:7" ht="12.75">
      <c r="C23" s="104" t="s">
        <v>96</v>
      </c>
      <c r="D23" s="76" t="s">
        <v>128</v>
      </c>
      <c r="E23" s="90"/>
      <c r="F23" s="91"/>
      <c r="G23" s="99"/>
    </row>
    <row r="24" spans="3:7" ht="12.75">
      <c r="C24" s="105"/>
      <c r="D24" s="87"/>
      <c r="E24" s="87"/>
      <c r="F24" s="86"/>
      <c r="G24" s="106"/>
    </row>
    <row r="25" spans="3:7" ht="13.5" thickBot="1">
      <c r="C25" s="100" t="s">
        <v>97</v>
      </c>
      <c r="D25" s="78"/>
      <c r="E25" s="78"/>
      <c r="F25" s="81">
        <f>SUM(F22:F24)</f>
        <v>580419</v>
      </c>
      <c r="G25" s="101"/>
    </row>
    <row r="26" spans="3:7" ht="12.75">
      <c r="C26" s="107" t="s">
        <v>98</v>
      </c>
      <c r="D26" s="87"/>
      <c r="E26" s="87"/>
      <c r="F26" s="86">
        <v>119808</v>
      </c>
      <c r="G26" s="106"/>
    </row>
    <row r="27" spans="3:7" ht="12.75">
      <c r="C27" s="105" t="s">
        <v>99</v>
      </c>
      <c r="D27" s="76" t="s">
        <v>128</v>
      </c>
      <c r="E27" s="33"/>
      <c r="F27" s="77"/>
      <c r="G27" s="99"/>
    </row>
    <row r="28" spans="3:7" ht="12.75">
      <c r="C28" s="105"/>
      <c r="D28" s="87"/>
      <c r="E28" s="87"/>
      <c r="F28" s="86"/>
      <c r="G28" s="106"/>
    </row>
    <row r="29" spans="3:7" ht="13.5" thickBot="1">
      <c r="C29" s="100" t="s">
        <v>100</v>
      </c>
      <c r="D29" s="78"/>
      <c r="E29" s="78"/>
      <c r="F29" s="81">
        <f>SUM(F26:F28)</f>
        <v>119808</v>
      </c>
      <c r="G29" s="101"/>
    </row>
    <row r="30" spans="3:7" ht="12.75">
      <c r="C30" s="109" t="s">
        <v>101</v>
      </c>
      <c r="D30" s="88"/>
      <c r="E30" s="88"/>
      <c r="F30" s="89">
        <v>105305.97</v>
      </c>
      <c r="G30" s="110"/>
    </row>
    <row r="31" spans="3:7" ht="12.75">
      <c r="C31" s="104" t="s">
        <v>102</v>
      </c>
      <c r="D31" s="76" t="s">
        <v>128</v>
      </c>
      <c r="E31" s="87"/>
      <c r="F31" s="77"/>
      <c r="G31" s="99"/>
    </row>
    <row r="32" spans="3:7" ht="12.75">
      <c r="C32" s="111"/>
      <c r="D32" s="33"/>
      <c r="E32" s="92"/>
      <c r="F32" s="77"/>
      <c r="G32" s="99"/>
    </row>
    <row r="33" spans="3:7" ht="13.5" thickBot="1">
      <c r="C33" s="112" t="s">
        <v>103</v>
      </c>
      <c r="D33" s="78"/>
      <c r="E33" s="78"/>
      <c r="F33" s="81">
        <f>SUM(F30:F32)</f>
        <v>105305.97</v>
      </c>
      <c r="G33" s="113"/>
    </row>
    <row r="34" spans="3:7" ht="12.75">
      <c r="C34" s="107" t="s">
        <v>104</v>
      </c>
      <c r="D34" s="88"/>
      <c r="E34" s="88"/>
      <c r="F34" s="89">
        <v>1947117</v>
      </c>
      <c r="G34" s="108"/>
    </row>
    <row r="35" spans="3:7" ht="12.75">
      <c r="C35" s="114" t="s">
        <v>105</v>
      </c>
      <c r="D35" s="76" t="s">
        <v>128</v>
      </c>
      <c r="E35" s="90"/>
      <c r="F35" s="91"/>
      <c r="G35" s="99"/>
    </row>
    <row r="36" spans="3:7" ht="12.75">
      <c r="C36" s="105"/>
      <c r="D36" s="87"/>
      <c r="E36" s="87"/>
      <c r="F36" s="86"/>
      <c r="G36" s="106"/>
    </row>
    <row r="37" spans="3:7" ht="13.5" thickBot="1">
      <c r="C37" s="100" t="s">
        <v>106</v>
      </c>
      <c r="D37" s="78"/>
      <c r="E37" s="78"/>
      <c r="F37" s="81">
        <f>SUM(F34:F36)</f>
        <v>1947117</v>
      </c>
      <c r="G37" s="101"/>
    </row>
    <row r="38" spans="3:7" ht="12.75">
      <c r="C38" s="109" t="s">
        <v>107</v>
      </c>
      <c r="D38" s="88"/>
      <c r="E38" s="88"/>
      <c r="F38" s="89">
        <v>584132</v>
      </c>
      <c r="G38" s="110"/>
    </row>
    <row r="39" spans="3:7" ht="12.75">
      <c r="C39" s="115" t="s">
        <v>108</v>
      </c>
      <c r="D39" s="76" t="s">
        <v>128</v>
      </c>
      <c r="E39" s="76"/>
      <c r="F39" s="77"/>
      <c r="G39" s="99"/>
    </row>
    <row r="40" spans="3:7" ht="12.75">
      <c r="C40" s="104"/>
      <c r="D40" s="87"/>
      <c r="E40" s="87"/>
      <c r="F40" s="86"/>
      <c r="G40" s="99"/>
    </row>
    <row r="41" spans="3:7" ht="13.5" thickBot="1">
      <c r="C41" s="100" t="s">
        <v>109</v>
      </c>
      <c r="D41" s="78"/>
      <c r="E41" s="78"/>
      <c r="F41" s="81">
        <f>SUM(F38:F40)</f>
        <v>584132</v>
      </c>
      <c r="G41" s="99"/>
    </row>
    <row r="42" spans="3:7" ht="12.75">
      <c r="C42" s="109" t="s">
        <v>110</v>
      </c>
      <c r="D42" s="88"/>
      <c r="E42" s="88"/>
      <c r="F42" s="89">
        <v>0</v>
      </c>
      <c r="G42" s="110"/>
    </row>
    <row r="43" spans="3:7" ht="12.75">
      <c r="C43" s="109" t="s">
        <v>110</v>
      </c>
      <c r="D43" s="88"/>
      <c r="E43" s="88"/>
      <c r="F43" s="93">
        <v>23082</v>
      </c>
      <c r="G43" s="116"/>
    </row>
    <row r="44" spans="3:7" ht="12.75">
      <c r="C44" s="117" t="s">
        <v>114</v>
      </c>
      <c r="D44" s="76" t="s">
        <v>128</v>
      </c>
      <c r="E44" s="76">
        <v>23</v>
      </c>
      <c r="F44" s="94">
        <f>-23082</f>
        <v>-23082</v>
      </c>
      <c r="G44" s="116"/>
    </row>
    <row r="45" spans="3:7" ht="12.75">
      <c r="C45" s="105"/>
      <c r="D45" s="87"/>
      <c r="E45" s="87"/>
      <c r="F45" s="94"/>
      <c r="G45" s="116"/>
    </row>
    <row r="46" spans="3:7" ht="13.5" thickBot="1">
      <c r="C46" s="100" t="s">
        <v>115</v>
      </c>
      <c r="D46" s="78"/>
      <c r="E46" s="78"/>
      <c r="F46" s="95">
        <f>SUM(F43:F45)</f>
        <v>0</v>
      </c>
      <c r="G46" s="116"/>
    </row>
    <row r="47" spans="3:7" ht="12.75">
      <c r="C47" s="109" t="s">
        <v>111</v>
      </c>
      <c r="D47" s="88"/>
      <c r="E47" s="88"/>
      <c r="F47" s="93">
        <v>730</v>
      </c>
      <c r="G47" s="116"/>
    </row>
    <row r="48" spans="3:7" ht="12.75">
      <c r="C48" s="117" t="s">
        <v>116</v>
      </c>
      <c r="D48" s="76" t="s">
        <v>128</v>
      </c>
      <c r="E48" s="76">
        <v>23</v>
      </c>
      <c r="F48" s="94">
        <f>-730</f>
        <v>-730</v>
      </c>
      <c r="G48" s="116"/>
    </row>
    <row r="49" spans="3:7" ht="12.75">
      <c r="C49" s="105"/>
      <c r="D49" s="87"/>
      <c r="E49" s="87"/>
      <c r="F49" s="94"/>
      <c r="G49" s="116"/>
    </row>
    <row r="50" spans="3:7" ht="13.5" thickBot="1">
      <c r="C50" s="100" t="s">
        <v>117</v>
      </c>
      <c r="D50" s="78"/>
      <c r="E50" s="78"/>
      <c r="F50" s="95">
        <f>SUM(F47:F49)</f>
        <v>0</v>
      </c>
      <c r="G50" s="116"/>
    </row>
    <row r="51" spans="3:7" ht="12.75">
      <c r="C51" s="109" t="s">
        <v>112</v>
      </c>
      <c r="D51" s="88"/>
      <c r="E51" s="88"/>
      <c r="F51" s="93">
        <v>7597</v>
      </c>
      <c r="G51" s="116"/>
    </row>
    <row r="52" spans="3:7" ht="12.75">
      <c r="C52" s="117" t="s">
        <v>118</v>
      </c>
      <c r="D52" s="76" t="s">
        <v>128</v>
      </c>
      <c r="E52" s="76">
        <v>23</v>
      </c>
      <c r="F52" s="94">
        <f>-7597</f>
        <v>-7597</v>
      </c>
      <c r="G52" s="116"/>
    </row>
    <row r="53" spans="3:7" ht="12.75">
      <c r="C53" s="105"/>
      <c r="D53" s="87"/>
      <c r="E53" s="87"/>
      <c r="F53" s="94"/>
      <c r="G53" s="116"/>
    </row>
    <row r="54" spans="3:7" ht="13.5" thickBot="1">
      <c r="C54" s="100" t="s">
        <v>117</v>
      </c>
      <c r="D54" s="78"/>
      <c r="E54" s="78"/>
      <c r="F54" s="95">
        <f>SUM(F51:F53)</f>
        <v>0</v>
      </c>
      <c r="G54" s="116"/>
    </row>
    <row r="55" spans="3:7" ht="12.75">
      <c r="C55" s="109" t="s">
        <v>113</v>
      </c>
      <c r="D55" s="88"/>
      <c r="E55" s="88"/>
      <c r="F55" s="93">
        <v>219</v>
      </c>
      <c r="G55" s="116"/>
    </row>
    <row r="56" spans="3:7" ht="12.75">
      <c r="C56" s="117" t="s">
        <v>119</v>
      </c>
      <c r="D56" s="76" t="s">
        <v>128</v>
      </c>
      <c r="E56" s="76">
        <v>23</v>
      </c>
      <c r="F56" s="94">
        <f>-219</f>
        <v>-219</v>
      </c>
      <c r="G56" s="116"/>
    </row>
    <row r="57" spans="3:7" ht="13.5" thickBot="1">
      <c r="C57" s="100"/>
      <c r="D57" s="78"/>
      <c r="E57" s="78"/>
      <c r="F57" s="95">
        <f>SUM(F55:F56)</f>
        <v>0</v>
      </c>
      <c r="G57" s="116"/>
    </row>
    <row r="58" spans="3:7" ht="12.75">
      <c r="C58" s="109" t="s">
        <v>120</v>
      </c>
      <c r="D58" s="88"/>
      <c r="E58" s="88"/>
      <c r="F58" s="93">
        <v>1242</v>
      </c>
      <c r="G58" s="116"/>
    </row>
    <row r="59" spans="3:7" ht="12.75">
      <c r="C59" s="117" t="s">
        <v>121</v>
      </c>
      <c r="D59" s="76" t="s">
        <v>128</v>
      </c>
      <c r="E59" s="76">
        <v>23</v>
      </c>
      <c r="F59" s="94">
        <f>-1242</f>
        <v>-1242</v>
      </c>
      <c r="G59" s="116"/>
    </row>
    <row r="60" spans="3:7" ht="12.75">
      <c r="C60" s="105"/>
      <c r="D60" s="87"/>
      <c r="E60" s="87"/>
      <c r="F60" s="94"/>
      <c r="G60" s="116"/>
    </row>
    <row r="61" spans="3:7" ht="13.5" thickBot="1">
      <c r="C61" s="100" t="s">
        <v>117</v>
      </c>
      <c r="D61" s="78"/>
      <c r="E61" s="78"/>
      <c r="F61" s="95">
        <f>SUM(F58:F60)</f>
        <v>0</v>
      </c>
      <c r="G61" s="116"/>
    </row>
    <row r="62" spans="3:7" ht="12.75">
      <c r="C62" s="109" t="s">
        <v>122</v>
      </c>
      <c r="D62" s="88"/>
      <c r="E62" s="88"/>
      <c r="F62" s="93">
        <v>1396309</v>
      </c>
      <c r="G62" s="118"/>
    </row>
    <row r="63" spans="3:7" ht="12.75">
      <c r="C63" s="117" t="s">
        <v>123</v>
      </c>
      <c r="D63" s="76" t="s">
        <v>128</v>
      </c>
      <c r="E63" s="76"/>
      <c r="F63" s="86"/>
      <c r="G63" s="119"/>
    </row>
    <row r="64" spans="3:7" ht="12.75">
      <c r="C64" s="105"/>
      <c r="D64" s="87"/>
      <c r="E64" s="87"/>
      <c r="F64" s="86"/>
      <c r="G64" s="99"/>
    </row>
    <row r="65" spans="3:7" ht="13.5" thickBot="1">
      <c r="C65" s="100" t="s">
        <v>124</v>
      </c>
      <c r="D65" s="78"/>
      <c r="E65" s="78"/>
      <c r="F65" s="81">
        <f>SUM(F62:F64)</f>
        <v>1396309</v>
      </c>
      <c r="G65" s="113"/>
    </row>
    <row r="66" spans="3:7" ht="12.75">
      <c r="C66" s="109" t="s">
        <v>125</v>
      </c>
      <c r="D66" s="88"/>
      <c r="E66" s="88"/>
      <c r="F66" s="89">
        <v>451469</v>
      </c>
      <c r="G66" s="110"/>
    </row>
    <row r="67" spans="3:7" ht="12.75">
      <c r="C67" s="117" t="s">
        <v>126</v>
      </c>
      <c r="D67" s="76" t="s">
        <v>128</v>
      </c>
      <c r="E67" s="76"/>
      <c r="F67" s="86"/>
      <c r="G67" s="99"/>
    </row>
    <row r="68" spans="3:7" ht="12.75">
      <c r="C68" s="105"/>
      <c r="D68" s="87"/>
      <c r="E68" s="87"/>
      <c r="F68" s="86"/>
      <c r="G68" s="99"/>
    </row>
    <row r="69" spans="3:7" ht="13.5" thickBot="1">
      <c r="C69" s="120" t="s">
        <v>127</v>
      </c>
      <c r="D69" s="121"/>
      <c r="E69" s="121"/>
      <c r="F69" s="122">
        <f>SUM(F66:F68)</f>
        <v>451469</v>
      </c>
      <c r="G69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4" t="s">
        <v>23</v>
      </c>
      <c r="E5" s="18" t="str">
        <f>personal!G6</f>
        <v>21-24 aprilie 2020</v>
      </c>
    </row>
    <row r="6" ht="13.5" thickBot="1"/>
    <row r="7" spans="1:6" ht="68.25" customHeight="1" thickBot="1">
      <c r="A7" s="20" t="s">
        <v>9</v>
      </c>
      <c r="B7" s="21" t="s">
        <v>10</v>
      </c>
      <c r="C7" s="22" t="s">
        <v>11</v>
      </c>
      <c r="D7" s="21" t="s">
        <v>12</v>
      </c>
      <c r="E7" s="21" t="s">
        <v>13</v>
      </c>
      <c r="F7" s="23" t="s">
        <v>14</v>
      </c>
    </row>
    <row r="8" spans="1:6" ht="12.75">
      <c r="A8" s="124">
        <v>1</v>
      </c>
      <c r="B8" s="34" t="s">
        <v>36</v>
      </c>
      <c r="C8" s="35">
        <v>3091</v>
      </c>
      <c r="D8" s="33" t="s">
        <v>37</v>
      </c>
      <c r="E8" s="33" t="s">
        <v>38</v>
      </c>
      <c r="F8" s="125">
        <v>1394.21</v>
      </c>
    </row>
    <row r="9" spans="1:6" ht="12.75">
      <c r="A9" s="124">
        <f aca="true" t="shared" si="0" ref="A9:A33">A8+1</f>
        <v>2</v>
      </c>
      <c r="B9" s="34" t="s">
        <v>36</v>
      </c>
      <c r="C9" s="35">
        <v>3089</v>
      </c>
      <c r="D9" s="33" t="s">
        <v>39</v>
      </c>
      <c r="E9" s="33" t="s">
        <v>38</v>
      </c>
      <c r="F9" s="125">
        <v>11104.13</v>
      </c>
    </row>
    <row r="10" spans="1:6" ht="12.75">
      <c r="A10" s="124">
        <f t="shared" si="0"/>
        <v>3</v>
      </c>
      <c r="B10" s="34" t="s">
        <v>36</v>
      </c>
      <c r="C10" s="35">
        <v>3092</v>
      </c>
      <c r="D10" s="33" t="s">
        <v>40</v>
      </c>
      <c r="E10" s="33" t="s">
        <v>41</v>
      </c>
      <c r="F10" s="125">
        <v>23885.87</v>
      </c>
    </row>
    <row r="11" spans="1:6" ht="12.75">
      <c r="A11" s="124">
        <f t="shared" si="0"/>
        <v>4</v>
      </c>
      <c r="B11" s="34" t="s">
        <v>36</v>
      </c>
      <c r="C11" s="35">
        <v>3094</v>
      </c>
      <c r="D11" s="33" t="s">
        <v>42</v>
      </c>
      <c r="E11" s="33" t="s">
        <v>43</v>
      </c>
      <c r="F11" s="125">
        <v>23033.53</v>
      </c>
    </row>
    <row r="12" spans="1:6" ht="12.75">
      <c r="A12" s="124">
        <f t="shared" si="0"/>
        <v>5</v>
      </c>
      <c r="B12" s="34" t="s">
        <v>36</v>
      </c>
      <c r="C12" s="35">
        <v>3090</v>
      </c>
      <c r="D12" s="33" t="s">
        <v>42</v>
      </c>
      <c r="E12" s="33" t="s">
        <v>43</v>
      </c>
      <c r="F12" s="125">
        <v>15063.02</v>
      </c>
    </row>
    <row r="13" spans="1:6" ht="12.75">
      <c r="A13" s="124">
        <f t="shared" si="0"/>
        <v>6</v>
      </c>
      <c r="B13" s="34" t="s">
        <v>36</v>
      </c>
      <c r="C13" s="35">
        <v>3155</v>
      </c>
      <c r="D13" s="33" t="s">
        <v>44</v>
      </c>
      <c r="E13" s="33" t="s">
        <v>76</v>
      </c>
      <c r="F13" s="125">
        <v>1390</v>
      </c>
    </row>
    <row r="14" spans="1:6" ht="12.75">
      <c r="A14" s="124">
        <f t="shared" si="0"/>
        <v>7</v>
      </c>
      <c r="B14" s="34" t="s">
        <v>45</v>
      </c>
      <c r="C14" s="35">
        <v>3159</v>
      </c>
      <c r="D14" s="33" t="s">
        <v>46</v>
      </c>
      <c r="E14" s="33" t="s">
        <v>47</v>
      </c>
      <c r="F14" s="125">
        <v>2.25</v>
      </c>
    </row>
    <row r="15" spans="1:6" ht="12.75">
      <c r="A15" s="124">
        <f t="shared" si="0"/>
        <v>8</v>
      </c>
      <c r="B15" s="34" t="s">
        <v>45</v>
      </c>
      <c r="C15" s="35">
        <v>3160</v>
      </c>
      <c r="D15" s="33" t="s">
        <v>48</v>
      </c>
      <c r="E15" s="33" t="s">
        <v>49</v>
      </c>
      <c r="F15" s="125">
        <v>11421.75</v>
      </c>
    </row>
    <row r="16" spans="1:6" ht="12.75">
      <c r="A16" s="124">
        <f t="shared" si="0"/>
        <v>9</v>
      </c>
      <c r="B16" s="34" t="s">
        <v>45</v>
      </c>
      <c r="C16" s="35">
        <v>3156</v>
      </c>
      <c r="D16" s="33" t="s">
        <v>50</v>
      </c>
      <c r="E16" s="33" t="s">
        <v>51</v>
      </c>
      <c r="F16" s="125">
        <v>10317.81</v>
      </c>
    </row>
    <row r="17" spans="1:6" ht="12.75">
      <c r="A17" s="124">
        <f t="shared" si="0"/>
        <v>10</v>
      </c>
      <c r="B17" s="34" t="s">
        <v>52</v>
      </c>
      <c r="C17" s="35">
        <v>3081</v>
      </c>
      <c r="D17" s="33" t="s">
        <v>53</v>
      </c>
      <c r="E17" s="33" t="s">
        <v>54</v>
      </c>
      <c r="F17" s="125">
        <v>835.6</v>
      </c>
    </row>
    <row r="18" spans="1:6" ht="12.75">
      <c r="A18" s="124">
        <f t="shared" si="0"/>
        <v>11</v>
      </c>
      <c r="B18" s="34" t="s">
        <v>52</v>
      </c>
      <c r="C18" s="35">
        <v>3083</v>
      </c>
      <c r="D18" s="33" t="s">
        <v>55</v>
      </c>
      <c r="E18" s="33" t="s">
        <v>56</v>
      </c>
      <c r="F18" s="125">
        <v>35897.37</v>
      </c>
    </row>
    <row r="19" spans="1:6" ht="12.75">
      <c r="A19" s="124">
        <f t="shared" si="0"/>
        <v>12</v>
      </c>
      <c r="B19" s="34" t="s">
        <v>52</v>
      </c>
      <c r="C19" s="35">
        <v>3163</v>
      </c>
      <c r="D19" s="33" t="s">
        <v>46</v>
      </c>
      <c r="E19" s="33" t="s">
        <v>47</v>
      </c>
      <c r="F19" s="125">
        <v>39.46</v>
      </c>
    </row>
    <row r="20" spans="1:6" ht="12.75">
      <c r="A20" s="124">
        <f t="shared" si="0"/>
        <v>13</v>
      </c>
      <c r="B20" s="34" t="s">
        <v>52</v>
      </c>
      <c r="C20" s="35">
        <v>3164</v>
      </c>
      <c r="D20" s="33" t="s">
        <v>57</v>
      </c>
      <c r="E20" s="33" t="s">
        <v>58</v>
      </c>
      <c r="F20" s="125">
        <v>2678.26</v>
      </c>
    </row>
    <row r="21" spans="1:6" ht="12.75">
      <c r="A21" s="124">
        <f t="shared" si="0"/>
        <v>14</v>
      </c>
      <c r="B21" s="34" t="s">
        <v>52</v>
      </c>
      <c r="C21" s="35">
        <v>3082</v>
      </c>
      <c r="D21" s="33" t="s">
        <v>53</v>
      </c>
      <c r="E21" s="33" t="s">
        <v>59</v>
      </c>
      <c r="F21" s="125">
        <v>23.82</v>
      </c>
    </row>
    <row r="22" spans="1:6" ht="12.75">
      <c r="A22" s="124">
        <f t="shared" si="0"/>
        <v>15</v>
      </c>
      <c r="B22" s="34" t="s">
        <v>52</v>
      </c>
      <c r="C22" s="35">
        <v>3165</v>
      </c>
      <c r="D22" s="33" t="s">
        <v>60</v>
      </c>
      <c r="E22" s="33" t="s">
        <v>61</v>
      </c>
      <c r="F22" s="125">
        <v>16531</v>
      </c>
    </row>
    <row r="23" spans="1:6" ht="12.75">
      <c r="A23" s="124">
        <f t="shared" si="0"/>
        <v>16</v>
      </c>
      <c r="B23" s="34">
        <v>43945</v>
      </c>
      <c r="C23" s="35">
        <v>3177</v>
      </c>
      <c r="D23" s="33" t="s">
        <v>62</v>
      </c>
      <c r="E23" s="33" t="s">
        <v>63</v>
      </c>
      <c r="F23" s="125">
        <v>618102.36</v>
      </c>
    </row>
    <row r="24" spans="1:6" ht="12.75">
      <c r="A24" s="124">
        <f t="shared" si="0"/>
        <v>17</v>
      </c>
      <c r="B24" s="34">
        <v>43945</v>
      </c>
      <c r="C24" s="35">
        <v>3176</v>
      </c>
      <c r="D24" s="33" t="s">
        <v>46</v>
      </c>
      <c r="E24" s="33" t="s">
        <v>47</v>
      </c>
      <c r="F24" s="125">
        <v>3199.42</v>
      </c>
    </row>
    <row r="25" spans="1:6" ht="12.75">
      <c r="A25" s="124">
        <f t="shared" si="0"/>
        <v>18</v>
      </c>
      <c r="B25" s="34">
        <v>43945</v>
      </c>
      <c r="C25" s="35">
        <v>3178</v>
      </c>
      <c r="D25" s="33" t="s">
        <v>64</v>
      </c>
      <c r="E25" s="33" t="s">
        <v>65</v>
      </c>
      <c r="F25" s="125">
        <v>7607.19</v>
      </c>
    </row>
    <row r="26" spans="1:6" ht="12.75">
      <c r="A26" s="124">
        <f t="shared" si="0"/>
        <v>19</v>
      </c>
      <c r="B26" s="34">
        <v>43945</v>
      </c>
      <c r="C26" s="35">
        <v>3179</v>
      </c>
      <c r="D26" s="33" t="s">
        <v>66</v>
      </c>
      <c r="E26" s="33" t="s">
        <v>65</v>
      </c>
      <c r="F26" s="125">
        <v>6780.59</v>
      </c>
    </row>
    <row r="27" spans="1:6" ht="12.75">
      <c r="A27" s="124">
        <f t="shared" si="0"/>
        <v>20</v>
      </c>
      <c r="B27" s="34">
        <v>43945</v>
      </c>
      <c r="C27" s="35">
        <v>3182</v>
      </c>
      <c r="D27" s="33" t="s">
        <v>67</v>
      </c>
      <c r="E27" s="33" t="s">
        <v>68</v>
      </c>
      <c r="F27" s="125">
        <v>42500</v>
      </c>
    </row>
    <row r="28" spans="1:6" ht="12.75">
      <c r="A28" s="124">
        <f t="shared" si="0"/>
        <v>21</v>
      </c>
      <c r="B28" s="34">
        <v>43945</v>
      </c>
      <c r="C28" s="35">
        <v>3183</v>
      </c>
      <c r="D28" s="33" t="s">
        <v>46</v>
      </c>
      <c r="E28" s="33" t="s">
        <v>69</v>
      </c>
      <c r="F28" s="125">
        <v>7946</v>
      </c>
    </row>
    <row r="29" spans="1:6" ht="12.75">
      <c r="A29" s="124">
        <f t="shared" si="0"/>
        <v>22</v>
      </c>
      <c r="B29" s="34">
        <v>43945</v>
      </c>
      <c r="C29" s="35">
        <v>3186</v>
      </c>
      <c r="D29" s="33" t="s">
        <v>67</v>
      </c>
      <c r="E29" s="33" t="s">
        <v>70</v>
      </c>
      <c r="F29" s="125">
        <v>60800</v>
      </c>
    </row>
    <row r="30" spans="1:6" ht="12.75">
      <c r="A30" s="124">
        <f t="shared" si="0"/>
        <v>23</v>
      </c>
      <c r="B30" s="34">
        <v>43885</v>
      </c>
      <c r="C30" s="35">
        <v>3187</v>
      </c>
      <c r="D30" s="33" t="s">
        <v>46</v>
      </c>
      <c r="E30" s="33" t="s">
        <v>71</v>
      </c>
      <c r="F30" s="125">
        <v>11337</v>
      </c>
    </row>
    <row r="31" spans="1:6" ht="12.75">
      <c r="A31" s="124">
        <f t="shared" si="0"/>
        <v>24</v>
      </c>
      <c r="B31" s="34">
        <v>43945</v>
      </c>
      <c r="C31" s="35">
        <v>3184</v>
      </c>
      <c r="D31" s="33" t="s">
        <v>67</v>
      </c>
      <c r="E31" s="33" t="s">
        <v>72</v>
      </c>
      <c r="F31" s="125">
        <v>42255</v>
      </c>
    </row>
    <row r="32" spans="1:6" ht="12.75">
      <c r="A32" s="124">
        <f t="shared" si="0"/>
        <v>25</v>
      </c>
      <c r="B32" s="34">
        <v>43945</v>
      </c>
      <c r="C32" s="35">
        <v>3185</v>
      </c>
      <c r="D32" s="33" t="s">
        <v>46</v>
      </c>
      <c r="E32" s="33" t="s">
        <v>73</v>
      </c>
      <c r="F32" s="125">
        <v>7958</v>
      </c>
    </row>
    <row r="33" spans="1:6" ht="13.5" thickBot="1">
      <c r="A33" s="124">
        <f t="shared" si="0"/>
        <v>26</v>
      </c>
      <c r="B33" s="34">
        <v>43945</v>
      </c>
      <c r="C33" s="35">
        <v>3175</v>
      </c>
      <c r="D33" s="33" t="s">
        <v>74</v>
      </c>
      <c r="E33" s="33" t="s">
        <v>75</v>
      </c>
      <c r="F33" s="125">
        <v>565.25</v>
      </c>
    </row>
    <row r="34" spans="1:6" ht="13.5" thickBot="1">
      <c r="A34" s="24"/>
      <c r="B34" s="25"/>
      <c r="C34" s="25"/>
      <c r="D34" s="25"/>
      <c r="E34" s="26" t="s">
        <v>15</v>
      </c>
      <c r="F34" s="27">
        <f>SUM(F8:F33)</f>
        <v>962668.8899999999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43">
      <selection activeCell="O61" sqref="O61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16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17</v>
      </c>
      <c r="B3" s="8"/>
      <c r="C3" s="6"/>
      <c r="D3" s="8"/>
      <c r="E3" s="9"/>
      <c r="F3" s="6"/>
    </row>
    <row r="4" spans="1:6" ht="12.75">
      <c r="A4" s="7" t="s">
        <v>18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14" t="s">
        <v>23</v>
      </c>
      <c r="D6" s="19" t="str">
        <f>personal!G6</f>
        <v>21-24 aprilie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28" t="s">
        <v>9</v>
      </c>
      <c r="B8" s="29" t="s">
        <v>10</v>
      </c>
      <c r="C8" s="30" t="s">
        <v>11</v>
      </c>
      <c r="D8" s="29" t="s">
        <v>19</v>
      </c>
      <c r="E8" s="29" t="s">
        <v>20</v>
      </c>
      <c r="F8" s="31" t="s">
        <v>21</v>
      </c>
    </row>
    <row r="9" spans="1:6" ht="12.75">
      <c r="A9" s="55">
        <v>1</v>
      </c>
      <c r="B9" s="56">
        <v>43943</v>
      </c>
      <c r="C9" s="57">
        <v>34721</v>
      </c>
      <c r="D9" s="57" t="s">
        <v>24</v>
      </c>
      <c r="E9" s="58" t="s">
        <v>25</v>
      </c>
      <c r="F9" s="59">
        <v>100</v>
      </c>
    </row>
    <row r="10" spans="1:6" ht="12.75">
      <c r="A10" s="43">
        <v>2</v>
      </c>
      <c r="B10" s="36">
        <v>43943</v>
      </c>
      <c r="C10" s="37">
        <v>34703</v>
      </c>
      <c r="D10" s="37" t="s">
        <v>24</v>
      </c>
      <c r="E10" s="38" t="s">
        <v>25</v>
      </c>
      <c r="F10" s="44">
        <v>100</v>
      </c>
    </row>
    <row r="11" spans="1:6" ht="12.75">
      <c r="A11" s="43">
        <v>3</v>
      </c>
      <c r="B11" s="36">
        <v>43943</v>
      </c>
      <c r="C11" s="39">
        <v>34707</v>
      </c>
      <c r="D11" s="37" t="s">
        <v>24</v>
      </c>
      <c r="E11" s="38" t="s">
        <v>25</v>
      </c>
      <c r="F11" s="44">
        <v>30</v>
      </c>
    </row>
    <row r="12" spans="1:6" ht="12.75">
      <c r="A12" s="43">
        <v>4</v>
      </c>
      <c r="B12" s="36">
        <v>43943</v>
      </c>
      <c r="C12" s="37">
        <v>34708</v>
      </c>
      <c r="D12" s="37" t="s">
        <v>24</v>
      </c>
      <c r="E12" s="38" t="s">
        <v>25</v>
      </c>
      <c r="F12" s="44">
        <v>200</v>
      </c>
    </row>
    <row r="13" spans="1:256" ht="12.75">
      <c r="A13" s="43">
        <v>5</v>
      </c>
      <c r="B13" s="36">
        <v>43943</v>
      </c>
      <c r="C13" s="37">
        <v>34711</v>
      </c>
      <c r="D13" s="37" t="s">
        <v>26</v>
      </c>
      <c r="E13" s="38" t="s">
        <v>27</v>
      </c>
      <c r="F13" s="44">
        <v>1500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43">
        <v>6</v>
      </c>
      <c r="B14" s="36">
        <v>43943</v>
      </c>
      <c r="C14" s="37">
        <v>34719</v>
      </c>
      <c r="D14" s="37" t="s">
        <v>26</v>
      </c>
      <c r="E14" s="38" t="s">
        <v>28</v>
      </c>
      <c r="F14" s="44">
        <v>213.48</v>
      </c>
    </row>
    <row r="15" spans="1:6" ht="12.75">
      <c r="A15" s="43">
        <v>7</v>
      </c>
      <c r="B15" s="36">
        <v>43943</v>
      </c>
      <c r="C15" s="37">
        <v>34714</v>
      </c>
      <c r="D15" s="37" t="s">
        <v>26</v>
      </c>
      <c r="E15" s="38" t="s">
        <v>27</v>
      </c>
      <c r="F15" s="44">
        <v>1000</v>
      </c>
    </row>
    <row r="16" spans="1:6" ht="12.75">
      <c r="A16" s="43">
        <v>8</v>
      </c>
      <c r="B16" s="36">
        <v>43943</v>
      </c>
      <c r="C16" s="37">
        <v>34717</v>
      </c>
      <c r="D16" s="37" t="s">
        <v>26</v>
      </c>
      <c r="E16" s="38" t="s">
        <v>27</v>
      </c>
      <c r="F16" s="44">
        <v>2800</v>
      </c>
    </row>
    <row r="17" spans="1:6" ht="12.75">
      <c r="A17" s="43">
        <v>9</v>
      </c>
      <c r="B17" s="36">
        <v>43943</v>
      </c>
      <c r="C17" s="37">
        <v>34710</v>
      </c>
      <c r="D17" s="37" t="s">
        <v>26</v>
      </c>
      <c r="E17" s="38" t="s">
        <v>27</v>
      </c>
      <c r="F17" s="44">
        <v>2500</v>
      </c>
    </row>
    <row r="18" spans="1:6" ht="12.75">
      <c r="A18" s="43">
        <v>10</v>
      </c>
      <c r="B18" s="36">
        <v>43943</v>
      </c>
      <c r="C18" s="37">
        <v>34729</v>
      </c>
      <c r="D18" s="37" t="s">
        <v>26</v>
      </c>
      <c r="E18" s="38" t="s">
        <v>27</v>
      </c>
      <c r="F18" s="44">
        <v>2015</v>
      </c>
    </row>
    <row r="19" spans="1:6" ht="12.75">
      <c r="A19" s="43">
        <v>11</v>
      </c>
      <c r="B19" s="36">
        <v>43943</v>
      </c>
      <c r="C19" s="37">
        <v>34727</v>
      </c>
      <c r="D19" s="37" t="s">
        <v>26</v>
      </c>
      <c r="E19" s="38" t="s">
        <v>29</v>
      </c>
      <c r="F19" s="44">
        <v>1455.48</v>
      </c>
    </row>
    <row r="20" spans="1:6" ht="12.75">
      <c r="A20" s="43">
        <v>12</v>
      </c>
      <c r="B20" s="36">
        <v>43943</v>
      </c>
      <c r="C20" s="37">
        <v>34716</v>
      </c>
      <c r="D20" s="37" t="s">
        <v>26</v>
      </c>
      <c r="E20" s="38" t="s">
        <v>27</v>
      </c>
      <c r="F20" s="44">
        <v>200</v>
      </c>
    </row>
    <row r="21" spans="1:6" ht="12.75">
      <c r="A21" s="43">
        <v>13</v>
      </c>
      <c r="B21" s="36">
        <v>43943</v>
      </c>
      <c r="C21" s="37">
        <v>34724</v>
      </c>
      <c r="D21" s="37" t="s">
        <v>26</v>
      </c>
      <c r="E21" s="38" t="s">
        <v>27</v>
      </c>
      <c r="F21" s="44">
        <v>14665</v>
      </c>
    </row>
    <row r="22" spans="1:6" ht="12.75">
      <c r="A22" s="43">
        <v>14</v>
      </c>
      <c r="B22" s="36">
        <v>43943</v>
      </c>
      <c r="C22" s="37">
        <v>34725</v>
      </c>
      <c r="D22" s="37" t="s">
        <v>30</v>
      </c>
      <c r="E22" s="38" t="s">
        <v>27</v>
      </c>
      <c r="F22" s="44">
        <v>1000</v>
      </c>
    </row>
    <row r="23" spans="1:6" ht="12.75">
      <c r="A23" s="43">
        <v>15</v>
      </c>
      <c r="B23" s="36">
        <v>43943</v>
      </c>
      <c r="C23" s="37">
        <v>34713</v>
      </c>
      <c r="D23" s="37" t="s">
        <v>26</v>
      </c>
      <c r="E23" s="38" t="s">
        <v>27</v>
      </c>
      <c r="F23" s="44">
        <v>1500</v>
      </c>
    </row>
    <row r="24" spans="1:6" ht="12.75">
      <c r="A24" s="43">
        <v>16</v>
      </c>
      <c r="B24" s="36">
        <v>43943</v>
      </c>
      <c r="C24" s="37">
        <v>34718</v>
      </c>
      <c r="D24" s="37" t="s">
        <v>26</v>
      </c>
      <c r="E24" s="38" t="s">
        <v>27</v>
      </c>
      <c r="F24" s="44">
        <v>4800</v>
      </c>
    </row>
    <row r="25" spans="1:6" ht="12.75">
      <c r="A25" s="43">
        <v>17</v>
      </c>
      <c r="B25" s="36">
        <v>43943</v>
      </c>
      <c r="C25" s="37">
        <v>34712</v>
      </c>
      <c r="D25" s="37" t="s">
        <v>26</v>
      </c>
      <c r="E25" s="38" t="s">
        <v>27</v>
      </c>
      <c r="F25" s="44">
        <v>1520</v>
      </c>
    </row>
    <row r="26" spans="1:6" ht="12.75">
      <c r="A26" s="43">
        <v>18</v>
      </c>
      <c r="B26" s="36">
        <v>43943</v>
      </c>
      <c r="C26" s="37">
        <v>3166</v>
      </c>
      <c r="D26" s="37" t="s">
        <v>24</v>
      </c>
      <c r="E26" s="38" t="s">
        <v>31</v>
      </c>
      <c r="F26" s="44">
        <v>292955</v>
      </c>
    </row>
    <row r="27" spans="1:6" ht="12.75">
      <c r="A27" s="43">
        <v>19</v>
      </c>
      <c r="B27" s="36">
        <v>43943</v>
      </c>
      <c r="C27" s="37">
        <v>3167</v>
      </c>
      <c r="D27" s="37" t="s">
        <v>32</v>
      </c>
      <c r="E27" s="38" t="s">
        <v>33</v>
      </c>
      <c r="F27" s="44">
        <v>1600000</v>
      </c>
    </row>
    <row r="28" spans="1:6" ht="12.75">
      <c r="A28" s="43">
        <v>20</v>
      </c>
      <c r="B28" s="36">
        <v>43943</v>
      </c>
      <c r="C28" s="37">
        <v>3162</v>
      </c>
      <c r="D28" s="37" t="s">
        <v>32</v>
      </c>
      <c r="E28" s="38" t="s">
        <v>33</v>
      </c>
      <c r="F28" s="44">
        <v>15000</v>
      </c>
    </row>
    <row r="29" spans="1:6" ht="12.75">
      <c r="A29" s="43">
        <v>21</v>
      </c>
      <c r="B29" s="36">
        <v>43943</v>
      </c>
      <c r="C29" s="37">
        <v>34562</v>
      </c>
      <c r="D29" s="37" t="s">
        <v>26</v>
      </c>
      <c r="E29" s="38" t="s">
        <v>28</v>
      </c>
      <c r="F29" s="44">
        <v>344.44</v>
      </c>
    </row>
    <row r="30" spans="1:6" ht="12.75">
      <c r="A30" s="43">
        <v>22</v>
      </c>
      <c r="B30" s="36">
        <v>43943</v>
      </c>
      <c r="C30" s="37">
        <v>34730</v>
      </c>
      <c r="D30" s="37" t="s">
        <v>26</v>
      </c>
      <c r="E30" s="38" t="s">
        <v>27</v>
      </c>
      <c r="F30" s="44">
        <v>1500</v>
      </c>
    </row>
    <row r="31" spans="1:6" ht="12.75">
      <c r="A31" s="43">
        <v>23</v>
      </c>
      <c r="B31" s="36">
        <v>43943</v>
      </c>
      <c r="C31" s="37">
        <v>34731</v>
      </c>
      <c r="D31" s="37" t="s">
        <v>26</v>
      </c>
      <c r="E31" s="38" t="s">
        <v>27</v>
      </c>
      <c r="F31" s="44">
        <v>21.29</v>
      </c>
    </row>
    <row r="32" spans="1:6" ht="12.75">
      <c r="A32" s="43">
        <v>24</v>
      </c>
      <c r="B32" s="36">
        <v>43943</v>
      </c>
      <c r="C32" s="37">
        <v>34726</v>
      </c>
      <c r="D32" s="37" t="s">
        <v>26</v>
      </c>
      <c r="E32" s="38" t="s">
        <v>27</v>
      </c>
      <c r="F32" s="44">
        <v>3354</v>
      </c>
    </row>
    <row r="33" spans="1:6" ht="12.75">
      <c r="A33" s="43">
        <v>25</v>
      </c>
      <c r="B33" s="36">
        <v>43943</v>
      </c>
      <c r="C33" s="37">
        <v>34715</v>
      </c>
      <c r="D33" s="37" t="s">
        <v>26</v>
      </c>
      <c r="E33" s="38" t="s">
        <v>27</v>
      </c>
      <c r="F33" s="44">
        <v>2380</v>
      </c>
    </row>
    <row r="34" spans="1:6" ht="12.75">
      <c r="A34" s="43">
        <v>26</v>
      </c>
      <c r="B34" s="36">
        <v>43943</v>
      </c>
      <c r="C34" s="37">
        <v>34704</v>
      </c>
      <c r="D34" s="37" t="s">
        <v>30</v>
      </c>
      <c r="E34" s="38" t="s">
        <v>27</v>
      </c>
      <c r="F34" s="44">
        <v>7650</v>
      </c>
    </row>
    <row r="35" spans="1:6" ht="12.75">
      <c r="A35" s="43">
        <v>27</v>
      </c>
      <c r="B35" s="36">
        <v>43943</v>
      </c>
      <c r="C35" s="37">
        <v>34728</v>
      </c>
      <c r="D35" s="37" t="s">
        <v>26</v>
      </c>
      <c r="E35" s="38" t="s">
        <v>27</v>
      </c>
      <c r="F35" s="44">
        <v>2015</v>
      </c>
    </row>
    <row r="36" spans="1:6" ht="12.75">
      <c r="A36" s="43">
        <v>28</v>
      </c>
      <c r="B36" s="36">
        <v>43943</v>
      </c>
      <c r="C36" s="37">
        <v>34723</v>
      </c>
      <c r="D36" s="37" t="s">
        <v>26</v>
      </c>
      <c r="E36" s="38" t="s">
        <v>27</v>
      </c>
      <c r="F36" s="44">
        <v>1600</v>
      </c>
    </row>
    <row r="37" spans="1:6" ht="12.75">
      <c r="A37" s="43">
        <v>29</v>
      </c>
      <c r="B37" s="36">
        <v>43943</v>
      </c>
      <c r="C37" s="37">
        <v>34722</v>
      </c>
      <c r="D37" s="37" t="s">
        <v>26</v>
      </c>
      <c r="E37" s="38" t="s">
        <v>27</v>
      </c>
      <c r="F37" s="44">
        <v>2100</v>
      </c>
    </row>
    <row r="38" spans="1:6" ht="12.75">
      <c r="A38" s="43">
        <v>30</v>
      </c>
      <c r="B38" s="36">
        <v>43943</v>
      </c>
      <c r="C38" s="37">
        <v>34709</v>
      </c>
      <c r="D38" s="37" t="s">
        <v>24</v>
      </c>
      <c r="E38" s="38" t="s">
        <v>25</v>
      </c>
      <c r="F38" s="44">
        <v>200</v>
      </c>
    </row>
    <row r="39" spans="1:6" ht="12.75">
      <c r="A39" s="43">
        <v>31</v>
      </c>
      <c r="B39" s="36">
        <v>43943</v>
      </c>
      <c r="C39" s="37">
        <v>34706</v>
      </c>
      <c r="D39" s="37" t="s">
        <v>24</v>
      </c>
      <c r="E39" s="38" t="s">
        <v>25</v>
      </c>
      <c r="F39" s="44">
        <v>150</v>
      </c>
    </row>
    <row r="40" spans="1:6" ht="12.75">
      <c r="A40" s="43">
        <v>32</v>
      </c>
      <c r="B40" s="36">
        <v>43943</v>
      </c>
      <c r="C40" s="37">
        <v>34720</v>
      </c>
      <c r="D40" s="37" t="s">
        <v>24</v>
      </c>
      <c r="E40" s="38" t="s">
        <v>25</v>
      </c>
      <c r="F40" s="44">
        <v>50</v>
      </c>
    </row>
    <row r="41" spans="1:6" ht="12.75">
      <c r="A41" s="43">
        <v>33</v>
      </c>
      <c r="B41" s="36">
        <v>43944</v>
      </c>
      <c r="C41" s="37">
        <v>3170</v>
      </c>
      <c r="D41" s="37" t="s">
        <v>24</v>
      </c>
      <c r="E41" s="38" t="s">
        <v>31</v>
      </c>
      <c r="F41" s="44">
        <v>53716</v>
      </c>
    </row>
    <row r="42" spans="1:6" ht="12.75">
      <c r="A42" s="43">
        <v>34</v>
      </c>
      <c r="B42" s="36">
        <v>43944</v>
      </c>
      <c r="C42" s="37">
        <v>3171</v>
      </c>
      <c r="D42" s="37" t="s">
        <v>30</v>
      </c>
      <c r="E42" s="38" t="s">
        <v>34</v>
      </c>
      <c r="F42" s="44">
        <v>744140.8</v>
      </c>
    </row>
    <row r="43" spans="1:6" ht="12.75">
      <c r="A43" s="43">
        <v>35</v>
      </c>
      <c r="B43" s="36">
        <v>43944</v>
      </c>
      <c r="C43" s="37">
        <v>3172</v>
      </c>
      <c r="D43" s="37" t="s">
        <v>30</v>
      </c>
      <c r="E43" s="38" t="s">
        <v>34</v>
      </c>
      <c r="F43" s="44">
        <v>267418.33</v>
      </c>
    </row>
    <row r="44" spans="1:6" ht="12.75">
      <c r="A44" s="43">
        <v>36</v>
      </c>
      <c r="B44" s="36">
        <v>43944</v>
      </c>
      <c r="C44" s="37">
        <v>34733</v>
      </c>
      <c r="D44" s="37" t="s">
        <v>24</v>
      </c>
      <c r="E44" s="38" t="s">
        <v>25</v>
      </c>
      <c r="F44" s="44">
        <v>150</v>
      </c>
    </row>
    <row r="45" spans="1:6" ht="12.75">
      <c r="A45" s="43">
        <v>37</v>
      </c>
      <c r="B45" s="36">
        <v>43944</v>
      </c>
      <c r="C45" s="37">
        <v>34738</v>
      </c>
      <c r="D45" s="37" t="s">
        <v>24</v>
      </c>
      <c r="E45" s="38" t="s">
        <v>25</v>
      </c>
      <c r="F45" s="44">
        <v>100</v>
      </c>
    </row>
    <row r="46" spans="1:6" ht="12.75">
      <c r="A46" s="43">
        <v>38</v>
      </c>
      <c r="B46" s="36">
        <v>43944</v>
      </c>
      <c r="C46" s="37">
        <v>34734</v>
      </c>
      <c r="D46" s="37" t="s">
        <v>24</v>
      </c>
      <c r="E46" s="38" t="s">
        <v>25</v>
      </c>
      <c r="F46" s="44">
        <v>100</v>
      </c>
    </row>
    <row r="47" spans="1:6" ht="12.75">
      <c r="A47" s="43">
        <v>39</v>
      </c>
      <c r="B47" s="36">
        <v>43944</v>
      </c>
      <c r="C47" s="37">
        <v>34732</v>
      </c>
      <c r="D47" s="37" t="s">
        <v>24</v>
      </c>
      <c r="E47" s="38" t="s">
        <v>25</v>
      </c>
      <c r="F47" s="44">
        <v>100</v>
      </c>
    </row>
    <row r="48" spans="1:6" ht="12.75">
      <c r="A48" s="43">
        <v>40</v>
      </c>
      <c r="B48" s="36">
        <v>43944</v>
      </c>
      <c r="C48" s="37">
        <v>34735</v>
      </c>
      <c r="D48" s="37" t="s">
        <v>24</v>
      </c>
      <c r="E48" s="38" t="s">
        <v>25</v>
      </c>
      <c r="F48" s="44">
        <v>150</v>
      </c>
    </row>
    <row r="49" spans="1:6" ht="12.75">
      <c r="A49" s="43">
        <v>41</v>
      </c>
      <c r="B49" s="36">
        <v>43944</v>
      </c>
      <c r="C49" s="37">
        <v>34736</v>
      </c>
      <c r="D49" s="37" t="s">
        <v>24</v>
      </c>
      <c r="E49" s="38" t="s">
        <v>25</v>
      </c>
      <c r="F49" s="44">
        <v>50</v>
      </c>
    </row>
    <row r="50" spans="1:6" ht="12.75">
      <c r="A50" s="43">
        <v>42</v>
      </c>
      <c r="B50" s="36">
        <v>43944</v>
      </c>
      <c r="C50" s="37">
        <v>3169</v>
      </c>
      <c r="D50" s="37" t="s">
        <v>24</v>
      </c>
      <c r="E50" s="38" t="s">
        <v>31</v>
      </c>
      <c r="F50" s="44">
        <v>78</v>
      </c>
    </row>
    <row r="51" spans="1:6" ht="12.75">
      <c r="A51" s="43">
        <v>43</v>
      </c>
      <c r="B51" s="36">
        <v>43944</v>
      </c>
      <c r="C51" s="37">
        <v>34746</v>
      </c>
      <c r="D51" s="37" t="s">
        <v>26</v>
      </c>
      <c r="E51" s="38" t="s">
        <v>27</v>
      </c>
      <c r="F51" s="44">
        <v>500</v>
      </c>
    </row>
    <row r="52" spans="1:6" ht="12.75">
      <c r="A52" s="43">
        <v>44</v>
      </c>
      <c r="B52" s="36">
        <v>43944</v>
      </c>
      <c r="C52" s="37">
        <v>34744</v>
      </c>
      <c r="D52" s="37" t="s">
        <v>30</v>
      </c>
      <c r="E52" s="38" t="s">
        <v>27</v>
      </c>
      <c r="F52" s="44">
        <v>4760</v>
      </c>
    </row>
    <row r="53" spans="1:6" ht="12.75">
      <c r="A53" s="43">
        <v>45</v>
      </c>
      <c r="B53" s="36">
        <v>43944</v>
      </c>
      <c r="C53" s="37">
        <v>34745</v>
      </c>
      <c r="D53" s="37" t="s">
        <v>26</v>
      </c>
      <c r="E53" s="38" t="s">
        <v>27</v>
      </c>
      <c r="F53" s="44">
        <v>1337</v>
      </c>
    </row>
    <row r="54" spans="1:6" ht="12.75">
      <c r="A54" s="43">
        <v>46</v>
      </c>
      <c r="B54" s="36">
        <v>43944</v>
      </c>
      <c r="C54" s="37">
        <v>34748</v>
      </c>
      <c r="D54" s="37" t="s">
        <v>30</v>
      </c>
      <c r="E54" s="38" t="s">
        <v>27</v>
      </c>
      <c r="F54" s="44">
        <v>2430</v>
      </c>
    </row>
    <row r="55" spans="1:6" ht="12.75">
      <c r="A55" s="43">
        <v>47</v>
      </c>
      <c r="B55" s="36">
        <v>43944</v>
      </c>
      <c r="C55" s="37">
        <v>34747</v>
      </c>
      <c r="D55" s="37" t="s">
        <v>26</v>
      </c>
      <c r="E55" s="38" t="s">
        <v>27</v>
      </c>
      <c r="F55" s="44">
        <v>2500</v>
      </c>
    </row>
    <row r="56" spans="1:6" ht="12.75">
      <c r="A56" s="43">
        <v>48</v>
      </c>
      <c r="B56" s="36">
        <v>43944</v>
      </c>
      <c r="C56" s="37">
        <v>34743</v>
      </c>
      <c r="D56" s="37" t="s">
        <v>26</v>
      </c>
      <c r="E56" s="38" t="s">
        <v>27</v>
      </c>
      <c r="F56" s="44">
        <v>1500</v>
      </c>
    </row>
    <row r="57" spans="1:6" ht="12.75">
      <c r="A57" s="43">
        <v>49</v>
      </c>
      <c r="B57" s="36">
        <v>43944</v>
      </c>
      <c r="C57" s="37">
        <v>34737</v>
      </c>
      <c r="D57" s="37" t="s">
        <v>24</v>
      </c>
      <c r="E57" s="38" t="s">
        <v>25</v>
      </c>
      <c r="F57" s="44">
        <v>100</v>
      </c>
    </row>
    <row r="58" spans="1:6" ht="12.75">
      <c r="A58" s="43">
        <v>50</v>
      </c>
      <c r="B58" s="36">
        <v>43944</v>
      </c>
      <c r="C58" s="37">
        <v>34741</v>
      </c>
      <c r="D58" s="37" t="s">
        <v>24</v>
      </c>
      <c r="E58" s="38" t="s">
        <v>25</v>
      </c>
      <c r="F58" s="44">
        <v>150</v>
      </c>
    </row>
    <row r="59" spans="1:6" ht="12.75">
      <c r="A59" s="43">
        <v>51</v>
      </c>
      <c r="B59" s="36">
        <v>43944</v>
      </c>
      <c r="C59" s="37">
        <v>34739</v>
      </c>
      <c r="D59" s="37" t="s">
        <v>24</v>
      </c>
      <c r="E59" s="38" t="s">
        <v>25</v>
      </c>
      <c r="F59" s="44">
        <v>20</v>
      </c>
    </row>
    <row r="60" spans="1:6" ht="12.75">
      <c r="A60" s="43">
        <v>52</v>
      </c>
      <c r="B60" s="36">
        <v>43944</v>
      </c>
      <c r="C60" s="37">
        <v>34740</v>
      </c>
      <c r="D60" s="37" t="s">
        <v>24</v>
      </c>
      <c r="E60" s="38" t="s">
        <v>25</v>
      </c>
      <c r="F60" s="44">
        <v>50</v>
      </c>
    </row>
    <row r="61" spans="1:6" ht="12.75">
      <c r="A61" s="43">
        <v>53</v>
      </c>
      <c r="B61" s="36">
        <v>43944</v>
      </c>
      <c r="C61" s="37">
        <v>34742</v>
      </c>
      <c r="D61" s="37" t="s">
        <v>24</v>
      </c>
      <c r="E61" s="38" t="s">
        <v>25</v>
      </c>
      <c r="F61" s="44">
        <v>100</v>
      </c>
    </row>
    <row r="62" spans="1:6" ht="12.75">
      <c r="A62" s="43">
        <v>54</v>
      </c>
      <c r="B62" s="36">
        <v>43945</v>
      </c>
      <c r="C62" s="37">
        <v>34752</v>
      </c>
      <c r="D62" s="37" t="s">
        <v>24</v>
      </c>
      <c r="E62" s="38" t="s">
        <v>25</v>
      </c>
      <c r="F62" s="44">
        <v>100</v>
      </c>
    </row>
    <row r="63" spans="1:6" ht="12.75">
      <c r="A63" s="43">
        <v>55</v>
      </c>
      <c r="B63" s="36">
        <v>43945</v>
      </c>
      <c r="C63" s="37">
        <v>34754</v>
      </c>
      <c r="D63" s="37" t="s">
        <v>24</v>
      </c>
      <c r="E63" s="38" t="s">
        <v>25</v>
      </c>
      <c r="F63" s="44">
        <v>400</v>
      </c>
    </row>
    <row r="64" spans="1:6" ht="12.75">
      <c r="A64" s="43">
        <v>56</v>
      </c>
      <c r="B64" s="36">
        <v>43945</v>
      </c>
      <c r="C64" s="37">
        <v>34755</v>
      </c>
      <c r="D64" s="37" t="s">
        <v>24</v>
      </c>
      <c r="E64" s="38" t="s">
        <v>25</v>
      </c>
      <c r="F64" s="44">
        <v>150</v>
      </c>
    </row>
    <row r="65" spans="1:6" ht="12.75">
      <c r="A65" s="43">
        <v>57</v>
      </c>
      <c r="B65" s="36">
        <v>43945</v>
      </c>
      <c r="C65" s="37">
        <v>34750</v>
      </c>
      <c r="D65" s="37" t="s">
        <v>24</v>
      </c>
      <c r="E65" s="38" t="s">
        <v>25</v>
      </c>
      <c r="F65" s="44">
        <v>150</v>
      </c>
    </row>
    <row r="66" spans="1:6" ht="12.75">
      <c r="A66" s="43">
        <v>58</v>
      </c>
      <c r="B66" s="36">
        <v>43945</v>
      </c>
      <c r="C66" s="37">
        <v>34753</v>
      </c>
      <c r="D66" s="37" t="s">
        <v>24</v>
      </c>
      <c r="E66" s="38" t="s">
        <v>25</v>
      </c>
      <c r="F66" s="44">
        <v>100</v>
      </c>
    </row>
    <row r="67" spans="1:6" ht="12.75">
      <c r="A67" s="43">
        <v>59</v>
      </c>
      <c r="B67" s="36">
        <v>43945</v>
      </c>
      <c r="C67" s="37">
        <v>34751</v>
      </c>
      <c r="D67" s="37" t="s">
        <v>24</v>
      </c>
      <c r="E67" s="38" t="s">
        <v>25</v>
      </c>
      <c r="F67" s="44">
        <v>60</v>
      </c>
    </row>
    <row r="68" spans="1:6" ht="12.75">
      <c r="A68" s="43">
        <v>60</v>
      </c>
      <c r="B68" s="36">
        <v>43945</v>
      </c>
      <c r="C68" s="37">
        <v>34759</v>
      </c>
      <c r="D68" s="37" t="s">
        <v>26</v>
      </c>
      <c r="E68" s="38" t="s">
        <v>27</v>
      </c>
      <c r="F68" s="44">
        <v>1500</v>
      </c>
    </row>
    <row r="69" spans="1:6" ht="12.75">
      <c r="A69" s="43">
        <v>61</v>
      </c>
      <c r="B69" s="36">
        <v>43945</v>
      </c>
      <c r="C69" s="37">
        <v>34762</v>
      </c>
      <c r="D69" s="37" t="s">
        <v>26</v>
      </c>
      <c r="E69" s="38" t="s">
        <v>27</v>
      </c>
      <c r="F69" s="44">
        <v>2500</v>
      </c>
    </row>
    <row r="70" spans="1:6" ht="12.75">
      <c r="A70" s="43">
        <v>62</v>
      </c>
      <c r="B70" s="36">
        <v>43945</v>
      </c>
      <c r="C70" s="37">
        <v>34764</v>
      </c>
      <c r="D70" s="37" t="s">
        <v>26</v>
      </c>
      <c r="E70" s="38" t="s">
        <v>27</v>
      </c>
      <c r="F70" s="44">
        <v>7750</v>
      </c>
    </row>
    <row r="71" spans="1:6" ht="12.75">
      <c r="A71" s="43">
        <v>63</v>
      </c>
      <c r="B71" s="36">
        <v>43945</v>
      </c>
      <c r="C71" s="37">
        <v>34758</v>
      </c>
      <c r="D71" s="37" t="s">
        <v>26</v>
      </c>
      <c r="E71" s="38" t="s">
        <v>27</v>
      </c>
      <c r="F71" s="44">
        <v>1500</v>
      </c>
    </row>
    <row r="72" spans="1:6" ht="12.75">
      <c r="A72" s="43">
        <v>64</v>
      </c>
      <c r="B72" s="36">
        <v>43945</v>
      </c>
      <c r="C72" s="37">
        <v>34763</v>
      </c>
      <c r="D72" s="37" t="s">
        <v>26</v>
      </c>
      <c r="E72" s="38" t="s">
        <v>27</v>
      </c>
      <c r="F72" s="44">
        <v>50</v>
      </c>
    </row>
    <row r="73" spans="1:6" ht="12.75">
      <c r="A73" s="43">
        <v>65</v>
      </c>
      <c r="B73" s="36">
        <v>43945</v>
      </c>
      <c r="C73" s="37">
        <v>34760</v>
      </c>
      <c r="D73" s="37" t="s">
        <v>26</v>
      </c>
      <c r="E73" s="38" t="s">
        <v>27</v>
      </c>
      <c r="F73" s="44">
        <v>5000</v>
      </c>
    </row>
    <row r="74" spans="1:6" ht="12.75">
      <c r="A74" s="43">
        <v>66</v>
      </c>
      <c r="B74" s="36">
        <v>43945</v>
      </c>
      <c r="C74" s="37">
        <v>34756</v>
      </c>
      <c r="D74" s="37" t="s">
        <v>26</v>
      </c>
      <c r="E74" s="38" t="s">
        <v>27</v>
      </c>
      <c r="F74" s="44">
        <v>2150</v>
      </c>
    </row>
    <row r="75" spans="1:6" ht="12.75">
      <c r="A75" s="43">
        <v>67</v>
      </c>
      <c r="B75" s="36">
        <v>43945</v>
      </c>
      <c r="C75" s="37">
        <v>34761</v>
      </c>
      <c r="D75" s="37" t="s">
        <v>26</v>
      </c>
      <c r="E75" s="38" t="s">
        <v>27</v>
      </c>
      <c r="F75" s="44">
        <v>11075</v>
      </c>
    </row>
    <row r="76" spans="1:6" ht="12.75">
      <c r="A76" s="43">
        <v>68</v>
      </c>
      <c r="B76" s="36">
        <v>43945</v>
      </c>
      <c r="C76" s="37">
        <v>34757</v>
      </c>
      <c r="D76" s="37" t="s">
        <v>30</v>
      </c>
      <c r="E76" s="38" t="s">
        <v>35</v>
      </c>
      <c r="F76" s="44">
        <v>126.74</v>
      </c>
    </row>
    <row r="77" spans="1:6" ht="12.75">
      <c r="A77" s="43">
        <v>69</v>
      </c>
      <c r="B77" s="36">
        <v>43945</v>
      </c>
      <c r="C77" s="37">
        <v>3193</v>
      </c>
      <c r="D77" s="37" t="s">
        <v>24</v>
      </c>
      <c r="E77" s="38" t="s">
        <v>31</v>
      </c>
      <c r="F77" s="44">
        <v>46084</v>
      </c>
    </row>
    <row r="78" spans="1:6" ht="12.75">
      <c r="A78" s="43">
        <v>70</v>
      </c>
      <c r="B78" s="40" t="s">
        <v>78</v>
      </c>
      <c r="C78" s="40">
        <v>34705</v>
      </c>
      <c r="D78" s="41" t="s">
        <v>79</v>
      </c>
      <c r="E78" s="42" t="s">
        <v>80</v>
      </c>
      <c r="F78" s="45">
        <v>2100</v>
      </c>
    </row>
    <row r="79" spans="1:6" ht="13.5" thickBot="1">
      <c r="A79" s="46">
        <v>71</v>
      </c>
      <c r="B79" s="47" t="s">
        <v>81</v>
      </c>
      <c r="C79" s="47">
        <v>34749</v>
      </c>
      <c r="D79" s="48" t="s">
        <v>79</v>
      </c>
      <c r="E79" s="49" t="s">
        <v>82</v>
      </c>
      <c r="F79" s="50">
        <v>500</v>
      </c>
    </row>
    <row r="80" spans="1:6" ht="15.75" thickBot="1">
      <c r="A80" s="51" t="s">
        <v>7</v>
      </c>
      <c r="B80" s="52"/>
      <c r="C80" s="53"/>
      <c r="D80" s="53"/>
      <c r="E80" s="25"/>
      <c r="F80" s="54">
        <f>SUM(F9:F79)</f>
        <v>3125664.5600000005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K10" sqref="K10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16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17</v>
      </c>
      <c r="B3" s="8"/>
      <c r="C3" s="6"/>
      <c r="D3" s="8"/>
      <c r="E3" s="9"/>
      <c r="F3" s="6"/>
    </row>
    <row r="4" spans="1:6" ht="12.75">
      <c r="A4" s="12" t="s">
        <v>22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14" t="s">
        <v>23</v>
      </c>
      <c r="D6" s="19" t="str">
        <f>personal!G6</f>
        <v>21-24 aprilie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28" t="s">
        <v>9</v>
      </c>
      <c r="B8" s="29" t="s">
        <v>10</v>
      </c>
      <c r="C8" s="30" t="s">
        <v>11</v>
      </c>
      <c r="D8" s="29" t="s">
        <v>19</v>
      </c>
      <c r="E8" s="29" t="s">
        <v>20</v>
      </c>
      <c r="F8" s="32" t="s">
        <v>21</v>
      </c>
    </row>
    <row r="9" spans="1:6" ht="14.25">
      <c r="A9" s="63">
        <v>1</v>
      </c>
      <c r="B9" s="61">
        <v>43942</v>
      </c>
      <c r="C9" s="60">
        <v>10366</v>
      </c>
      <c r="D9" s="60" t="s">
        <v>30</v>
      </c>
      <c r="E9" s="62" t="s">
        <v>83</v>
      </c>
      <c r="F9" s="64">
        <v>156339.11</v>
      </c>
    </row>
    <row r="10" spans="1:6" ht="14.25">
      <c r="A10" s="63">
        <v>2</v>
      </c>
      <c r="B10" s="61">
        <v>43942</v>
      </c>
      <c r="C10" s="60">
        <v>10367</v>
      </c>
      <c r="D10" s="60" t="s">
        <v>30</v>
      </c>
      <c r="E10" s="62" t="s">
        <v>84</v>
      </c>
      <c r="F10" s="64">
        <v>722931.44</v>
      </c>
    </row>
    <row r="11" spans="1:6" ht="14.25">
      <c r="A11" s="63">
        <v>3</v>
      </c>
      <c r="B11" s="61">
        <v>43945</v>
      </c>
      <c r="C11" s="60">
        <v>34767</v>
      </c>
      <c r="D11" s="60" t="s">
        <v>26</v>
      </c>
      <c r="E11" s="62" t="s">
        <v>85</v>
      </c>
      <c r="F11" s="64">
        <v>1307.18</v>
      </c>
    </row>
    <row r="12" spans="1:6" ht="14.25">
      <c r="A12" s="63">
        <v>4</v>
      </c>
      <c r="B12" s="61">
        <v>43945</v>
      </c>
      <c r="C12" s="60">
        <v>34766</v>
      </c>
      <c r="D12" s="60" t="s">
        <v>26</v>
      </c>
      <c r="E12" s="62" t="s">
        <v>85</v>
      </c>
      <c r="F12" s="64">
        <v>1307.18</v>
      </c>
    </row>
    <row r="13" spans="1:256" ht="14.25">
      <c r="A13" s="63">
        <v>5</v>
      </c>
      <c r="B13" s="61">
        <v>43945</v>
      </c>
      <c r="C13" s="60">
        <v>34768</v>
      </c>
      <c r="D13" s="60" t="s">
        <v>26</v>
      </c>
      <c r="E13" s="62" t="s">
        <v>85</v>
      </c>
      <c r="F13" s="64">
        <v>1307.18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5" thickBot="1">
      <c r="A14" s="65">
        <v>6</v>
      </c>
      <c r="B14" s="66">
        <v>43945</v>
      </c>
      <c r="C14" s="67">
        <v>34765</v>
      </c>
      <c r="D14" s="67" t="s">
        <v>26</v>
      </c>
      <c r="E14" s="68" t="s">
        <v>85</v>
      </c>
      <c r="F14" s="69">
        <v>24207</v>
      </c>
    </row>
    <row r="15" spans="1:6" ht="15.75" thickBot="1">
      <c r="A15" s="70" t="s">
        <v>7</v>
      </c>
      <c r="B15" s="71"/>
      <c r="C15" s="71"/>
      <c r="D15" s="71"/>
      <c r="E15" s="72"/>
      <c r="F15" s="73">
        <f>SUM(F9:F14)</f>
        <v>907399.0900000001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2020-04-29T07:45:26Z</cp:lastPrinted>
  <dcterms:created xsi:type="dcterms:W3CDTF">2016-01-19T13:06:09Z</dcterms:created>
  <dcterms:modified xsi:type="dcterms:W3CDTF">2020-04-30T07:09:36Z</dcterms:modified>
  <cp:category/>
  <cp:version/>
  <cp:contentType/>
  <cp:contentStatus/>
</cp:coreProperties>
</file>