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<sst xmlns="http://schemas.openxmlformats.org/spreadsheetml/2006/main" count="369" uniqueCount="175">
  <si>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</si>
  <si>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</si>
  <si>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</si>
  <si>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</si>
  <si>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</si>
  <si>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</si>
  <si>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</si>
  <si>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</si>
  <si>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</si>
  <si>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</si>
  <si>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</si>
  <si>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</si>
  <si>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</si>
  <si>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</si>
  <si>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</si>
  <si>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</si>
  <si>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</si>
  <si>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</si>
  <si>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</si>
  <si>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</si>
  <si>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</si>
  <si>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</si>
  <si>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</si>
  <si>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</si>
  <si>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</si>
  <si>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</si>
  <si>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</si>
  <si>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</si>
  <si>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</si>
  <si>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</si>
  <si>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</si>
  <si>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</si>
  <si>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</si>
  <si>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</si>
  <si>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</si>
  <si>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iulie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</si>
  <si>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</si>
  <si>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</si>
  <si>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</si>
  <si>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</si>
  <si>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</si>
  <si>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</si>
  <si>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</si>
  <si>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</si>
  <si>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</si>
  <si>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</si>
  <si>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</si>
  <si>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</si>
  <si>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</si>
  <si>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</si>
  <si>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</si>
  <si>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</si>
  <si>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</si>
  <si>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</si>
  <si>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</si>
  <si>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</si>
  <si>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</si>
  <si>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</si>
  <si>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</si>
  <si>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</si>
  <si>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</si>
  <si>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</si>
  <si>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</si>
  <si>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</si>
  <si>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</si>
  <si>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</si>
  <si>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</si>
  <si>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</si>
  <si>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</si>
  <si>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</si>
  <si>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</si>
  <si>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</si>
  <si>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</si>
  <si>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</si>
  <si>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</si>
  <si>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</si>
  <si>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</si>
  <si>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</si>
  <si>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</si>
  <si>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30.07.2020</t>
  </si>
  <si>
    <t>fact 4000000677/08.07.2020-serv mentenanta Forexebug mart</t>
  </si>
  <si>
    <t>INTRAROM SA</t>
  </si>
  <si>
    <t>27-31 iulie 2020</t>
  </si>
  <si>
    <t>27.07.2020</t>
  </si>
  <si>
    <t>BIROU EXPERTIZE</t>
  </si>
  <si>
    <t>onorariu expert dosar 12613/233/2019</t>
  </si>
  <si>
    <t>onorariu expert dosar 1885/315/2017</t>
  </si>
  <si>
    <t>28.07.2020</t>
  </si>
  <si>
    <t>onorariu expert dosar 485/266/2018</t>
  </si>
  <si>
    <t>29.07.2020</t>
  </si>
  <si>
    <t>onorariu expert dosar 15231/320/2019</t>
  </si>
  <si>
    <t>onorariu expert dosar 9106/318/2019</t>
  </si>
  <si>
    <t>onorariu expert dosar 549/120/2019</t>
  </si>
  <si>
    <t>onorariu expert dosar 1473/62/2018/a1</t>
  </si>
  <si>
    <t>onorariu expert dosar 70/96/2016/a7</t>
  </si>
  <si>
    <t>PERSOANA JURIDICA</t>
  </si>
  <si>
    <t>poprire DE 331/2020</t>
  </si>
  <si>
    <t>poprire DE 114/2020</t>
  </si>
  <si>
    <t>daune materiale si morale dosar 6256/118/2018 DE 113/2020</t>
  </si>
  <si>
    <t>poprire DE 268/2020</t>
  </si>
  <si>
    <t>poprire DE 223/2014</t>
  </si>
  <si>
    <t>PERSOANA FIZICA</t>
  </si>
  <si>
    <t xml:space="preserve">cheltuieli judecata </t>
  </si>
  <si>
    <t>onorariu curator</t>
  </si>
  <si>
    <t xml:space="preserve">MFP </t>
  </si>
  <si>
    <t>alim cont BT -plata fact. servicii juridice</t>
  </si>
  <si>
    <t>alim cont BT -plata dosar chelt jud. PF</t>
  </si>
  <si>
    <t>BUGET DE STAT</t>
  </si>
  <si>
    <t xml:space="preserve">cheltuieli judiciare </t>
  </si>
  <si>
    <t xml:space="preserve">cheltuieli judecata si executare </t>
  </si>
  <si>
    <t xml:space="preserve">cheltuieli executare </t>
  </si>
  <si>
    <t>TVA- fact. servicii juridice</t>
  </si>
  <si>
    <t>27,07,2020</t>
  </si>
  <si>
    <t>ctc</t>
  </si>
  <si>
    <t>abonament</t>
  </si>
  <si>
    <t>29,07,2020</t>
  </si>
  <si>
    <t>apa nova</t>
  </si>
  <si>
    <t>salubritate</t>
  </si>
  <si>
    <t>rcs</t>
  </si>
  <si>
    <t>dnet communication</t>
  </si>
  <si>
    <t>serv telecom</t>
  </si>
  <si>
    <t>premium anvelope</t>
  </si>
  <si>
    <t>revizii</t>
  </si>
  <si>
    <t>histria</t>
  </si>
  <si>
    <t>serv intretinere usi</t>
  </si>
  <si>
    <t>aer tech</t>
  </si>
  <si>
    <t>reparatii</t>
  </si>
  <si>
    <t>ecs pert floors</t>
  </si>
  <si>
    <t>lucrari reparatii</t>
  </si>
  <si>
    <t>lemings</t>
  </si>
  <si>
    <t>obiecte</t>
  </si>
  <si>
    <t>rubin</t>
  </si>
  <si>
    <t>stampile</t>
  </si>
  <si>
    <t>handelsgruppe</t>
  </si>
  <si>
    <t>produse protocol</t>
  </si>
  <si>
    <t>rapps</t>
  </si>
  <si>
    <t>chirie+utilitati</t>
  </si>
  <si>
    <t>bcr</t>
  </si>
  <si>
    <t>comision snep</t>
  </si>
  <si>
    <t>monitorul oficial</t>
  </si>
  <si>
    <t>publicare acte</t>
  </si>
  <si>
    <t>tmau</t>
  </si>
  <si>
    <t>med life</t>
  </si>
  <si>
    <t>servicii medicale</t>
  </si>
  <si>
    <t>30,07,2020</t>
  </si>
  <si>
    <t>sts</t>
  </si>
  <si>
    <t xml:space="preserve">servicii </t>
  </si>
  <si>
    <t>intrarom</t>
  </si>
  <si>
    <t>transfond</t>
  </si>
  <si>
    <t>mentenanta</t>
  </si>
  <si>
    <t>q east software</t>
  </si>
  <si>
    <t>intretinere</t>
  </si>
  <si>
    <t>cncir</t>
  </si>
  <si>
    <t>inspectie tehnica</t>
  </si>
  <si>
    <t>service auto</t>
  </si>
  <si>
    <t>reparatii auto</t>
  </si>
  <si>
    <t>total</t>
  </si>
  <si>
    <t>directia generala de salubritate</t>
  </si>
  <si>
    <t>servicii intretinere</t>
  </si>
  <si>
    <t>OP 5331</t>
  </si>
  <si>
    <t>CUMPANA 1993</t>
  </si>
  <si>
    <t>OP 5332</t>
  </si>
  <si>
    <t>OP 5333</t>
  </si>
  <si>
    <t>OP 5323</t>
  </si>
  <si>
    <t>REINTREGIRE CH DE PERSONAL IUNIE 2020 - PROIECT SEE  UCAAPI 68071 - 58.33.02</t>
  </si>
  <si>
    <t>MFP</t>
  </si>
  <si>
    <t>OP 5324</t>
  </si>
  <si>
    <t>OP 5363</t>
  </si>
  <si>
    <t>CH PRESTARI SERVICII INCHIRIERE AUTO CU SOFER PT PERIOADA 01.06 - 30.06.2020 - PROIECT ACP 1 - 58.14.01</t>
  </si>
  <si>
    <t>SELECT DIPLOMATIC GROUP</t>
  </si>
  <si>
    <t>OP 5364</t>
  </si>
  <si>
    <t>CH PRESTARI SERVICII INCHIRIERE AUTO CU SOFER PT PERIOADA 01.06 - 30.06.2020 - PROIECT ACP 1 - 58.14.02</t>
  </si>
  <si>
    <t>SERVICII DE INCHIRIERE DOZATOARE/PURIFICATOARE APA APRILIE - IUNIE - PROIECT ACP 1 - 58.14.01</t>
  </si>
  <si>
    <t>SERVICII DE INCHIRIERE DOZATOARE/PURIFICATOARE APA APRILIE - IUNIE - PROIECT ACP 1 - 58.14.02</t>
  </si>
  <si>
    <t>SERVICII DE INCHIRIERE DOZATOARE/PURIFICATOARE APA APRILIE - IUNIE - PROIECT ACP 1 - 58.14.03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</si>
</sst>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64" fontId="0" fillId="0" borderId="13" xfId="42" applyFont="1" applyFill="1" applyBorder="1" applyAlignment="1" applyProtection="1">
      <alignment/>
      <protection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14" fontId="14" fillId="0" borderId="15" xfId="0" applyNumberFormat="1" applyFont="1" applyBorder="1" applyAlignment="1">
      <alignment horizontal="left"/>
    </xf>
    <xf numFmtId="4" fontId="14" fillId="0" borderId="13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164" fontId="0" fillId="0" borderId="16" xfId="42" applyFont="1" applyFill="1" applyBorder="1" applyAlignment="1" applyProtection="1">
      <alignment/>
      <protection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>
      <alignment/>
      <protection/>
    </xf>
    <xf numFmtId="4" fontId="21" fillId="0" borderId="19" xfId="57" applyNumberFormat="1" applyFont="1" applyBorder="1">
      <alignment/>
      <protection/>
    </xf>
    <xf numFmtId="14" fontId="14" fillId="0" borderId="20" xfId="0" applyNumberFormat="1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1" xfId="0" applyFont="1" applyBorder="1" applyAlignment="1">
      <alignment horizontal="left" wrapText="1"/>
    </xf>
    <xf numFmtId="4" fontId="14" fillId="0" borderId="22" xfId="0" applyNumberFormat="1" applyFont="1" applyBorder="1" applyAlignment="1">
      <alignment/>
    </xf>
    <xf numFmtId="0" fontId="19" fillId="0" borderId="17" xfId="62" applyFont="1" applyBorder="1" applyAlignment="1">
      <alignment horizontal="center" vertical="center"/>
      <protection/>
    </xf>
    <xf numFmtId="0" fontId="19" fillId="0" borderId="18" xfId="62" applyFont="1" applyBorder="1" applyAlignment="1">
      <alignment horizontal="center" vertical="center"/>
      <protection/>
    </xf>
    <xf numFmtId="0" fontId="19" fillId="0" borderId="18" xfId="62" applyFont="1" applyBorder="1" applyAlignment="1">
      <alignment horizontal="center" vertical="center" wrapText="1"/>
      <protection/>
    </xf>
    <xf numFmtId="0" fontId="19" fillId="0" borderId="19" xfId="59" applyFont="1" applyBorder="1" applyAlignment="1">
      <alignment horizontal="center" vertical="center"/>
      <protection/>
    </xf>
    <xf numFmtId="0" fontId="20" fillId="0" borderId="17" xfId="61" applyFont="1" applyBorder="1">
      <alignment/>
      <protection/>
    </xf>
    <xf numFmtId="0" fontId="0" fillId="0" borderId="18" xfId="61" applyBorder="1">
      <alignment/>
      <protection/>
    </xf>
    <xf numFmtId="0" fontId="19" fillId="0" borderId="19" xfId="60" applyFont="1" applyBorder="1" applyAlignment="1">
      <alignment horizontal="center" vertical="center"/>
      <protection/>
    </xf>
    <xf numFmtId="0" fontId="27" fillId="0" borderId="20" xfId="59" applyFont="1" applyFill="1" applyBorder="1" applyAlignment="1">
      <alignment horizontal="center"/>
      <protection/>
    </xf>
    <xf numFmtId="167" fontId="27" fillId="0" borderId="21" xfId="59" applyNumberFormat="1" applyFont="1" applyFill="1" applyBorder="1" applyAlignment="1">
      <alignment horizontal="center"/>
      <protection/>
    </xf>
    <xf numFmtId="0" fontId="27" fillId="0" borderId="21" xfId="59" applyFont="1" applyFill="1" applyBorder="1" applyAlignment="1">
      <alignment horizontal="center"/>
      <protection/>
    </xf>
    <xf numFmtId="0" fontId="27" fillId="0" borderId="21" xfId="0" applyFont="1" applyBorder="1" applyAlignment="1">
      <alignment/>
    </xf>
    <xf numFmtId="4" fontId="0" fillId="0" borderId="22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23" xfId="0" applyFont="1" applyBorder="1" applyAlignment="1">
      <alignment horizontal="center"/>
    </xf>
    <xf numFmtId="168" fontId="0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68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68" fontId="0" fillId="0" borderId="31" xfId="0" applyNumberFormat="1" applyFont="1" applyBorder="1" applyAlignment="1">
      <alignment/>
    </xf>
    <xf numFmtId="168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14" fontId="19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19" fillId="0" borderId="33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19" fillId="0" borderId="42" xfId="0" applyFont="1" applyBorder="1" applyAlignment="1">
      <alignment/>
    </xf>
    <xf numFmtId="3" fontId="0" fillId="0" borderId="13" xfId="0" applyNumberFormat="1" applyFont="1" applyBorder="1" applyAlignment="1">
      <alignment/>
    </xf>
    <xf numFmtId="14" fontId="19" fillId="0" borderId="42" xfId="0" applyNumberFormat="1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68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68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6" xfId="0" applyBorder="1" applyAlignment="1">
      <alignment/>
    </xf>
    <xf numFmtId="168" fontId="0" fillId="0" borderId="5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8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28" fillId="0" borderId="53" xfId="57" applyFont="1" applyFill="1" applyBorder="1" applyAlignment="1">
      <alignment horizontal="left"/>
      <protection/>
    </xf>
    <xf numFmtId="0" fontId="28" fillId="0" borderId="53" xfId="57" applyFont="1" applyFill="1" applyBorder="1" applyAlignment="1">
      <alignment horizontal="left" wrapText="1"/>
      <protection/>
    </xf>
    <xf numFmtId="0" fontId="28" fillId="0" borderId="53" xfId="57" applyFont="1" applyFill="1" applyBorder="1" applyAlignment="1">
      <alignment horizontal="center" wrapText="1"/>
      <protection/>
    </xf>
    <xf numFmtId="0" fontId="28" fillId="0" borderId="54" xfId="57" applyFont="1" applyFill="1" applyBorder="1" applyAlignment="1">
      <alignment horizontal="center"/>
      <protection/>
    </xf>
    <xf numFmtId="4" fontId="28" fillId="25" borderId="55" xfId="0" applyNumberFormat="1" applyFont="1" applyFill="1" applyBorder="1" applyAlignment="1">
      <alignment/>
    </xf>
    <xf numFmtId="0" fontId="29" fillId="0" borderId="53" xfId="59" applyFont="1" applyFill="1" applyBorder="1" applyAlignment="1">
      <alignment horizontal="center"/>
      <protection/>
    </xf>
    <xf numFmtId="167" fontId="29" fillId="0" borderId="53" xfId="59" applyNumberFormat="1" applyFont="1" applyFill="1" applyBorder="1" applyAlignment="1">
      <alignment horizontal="center"/>
      <protection/>
    </xf>
    <xf numFmtId="0" fontId="29" fillId="0" borderId="53" xfId="0" applyFont="1" applyBorder="1" applyAlignment="1">
      <alignment/>
    </xf>
    <xf numFmtId="4" fontId="20" fillId="0" borderId="19" xfId="61" applyNumberFormat="1" applyFont="1" applyBorder="1" applyAlignment="1">
      <alignment horizontal="right"/>
      <protection/>
    </xf>
    <xf numFmtId="0" fontId="29" fillId="0" borderId="54" xfId="59" applyFont="1" applyFill="1" applyBorder="1" applyAlignment="1">
      <alignment horizontal="center"/>
      <protection/>
    </xf>
    <xf numFmtId="169" fontId="27" fillId="0" borderId="55" xfId="0" applyNumberFormat="1" applyFont="1" applyBorder="1" applyAlignment="1">
      <alignment/>
    </xf>
    <xf numFmtId="0" fontId="29" fillId="0" borderId="53" xfId="0" applyFont="1" applyBorder="1" applyAlignment="1">
      <alignment wrapText="1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justify"/>
    </xf>
    <xf numFmtId="14" fontId="3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wrapText="1"/>
    </xf>
    <xf numFmtId="0" fontId="30" fillId="0" borderId="15" xfId="62" applyFont="1" applyFill="1" applyBorder="1" applyAlignment="1">
      <alignment horizontal="center"/>
      <protection/>
    </xf>
    <xf numFmtId="169" fontId="30" fillId="0" borderId="13" xfId="0" applyNumberFormat="1" applyFont="1" applyBorder="1" applyAlignment="1">
      <alignment/>
    </xf>
    <xf numFmtId="43" fontId="31" fillId="0" borderId="13" xfId="0" applyNumberFormat="1" applyFont="1" applyBorder="1" applyAlignment="1">
      <alignment horizontal="right" vertical="center" wrapText="1"/>
    </xf>
    <xf numFmtId="0" fontId="30" fillId="0" borderId="56" xfId="62" applyFont="1" applyFill="1" applyBorder="1" applyAlignment="1">
      <alignment horizontal="center"/>
      <protection/>
    </xf>
    <xf numFmtId="0" fontId="0" fillId="0" borderId="57" xfId="0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0" fontId="30" fillId="0" borderId="57" xfId="0" applyFont="1" applyBorder="1" applyAlignment="1">
      <alignment horizontal="justify"/>
    </xf>
    <xf numFmtId="169" fontId="30" fillId="0" borderId="16" xfId="0" applyNumberFormat="1" applyFont="1" applyBorder="1" applyAlignment="1">
      <alignment/>
    </xf>
    <xf numFmtId="0" fontId="0" fillId="0" borderId="20" xfId="59" applyFont="1" applyBorder="1">
      <alignment/>
      <protection/>
    </xf>
    <xf numFmtId="14" fontId="31" fillId="0" borderId="21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43" fontId="31" fillId="0" borderId="22" xfId="0" applyNumberFormat="1" applyFont="1" applyBorder="1" applyAlignment="1">
      <alignment horizontal="right" vertical="center" wrapText="1"/>
    </xf>
    <xf numFmtId="4" fontId="32" fillId="0" borderId="19" xfId="0" applyNumberFormat="1" applyFont="1" applyBorder="1" applyAlignment="1">
      <alignment horizontal="right" vertical="center" wrapText="1"/>
    </xf>
    <xf numFmtId="0" fontId="19" fillId="0" borderId="17" xfId="59" applyFont="1" applyBorder="1">
      <alignment/>
      <protection/>
    </xf>
    <xf numFmtId="0" fontId="32" fillId="0" borderId="1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 wrapText="1"/>
    </xf>
    <xf numFmtId="0" fontId="0" fillId="0" borderId="58" xfId="0" applyBorder="1" applyAlignment="1">
      <alignment/>
    </xf>
    <xf numFmtId="0" fontId="0" fillId="0" borderId="23" xfId="0" applyFill="1" applyBorder="1" applyAlignment="1">
      <alignment/>
    </xf>
    <xf numFmtId="0" fontId="0" fillId="0" borderId="27" xfId="0" applyFill="1" applyBorder="1" applyAlignment="1">
      <alignment/>
    </xf>
    <xf numFmtId="14" fontId="0" fillId="0" borderId="14" xfId="0" applyNumberFormat="1" applyFont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14" fontId="0" fillId="0" borderId="62" xfId="0" applyNumberFormat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Border="1" applyAlignment="1">
      <alignment/>
    </xf>
    <xf numFmtId="0" fontId="19" fillId="0" borderId="64" xfId="0" applyFont="1" applyBorder="1" applyAlignment="1">
      <alignment horizontal="right"/>
    </xf>
    <xf numFmtId="164" fontId="19" fillId="0" borderId="65" xfId="42" applyFont="1" applyFill="1" applyBorder="1" applyAlignment="1" applyProtection="1">
      <alignment/>
      <protection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164" fontId="0" fillId="0" borderId="41" xfId="42" applyFont="1" applyFill="1" applyBorder="1" applyAlignment="1" applyProtection="1">
      <alignment/>
      <protection/>
    </xf>
    <xf numFmtId="164" fontId="0" fillId="0" borderId="34" xfId="42" applyFont="1" applyFill="1" applyBorder="1" applyAlignment="1" applyProtection="1">
      <alignment/>
      <protection/>
    </xf>
    <xf numFmtId="164" fontId="0" fillId="0" borderId="40" xfId="42" applyFont="1" applyFill="1" applyBorder="1" applyAlignment="1" applyProtection="1">
      <alignment/>
      <protection/>
    </xf>
    <xf numFmtId="164" fontId="0" fillId="0" borderId="68" xfId="42" applyFont="1" applyFill="1" applyBorder="1" applyAlignment="1" applyProtection="1">
      <alignment/>
      <protection/>
    </xf>
    <xf numFmtId="0" fontId="0" fillId="0" borderId="69" xfId="0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wrapText="1"/>
    </xf>
    <xf numFmtId="16" fontId="28" fillId="0" borderId="15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/>
    </xf>
    <xf numFmtId="4" fontId="14" fillId="0" borderId="68" xfId="0" applyNumberFormat="1" applyFont="1" applyBorder="1" applyAlignment="1">
      <alignment/>
    </xf>
    <xf numFmtId="14" fontId="14" fillId="0" borderId="37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8" fillId="0" borderId="70" xfId="0" applyNumberFormat="1" applyFont="1" applyBorder="1" applyAlignment="1">
      <alignment vertical="center" wrapText="1"/>
    </xf>
    <xf numFmtId="0" fontId="14" fillId="0" borderId="70" xfId="0" applyFont="1" applyBorder="1" applyAlignment="1">
      <alignment horizontal="center" wrapText="1"/>
    </xf>
    <xf numFmtId="0" fontId="21" fillId="0" borderId="71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63" xfId="57" applyFont="1" applyBorder="1">
      <alignment/>
      <protection/>
    </xf>
    <xf numFmtId="0" fontId="21" fillId="0" borderId="62" xfId="57" applyFont="1" applyBorder="1" applyAlignment="1">
      <alignment horizontal="center"/>
      <protection/>
    </xf>
    <xf numFmtId="4" fontId="21" fillId="0" borderId="65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5"/>
  <sheetViews>
    <sheetView zoomScalePageLayoutView="0" workbookViewId="0" topLeftCell="C1">
      <selection activeCell="G5" sqref="G5"/>
    </sheetView>
  </sheetViews>
  <sheetFormatPr defaultColWidth="9.140625" defaultRowHeight="12.75"/>
  <cols>
    <col min="1" max="2" width="0" style="0" hidden="1" customWidth="1"/>
    <col min="3" max="3" width="15.57421875" style="0" customWidth="1"/>
    <col min="4" max="4" width="16.57421875" style="0" customWidth="1"/>
    <col min="5" max="5" width="13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20" t="s">
        <v>32</v>
      </c>
      <c r="G5" s="30" t="s">
        <v>82</v>
      </c>
      <c r="H5" s="2"/>
    </row>
    <row r="6" spans="4:6" ht="13.5" thickBot="1">
      <c r="D6" s="1"/>
      <c r="E6" s="1"/>
      <c r="F6" s="1"/>
    </row>
    <row r="7" spans="3:7" ht="12.75">
      <c r="C7" s="22"/>
      <c r="D7" s="23" t="s">
        <v>3</v>
      </c>
      <c r="E7" s="23" t="s">
        <v>4</v>
      </c>
      <c r="F7" s="23" t="s">
        <v>5</v>
      </c>
      <c r="G7" s="24" t="s">
        <v>6</v>
      </c>
    </row>
    <row r="8" spans="3:7" ht="12.75">
      <c r="C8" s="83" t="s">
        <v>33</v>
      </c>
      <c r="D8" s="61"/>
      <c r="E8" s="61"/>
      <c r="F8" s="62">
        <v>93247200</v>
      </c>
      <c r="G8" s="84"/>
    </row>
    <row r="9" spans="3:7" ht="12.75">
      <c r="C9" s="85" t="s">
        <v>34</v>
      </c>
      <c r="D9" s="63" t="s">
        <v>35</v>
      </c>
      <c r="E9" s="64">
        <v>27</v>
      </c>
      <c r="F9" s="65">
        <f>-27551</f>
        <v>-27551</v>
      </c>
      <c r="G9" s="86"/>
    </row>
    <row r="10" spans="3:7" ht="12.75">
      <c r="C10" s="85"/>
      <c r="D10" s="63"/>
      <c r="E10" s="64">
        <v>29</v>
      </c>
      <c r="F10" s="65">
        <f>3007</f>
        <v>3007</v>
      </c>
      <c r="G10" s="86"/>
    </row>
    <row r="11" spans="3:7" ht="12.75">
      <c r="C11" s="85"/>
      <c r="D11" s="63"/>
      <c r="E11" s="64"/>
      <c r="F11" s="65"/>
      <c r="G11" s="86"/>
    </row>
    <row r="12" spans="3:7" ht="13.5" thickBot="1">
      <c r="C12" s="87" t="s">
        <v>36</v>
      </c>
      <c r="D12" s="67"/>
      <c r="E12" s="68"/>
      <c r="F12" s="69">
        <f>SUM(F8:F11)</f>
        <v>93222656</v>
      </c>
      <c r="G12" s="88"/>
    </row>
    <row r="13" spans="3:7" ht="12.75">
      <c r="C13" s="89" t="s">
        <v>37</v>
      </c>
      <c r="D13" s="70"/>
      <c r="E13" s="71"/>
      <c r="F13" s="72">
        <v>9678085</v>
      </c>
      <c r="G13" s="90"/>
    </row>
    <row r="14" spans="3:7" ht="12.75">
      <c r="C14" s="91" t="s">
        <v>38</v>
      </c>
      <c r="D14" s="63" t="s">
        <v>35</v>
      </c>
      <c r="E14" s="64"/>
      <c r="F14" s="65"/>
      <c r="G14" s="86"/>
    </row>
    <row r="15" spans="3:7" ht="12.75" hidden="1">
      <c r="C15" s="91"/>
      <c r="D15" s="64"/>
      <c r="E15" s="64"/>
      <c r="F15" s="65"/>
      <c r="G15" s="86"/>
    </row>
    <row r="16" spans="3:7" ht="12.75" hidden="1">
      <c r="C16" s="92"/>
      <c r="D16" s="73"/>
      <c r="E16" s="73"/>
      <c r="F16" s="74"/>
      <c r="G16" s="93"/>
    </row>
    <row r="17" spans="3:7" ht="12.75" hidden="1">
      <c r="C17" s="92"/>
      <c r="D17" s="73"/>
      <c r="E17" s="73"/>
      <c r="F17" s="74"/>
      <c r="G17" s="93"/>
    </row>
    <row r="18" spans="3:7" ht="13.5" hidden="1" thickBot="1">
      <c r="C18" s="87" t="s">
        <v>39</v>
      </c>
      <c r="D18" s="68"/>
      <c r="E18" s="68"/>
      <c r="F18" s="69">
        <f>SUM(F13:F17)</f>
        <v>9678085</v>
      </c>
      <c r="G18" s="88"/>
    </row>
    <row r="19" spans="3:7" ht="12.75" hidden="1">
      <c r="C19" s="89" t="s">
        <v>40</v>
      </c>
      <c r="D19" s="70"/>
      <c r="E19" s="71"/>
      <c r="F19" s="72">
        <v>383835</v>
      </c>
      <c r="G19" s="90"/>
    </row>
    <row r="20" spans="3:7" ht="12.75" hidden="1">
      <c r="C20" s="91" t="s">
        <v>41</v>
      </c>
      <c r="D20" s="63" t="s">
        <v>35</v>
      </c>
      <c r="E20" s="64"/>
      <c r="F20" s="65"/>
      <c r="G20" s="86"/>
    </row>
    <row r="21" spans="3:7" ht="12.75" hidden="1">
      <c r="C21" s="91"/>
      <c r="D21" s="64"/>
      <c r="E21" s="64"/>
      <c r="F21" s="65"/>
      <c r="G21" s="86"/>
    </row>
    <row r="22" spans="3:7" ht="12.75" hidden="1">
      <c r="C22" s="92"/>
      <c r="D22" s="73"/>
      <c r="E22" s="73"/>
      <c r="F22" s="74"/>
      <c r="G22" s="93"/>
    </row>
    <row r="23" spans="3:7" ht="12.75">
      <c r="C23" s="92"/>
      <c r="D23" s="73"/>
      <c r="E23" s="73"/>
      <c r="F23" s="74"/>
      <c r="G23" s="93"/>
    </row>
    <row r="24" spans="3:7" ht="13.5" thickBot="1">
      <c r="C24" s="87" t="s">
        <v>42</v>
      </c>
      <c r="D24" s="68"/>
      <c r="E24" s="68"/>
      <c r="F24" s="69">
        <f>SUM(F19:F23)</f>
        <v>383835</v>
      </c>
      <c r="G24" s="88"/>
    </row>
    <row r="25" spans="3:7" ht="12.75">
      <c r="C25" s="94" t="s">
        <v>43</v>
      </c>
      <c r="D25" s="76"/>
      <c r="E25" s="76"/>
      <c r="F25" s="77">
        <v>1016296</v>
      </c>
      <c r="G25" s="95"/>
    </row>
    <row r="26" spans="3:7" ht="12.75">
      <c r="C26" s="91" t="s">
        <v>44</v>
      </c>
      <c r="D26" s="63" t="s">
        <v>35</v>
      </c>
      <c r="E26" s="78"/>
      <c r="F26" s="79"/>
      <c r="G26" s="86"/>
    </row>
    <row r="27" spans="3:7" ht="12.75">
      <c r="C27" s="92"/>
      <c r="D27" s="75"/>
      <c r="E27" s="75"/>
      <c r="F27" s="74"/>
      <c r="G27" s="93"/>
    </row>
    <row r="28" spans="3:7" ht="13.5" thickBot="1">
      <c r="C28" s="87" t="s">
        <v>45</v>
      </c>
      <c r="D28" s="66"/>
      <c r="E28" s="66"/>
      <c r="F28" s="69">
        <f>SUM(F25:F27)</f>
        <v>1016296</v>
      </c>
      <c r="G28" s="88"/>
    </row>
    <row r="29" spans="3:7" ht="12.75">
      <c r="C29" s="94" t="s">
        <v>46</v>
      </c>
      <c r="D29" s="75"/>
      <c r="E29" s="75"/>
      <c r="F29" s="74">
        <v>193247</v>
      </c>
      <c r="G29" s="93"/>
    </row>
    <row r="30" spans="3:7" ht="12.75">
      <c r="C30" s="92" t="s">
        <v>47</v>
      </c>
      <c r="D30" s="63" t="s">
        <v>35</v>
      </c>
      <c r="E30" s="64"/>
      <c r="F30" s="65"/>
      <c r="G30" s="86"/>
    </row>
    <row r="31" spans="3:7" ht="12.75">
      <c r="C31" s="92"/>
      <c r="D31" s="75"/>
      <c r="E31" s="75"/>
      <c r="F31" s="74"/>
      <c r="G31" s="93"/>
    </row>
    <row r="32" spans="3:7" ht="13.5" thickBot="1">
      <c r="C32" s="87" t="s">
        <v>48</v>
      </c>
      <c r="D32" s="66"/>
      <c r="E32" s="66"/>
      <c r="F32" s="69">
        <f>SUM(F29:F31)</f>
        <v>193247</v>
      </c>
      <c r="G32" s="88"/>
    </row>
    <row r="33" spans="3:7" ht="12.75">
      <c r="C33" s="96" t="s">
        <v>49</v>
      </c>
      <c r="D33" s="76"/>
      <c r="E33" s="76"/>
      <c r="F33" s="77">
        <v>108306.12</v>
      </c>
      <c r="G33" s="97"/>
    </row>
    <row r="34" spans="3:7" ht="12.75">
      <c r="C34" s="91" t="s">
        <v>50</v>
      </c>
      <c r="D34" s="63" t="s">
        <v>35</v>
      </c>
      <c r="E34" s="75">
        <v>28</v>
      </c>
      <c r="F34" s="65">
        <f>-2632.13</f>
        <v>-2632.13</v>
      </c>
      <c r="G34" s="86"/>
    </row>
    <row r="35" spans="3:7" ht="12.75">
      <c r="C35" s="98"/>
      <c r="D35" s="64"/>
      <c r="E35" s="80"/>
      <c r="F35" s="65"/>
      <c r="G35" s="86"/>
    </row>
    <row r="36" spans="3:7" ht="13.5" thickBot="1">
      <c r="C36" s="99" t="s">
        <v>51</v>
      </c>
      <c r="D36" s="66"/>
      <c r="E36" s="66"/>
      <c r="F36" s="69">
        <f>SUM(F33:F35)</f>
        <v>105673.98999999999</v>
      </c>
      <c r="G36" s="100"/>
    </row>
    <row r="37" spans="3:7" ht="12.75">
      <c r="C37" s="94" t="s">
        <v>52</v>
      </c>
      <c r="D37" s="76"/>
      <c r="E37" s="76"/>
      <c r="F37" s="77">
        <v>3434778</v>
      </c>
      <c r="G37" s="95"/>
    </row>
    <row r="38" spans="3:7" ht="12.75">
      <c r="C38" s="101" t="s">
        <v>53</v>
      </c>
      <c r="D38" s="63" t="s">
        <v>35</v>
      </c>
      <c r="E38" s="78"/>
      <c r="F38" s="79"/>
      <c r="G38" s="86"/>
    </row>
    <row r="39" spans="3:7" ht="12.75">
      <c r="C39" s="92"/>
      <c r="D39" s="75"/>
      <c r="E39" s="75"/>
      <c r="F39" s="74"/>
      <c r="G39" s="93"/>
    </row>
    <row r="40" spans="3:7" ht="13.5" thickBot="1">
      <c r="C40" s="94" t="s">
        <v>54</v>
      </c>
      <c r="D40" s="75"/>
      <c r="E40" s="75"/>
      <c r="F40" s="74">
        <f>SUM(F37:F39)</f>
        <v>3434778</v>
      </c>
      <c r="G40" s="93"/>
    </row>
    <row r="41" spans="3:7" ht="12.75">
      <c r="C41" s="110" t="s">
        <v>55</v>
      </c>
      <c r="D41" s="111"/>
      <c r="E41" s="111"/>
      <c r="F41" s="112">
        <v>1056609</v>
      </c>
      <c r="G41" s="113"/>
    </row>
    <row r="42" spans="3:7" ht="12.75">
      <c r="C42" s="102" t="s">
        <v>56</v>
      </c>
      <c r="D42" s="63" t="s">
        <v>35</v>
      </c>
      <c r="E42" s="63"/>
      <c r="F42" s="65"/>
      <c r="G42" s="86"/>
    </row>
    <row r="43" spans="3:7" ht="12.75">
      <c r="C43" s="91"/>
      <c r="D43" s="75"/>
      <c r="E43" s="75"/>
      <c r="F43" s="74"/>
      <c r="G43" s="86"/>
    </row>
    <row r="44" spans="3:7" ht="13.5" thickBot="1">
      <c r="C44" s="106" t="s">
        <v>57</v>
      </c>
      <c r="D44" s="107"/>
      <c r="E44" s="107"/>
      <c r="F44" s="108">
        <f>SUM(F41:F43)</f>
        <v>1056609</v>
      </c>
      <c r="G44" s="114"/>
    </row>
    <row r="45" spans="3:7" ht="12.75">
      <c r="C45" s="110" t="s">
        <v>62</v>
      </c>
      <c r="D45" s="111"/>
      <c r="E45" s="111"/>
      <c r="F45" s="112">
        <v>-9500</v>
      </c>
      <c r="G45" s="113"/>
    </row>
    <row r="46" spans="3:7" ht="12.75">
      <c r="C46" s="102" t="s">
        <v>63</v>
      </c>
      <c r="D46" s="63" t="s">
        <v>35</v>
      </c>
      <c r="E46" s="63">
        <v>21</v>
      </c>
      <c r="F46" s="74">
        <v>9500</v>
      </c>
      <c r="G46" s="86"/>
    </row>
    <row r="47" spans="3:7" ht="12.75">
      <c r="C47" s="102"/>
      <c r="D47" s="63"/>
      <c r="E47" s="63"/>
      <c r="F47" s="74"/>
      <c r="G47" s="86"/>
    </row>
    <row r="48" spans="3:7" ht="13.5" thickBot="1">
      <c r="C48" s="106" t="s">
        <v>64</v>
      </c>
      <c r="D48" s="107"/>
      <c r="E48" s="107"/>
      <c r="F48" s="108">
        <f>SUM(F45:F47)</f>
        <v>0</v>
      </c>
      <c r="G48" s="109"/>
    </row>
    <row r="49" spans="3:7" ht="12.75">
      <c r="C49" s="110" t="s">
        <v>58</v>
      </c>
      <c r="D49" s="111"/>
      <c r="E49" s="111"/>
      <c r="F49" s="115">
        <v>23157</v>
      </c>
      <c r="G49" s="116"/>
    </row>
    <row r="50" spans="3:7" ht="12.75">
      <c r="C50" s="104" t="s">
        <v>65</v>
      </c>
      <c r="D50" s="63"/>
      <c r="E50" s="63"/>
      <c r="F50" s="82"/>
      <c r="G50" s="103"/>
    </row>
    <row r="51" spans="3:7" ht="12.75">
      <c r="C51" s="92"/>
      <c r="D51" s="75"/>
      <c r="E51" s="75"/>
      <c r="F51" s="82"/>
      <c r="G51" s="103"/>
    </row>
    <row r="52" spans="3:7" ht="13.5" thickBot="1">
      <c r="C52" s="106" t="s">
        <v>66</v>
      </c>
      <c r="D52" s="107"/>
      <c r="E52" s="107"/>
      <c r="F52" s="117">
        <f>SUM(F49:F51)</f>
        <v>23157</v>
      </c>
      <c r="G52" s="118"/>
    </row>
    <row r="53" spans="3:7" ht="12.75">
      <c r="C53" s="110" t="s">
        <v>59</v>
      </c>
      <c r="D53" s="111"/>
      <c r="E53" s="111"/>
      <c r="F53" s="115">
        <v>732</v>
      </c>
      <c r="G53" s="116"/>
    </row>
    <row r="54" spans="3:7" ht="12.75">
      <c r="C54" s="104" t="s">
        <v>67</v>
      </c>
      <c r="D54" s="63"/>
      <c r="E54" s="63"/>
      <c r="F54" s="82"/>
      <c r="G54" s="103"/>
    </row>
    <row r="55" spans="3:7" ht="12.75">
      <c r="C55" s="92"/>
      <c r="D55" s="75"/>
      <c r="E55" s="75"/>
      <c r="F55" s="82"/>
      <c r="G55" s="103"/>
    </row>
    <row r="56" spans="3:7" ht="13.5" thickBot="1">
      <c r="C56" s="106" t="s">
        <v>68</v>
      </c>
      <c r="D56" s="107"/>
      <c r="E56" s="107"/>
      <c r="F56" s="117">
        <f>SUM(F53:F55)</f>
        <v>732</v>
      </c>
      <c r="G56" s="118"/>
    </row>
    <row r="57" spans="3:7" ht="12.75">
      <c r="C57" s="110" t="s">
        <v>60</v>
      </c>
      <c r="D57" s="111"/>
      <c r="E57" s="111"/>
      <c r="F57" s="115">
        <v>7622</v>
      </c>
      <c r="G57" s="116"/>
    </row>
    <row r="58" spans="3:7" ht="12.75">
      <c r="C58" s="104" t="s">
        <v>69</v>
      </c>
      <c r="D58" s="63"/>
      <c r="E58" s="63"/>
      <c r="F58" s="82"/>
      <c r="G58" s="103"/>
    </row>
    <row r="59" spans="3:7" ht="12.75">
      <c r="C59" s="92"/>
      <c r="D59" s="75"/>
      <c r="E59" s="75"/>
      <c r="F59" s="82"/>
      <c r="G59" s="103"/>
    </row>
    <row r="60" spans="3:7" ht="13.5" thickBot="1">
      <c r="C60" s="106" t="s">
        <v>68</v>
      </c>
      <c r="D60" s="107"/>
      <c r="E60" s="107"/>
      <c r="F60" s="117">
        <f>SUM(F57:F59)</f>
        <v>7622</v>
      </c>
      <c r="G60" s="118"/>
    </row>
    <row r="61" spans="3:7" ht="12.75">
      <c r="C61" s="110" t="s">
        <v>61</v>
      </c>
      <c r="D61" s="111"/>
      <c r="E61" s="111"/>
      <c r="F61" s="115">
        <v>220</v>
      </c>
      <c r="G61" s="116"/>
    </row>
    <row r="62" spans="3:7" ht="12.75">
      <c r="C62" s="104" t="s">
        <v>70</v>
      </c>
      <c r="D62" s="63"/>
      <c r="E62" s="63"/>
      <c r="F62" s="82"/>
      <c r="G62" s="103"/>
    </row>
    <row r="63" spans="3:7" ht="13.5" thickBot="1">
      <c r="C63" s="106"/>
      <c r="D63" s="107"/>
      <c r="E63" s="107"/>
      <c r="F63" s="117">
        <f>SUM(F61:F62)</f>
        <v>220</v>
      </c>
      <c r="G63" s="118"/>
    </row>
    <row r="64" spans="3:7" ht="12.75">
      <c r="C64" s="110" t="s">
        <v>71</v>
      </c>
      <c r="D64" s="111"/>
      <c r="E64" s="111"/>
      <c r="F64" s="115">
        <v>1246</v>
      </c>
      <c r="G64" s="116"/>
    </row>
    <row r="65" spans="3:7" ht="12.75">
      <c r="C65" s="104" t="s">
        <v>72</v>
      </c>
      <c r="D65" s="63"/>
      <c r="E65" s="63"/>
      <c r="F65" s="82"/>
      <c r="G65" s="103"/>
    </row>
    <row r="66" spans="3:7" ht="12.75">
      <c r="C66" s="92"/>
      <c r="D66" s="75"/>
      <c r="E66" s="75"/>
      <c r="F66" s="82"/>
      <c r="G66" s="103"/>
    </row>
    <row r="67" spans="3:7" ht="13.5" thickBot="1">
      <c r="C67" s="106" t="s">
        <v>68</v>
      </c>
      <c r="D67" s="107"/>
      <c r="E67" s="107"/>
      <c r="F67" s="117">
        <f>SUM(F64:F66)</f>
        <v>1246</v>
      </c>
      <c r="G67" s="118"/>
    </row>
    <row r="68" spans="3:7" ht="12.75">
      <c r="C68" s="96" t="s">
        <v>73</v>
      </c>
      <c r="D68" s="76"/>
      <c r="E68" s="76"/>
      <c r="F68" s="81">
        <v>2419341</v>
      </c>
      <c r="G68" s="119"/>
    </row>
    <row r="69" spans="3:7" ht="12.75">
      <c r="C69" s="104" t="s">
        <v>74</v>
      </c>
      <c r="D69" s="63" t="s">
        <v>35</v>
      </c>
      <c r="E69" s="63">
        <v>27</v>
      </c>
      <c r="F69" s="74">
        <f>-620</f>
        <v>-620</v>
      </c>
      <c r="G69" s="105"/>
    </row>
    <row r="70" spans="3:7" ht="12.75">
      <c r="C70" s="92"/>
      <c r="D70" s="75"/>
      <c r="E70" s="75"/>
      <c r="F70" s="74"/>
      <c r="G70" s="86"/>
    </row>
    <row r="71" spans="3:7" ht="13.5" thickBot="1">
      <c r="C71" s="87" t="s">
        <v>75</v>
      </c>
      <c r="D71" s="66"/>
      <c r="E71" s="66"/>
      <c r="F71" s="69">
        <f>SUM(F68:F70)</f>
        <v>2418721</v>
      </c>
      <c r="G71" s="100"/>
    </row>
    <row r="72" spans="3:7" ht="12.75">
      <c r="C72" s="96" t="s">
        <v>76</v>
      </c>
      <c r="D72" s="76"/>
      <c r="E72" s="76"/>
      <c r="F72" s="77">
        <v>794287</v>
      </c>
      <c r="G72" s="97"/>
    </row>
    <row r="73" spans="3:7" ht="12.75">
      <c r="C73" s="104" t="s">
        <v>77</v>
      </c>
      <c r="D73" s="63" t="s">
        <v>35</v>
      </c>
      <c r="E73" s="63"/>
      <c r="F73" s="74"/>
      <c r="G73" s="86"/>
    </row>
    <row r="74" spans="3:7" ht="12.75">
      <c r="C74" s="92"/>
      <c r="D74" s="75"/>
      <c r="E74" s="75"/>
      <c r="F74" s="74"/>
      <c r="G74" s="86"/>
    </row>
    <row r="75" spans="3:7" ht="13.5" thickBot="1">
      <c r="C75" s="106" t="s">
        <v>78</v>
      </c>
      <c r="D75" s="107"/>
      <c r="E75" s="107"/>
      <c r="F75" s="108">
        <f>SUM(F72:F74)</f>
        <v>794287</v>
      </c>
      <c r="G75" s="10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8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1" t="s">
        <v>32</v>
      </c>
      <c r="E5" s="30" t="s">
        <v>82</v>
      </c>
    </row>
    <row r="6" ht="13.5" thickBot="1"/>
    <row r="7" spans="1:6" ht="52.5" customHeight="1" thickBot="1">
      <c r="A7" s="33" t="s">
        <v>9</v>
      </c>
      <c r="B7" s="34" t="s">
        <v>10</v>
      </c>
      <c r="C7" s="35" t="s">
        <v>11</v>
      </c>
      <c r="D7" s="34" t="s">
        <v>12</v>
      </c>
      <c r="E7" s="34" t="s">
        <v>13</v>
      </c>
      <c r="F7" s="36" t="s">
        <v>14</v>
      </c>
    </row>
    <row r="8" spans="1:6" ht="12.75">
      <c r="A8" s="178">
        <v>1</v>
      </c>
      <c r="B8" s="163" t="s">
        <v>112</v>
      </c>
      <c r="C8" s="164">
        <v>5334</v>
      </c>
      <c r="D8" s="64" t="s">
        <v>113</v>
      </c>
      <c r="E8" s="160" t="s">
        <v>114</v>
      </c>
      <c r="F8" s="32">
        <v>565.25</v>
      </c>
    </row>
    <row r="9" spans="1:6" ht="12.75">
      <c r="A9" s="179">
        <f>A8+1</f>
        <v>2</v>
      </c>
      <c r="B9" s="163" t="s">
        <v>115</v>
      </c>
      <c r="C9" s="165">
        <v>5326</v>
      </c>
      <c r="D9" s="64" t="s">
        <v>116</v>
      </c>
      <c r="E9" s="160" t="s">
        <v>116</v>
      </c>
      <c r="F9" s="25">
        <v>550.64</v>
      </c>
    </row>
    <row r="10" spans="1:6" ht="12.75">
      <c r="A10" s="179">
        <f aca="true" t="shared" si="0" ref="A10:A38">A9+1</f>
        <v>3</v>
      </c>
      <c r="B10" s="163" t="s">
        <v>115</v>
      </c>
      <c r="C10" s="165">
        <v>5328</v>
      </c>
      <c r="D10" s="64" t="s">
        <v>116</v>
      </c>
      <c r="E10" s="160" t="s">
        <v>116</v>
      </c>
      <c r="F10" s="25">
        <v>9787.38</v>
      </c>
    </row>
    <row r="11" spans="1:6" ht="12.75">
      <c r="A11" s="179">
        <f t="shared" si="0"/>
        <v>4</v>
      </c>
      <c r="B11" s="163" t="s">
        <v>115</v>
      </c>
      <c r="C11" s="165">
        <v>5319</v>
      </c>
      <c r="D11" s="64" t="s">
        <v>157</v>
      </c>
      <c r="E11" s="160" t="s">
        <v>117</v>
      </c>
      <c r="F11" s="25">
        <v>2592.08</v>
      </c>
    </row>
    <row r="12" spans="1:6" ht="12.75">
      <c r="A12" s="179">
        <f t="shared" si="0"/>
        <v>5</v>
      </c>
      <c r="B12" s="163" t="s">
        <v>115</v>
      </c>
      <c r="C12" s="165">
        <v>5308</v>
      </c>
      <c r="D12" s="64" t="s">
        <v>118</v>
      </c>
      <c r="E12" s="160" t="s">
        <v>114</v>
      </c>
      <c r="F12" s="25">
        <v>287.39</v>
      </c>
    </row>
    <row r="13" spans="1:6" ht="12.75">
      <c r="A13" s="179">
        <f t="shared" si="0"/>
        <v>6</v>
      </c>
      <c r="B13" s="163" t="s">
        <v>115</v>
      </c>
      <c r="C13" s="165">
        <v>5307</v>
      </c>
      <c r="D13" s="64" t="s">
        <v>118</v>
      </c>
      <c r="E13" s="160" t="s">
        <v>114</v>
      </c>
      <c r="F13" s="25">
        <v>287.39</v>
      </c>
    </row>
    <row r="14" spans="1:6" ht="12.75">
      <c r="A14" s="179">
        <f t="shared" si="0"/>
        <v>7</v>
      </c>
      <c r="B14" s="163" t="s">
        <v>115</v>
      </c>
      <c r="C14" s="165">
        <v>5358</v>
      </c>
      <c r="D14" s="64" t="s">
        <v>119</v>
      </c>
      <c r="E14" s="160" t="s">
        <v>120</v>
      </c>
      <c r="F14" s="25">
        <v>6799.55</v>
      </c>
    </row>
    <row r="15" spans="1:6" ht="12.75">
      <c r="A15" s="179">
        <f t="shared" si="0"/>
        <v>8</v>
      </c>
      <c r="B15" s="163" t="s">
        <v>115</v>
      </c>
      <c r="C15" s="165">
        <v>5344</v>
      </c>
      <c r="D15" s="64" t="s">
        <v>121</v>
      </c>
      <c r="E15" s="160" t="s">
        <v>122</v>
      </c>
      <c r="F15" s="25">
        <v>4081.11</v>
      </c>
    </row>
    <row r="16" spans="1:6" ht="12.75">
      <c r="A16" s="179">
        <f t="shared" si="0"/>
        <v>9</v>
      </c>
      <c r="B16" s="163" t="s">
        <v>115</v>
      </c>
      <c r="C16" s="165">
        <v>5330</v>
      </c>
      <c r="D16" s="64" t="s">
        <v>123</v>
      </c>
      <c r="E16" s="160" t="s">
        <v>124</v>
      </c>
      <c r="F16" s="25">
        <v>1374.45</v>
      </c>
    </row>
    <row r="17" spans="1:6" ht="12.75">
      <c r="A17" s="179">
        <f t="shared" si="0"/>
        <v>10</v>
      </c>
      <c r="B17" s="163" t="s">
        <v>115</v>
      </c>
      <c r="C17" s="165">
        <v>5338</v>
      </c>
      <c r="D17" s="64" t="s">
        <v>125</v>
      </c>
      <c r="E17" s="160" t="s">
        <v>126</v>
      </c>
      <c r="F17" s="25">
        <v>432.23</v>
      </c>
    </row>
    <row r="18" spans="1:6" ht="12.75">
      <c r="A18" s="179">
        <f t="shared" si="0"/>
        <v>11</v>
      </c>
      <c r="B18" s="163" t="s">
        <v>115</v>
      </c>
      <c r="C18" s="165">
        <v>5347</v>
      </c>
      <c r="D18" s="64" t="s">
        <v>127</v>
      </c>
      <c r="E18" s="160" t="s">
        <v>128</v>
      </c>
      <c r="F18" s="25">
        <v>2388.33</v>
      </c>
    </row>
    <row r="19" spans="1:6" ht="12.75">
      <c r="A19" s="179">
        <f t="shared" si="0"/>
        <v>12</v>
      </c>
      <c r="B19" s="163" t="s">
        <v>115</v>
      </c>
      <c r="C19" s="165">
        <v>5317</v>
      </c>
      <c r="D19" s="64" t="s">
        <v>125</v>
      </c>
      <c r="E19" s="160" t="s">
        <v>125</v>
      </c>
      <c r="F19" s="25">
        <v>538.24</v>
      </c>
    </row>
    <row r="20" spans="1:6" ht="12.75">
      <c r="A20" s="179">
        <f t="shared" si="0"/>
        <v>13</v>
      </c>
      <c r="B20" s="163" t="s">
        <v>115</v>
      </c>
      <c r="C20" s="165">
        <v>5343</v>
      </c>
      <c r="D20" s="64" t="s">
        <v>129</v>
      </c>
      <c r="E20" s="160" t="s">
        <v>130</v>
      </c>
      <c r="F20" s="25">
        <v>4655.28</v>
      </c>
    </row>
    <row r="21" spans="1:6" ht="12.75">
      <c r="A21" s="179">
        <f t="shared" si="0"/>
        <v>14</v>
      </c>
      <c r="B21" s="163" t="s">
        <v>115</v>
      </c>
      <c r="C21" s="165">
        <v>5340</v>
      </c>
      <c r="D21" s="64" t="s">
        <v>131</v>
      </c>
      <c r="E21" s="160" t="s">
        <v>132</v>
      </c>
      <c r="F21" s="25">
        <v>329.03</v>
      </c>
    </row>
    <row r="22" spans="1:6" ht="12.75">
      <c r="A22" s="179">
        <f t="shared" si="0"/>
        <v>15</v>
      </c>
      <c r="B22" s="163" t="s">
        <v>115</v>
      </c>
      <c r="C22" s="165">
        <v>5342</v>
      </c>
      <c r="D22" s="64" t="s">
        <v>133</v>
      </c>
      <c r="E22" s="160" t="s">
        <v>134</v>
      </c>
      <c r="F22" s="25">
        <v>469.8</v>
      </c>
    </row>
    <row r="23" spans="1:6" ht="12.75">
      <c r="A23" s="179">
        <f t="shared" si="0"/>
        <v>16</v>
      </c>
      <c r="B23" s="163" t="s">
        <v>115</v>
      </c>
      <c r="C23" s="165">
        <v>5341</v>
      </c>
      <c r="D23" s="64" t="s">
        <v>135</v>
      </c>
      <c r="E23" s="160" t="s">
        <v>136</v>
      </c>
      <c r="F23" s="25">
        <v>4215.35</v>
      </c>
    </row>
    <row r="24" spans="1:6" ht="12.75">
      <c r="A24" s="179">
        <f t="shared" si="0"/>
        <v>17</v>
      </c>
      <c r="B24" s="163" t="s">
        <v>115</v>
      </c>
      <c r="C24" s="165">
        <v>5337</v>
      </c>
      <c r="D24" s="64" t="s">
        <v>135</v>
      </c>
      <c r="E24" s="160" t="s">
        <v>136</v>
      </c>
      <c r="F24" s="25">
        <v>3188.95</v>
      </c>
    </row>
    <row r="25" spans="1:6" ht="12.75">
      <c r="A25" s="179">
        <f t="shared" si="0"/>
        <v>18</v>
      </c>
      <c r="B25" s="163" t="s">
        <v>115</v>
      </c>
      <c r="C25" s="165">
        <v>5336</v>
      </c>
      <c r="D25" s="64" t="s">
        <v>135</v>
      </c>
      <c r="E25" s="160" t="s">
        <v>136</v>
      </c>
      <c r="F25" s="25">
        <v>4265.21</v>
      </c>
    </row>
    <row r="26" spans="1:6" ht="12.75">
      <c r="A26" s="179">
        <f t="shared" si="0"/>
        <v>19</v>
      </c>
      <c r="B26" s="163" t="s">
        <v>115</v>
      </c>
      <c r="C26" s="165">
        <v>5360</v>
      </c>
      <c r="D26" s="64" t="s">
        <v>137</v>
      </c>
      <c r="E26" s="160" t="s">
        <v>138</v>
      </c>
      <c r="F26" s="25">
        <v>5887.76</v>
      </c>
    </row>
    <row r="27" spans="1:6" ht="12.75">
      <c r="A27" s="179">
        <f t="shared" si="0"/>
        <v>20</v>
      </c>
      <c r="B27" s="163" t="s">
        <v>115</v>
      </c>
      <c r="C27" s="166">
        <v>5361</v>
      </c>
      <c r="D27" s="161" t="s">
        <v>137</v>
      </c>
      <c r="E27" s="161" t="s">
        <v>138</v>
      </c>
      <c r="F27" s="180">
        <v>6201.06</v>
      </c>
    </row>
    <row r="28" spans="1:6" ht="12.75">
      <c r="A28" s="179">
        <f t="shared" si="0"/>
        <v>21</v>
      </c>
      <c r="B28" s="163" t="s">
        <v>115</v>
      </c>
      <c r="C28" s="167">
        <v>5339</v>
      </c>
      <c r="D28" s="64" t="s">
        <v>139</v>
      </c>
      <c r="E28" s="64" t="s">
        <v>140</v>
      </c>
      <c r="F28" s="181">
        <v>3965</v>
      </c>
    </row>
    <row r="29" spans="1:6" ht="12.75">
      <c r="A29" s="179">
        <f t="shared" si="0"/>
        <v>22</v>
      </c>
      <c r="B29" s="163" t="s">
        <v>115</v>
      </c>
      <c r="C29" s="166">
        <v>5359</v>
      </c>
      <c r="D29" s="161" t="s">
        <v>137</v>
      </c>
      <c r="E29" s="161" t="s">
        <v>138</v>
      </c>
      <c r="F29" s="181">
        <v>5427.71</v>
      </c>
    </row>
    <row r="30" spans="1:6" ht="12.75">
      <c r="A30" s="179">
        <f t="shared" si="0"/>
        <v>23</v>
      </c>
      <c r="B30" s="163" t="s">
        <v>115</v>
      </c>
      <c r="C30" s="168">
        <v>5327</v>
      </c>
      <c r="D30" s="162" t="s">
        <v>116</v>
      </c>
      <c r="E30" s="73" t="s">
        <v>141</v>
      </c>
      <c r="F30" s="182">
        <v>16.39</v>
      </c>
    </row>
    <row r="31" spans="1:6" ht="12.75">
      <c r="A31" s="179">
        <f t="shared" si="0"/>
        <v>24</v>
      </c>
      <c r="B31" s="163" t="s">
        <v>115</v>
      </c>
      <c r="C31" s="169">
        <v>5329</v>
      </c>
      <c r="D31" s="161" t="s">
        <v>116</v>
      </c>
      <c r="E31" s="64" t="s">
        <v>141</v>
      </c>
      <c r="F31" s="183">
        <v>302.28</v>
      </c>
    </row>
    <row r="32" spans="1:6" ht="12.75">
      <c r="A32" s="179">
        <f t="shared" si="0"/>
        <v>25</v>
      </c>
      <c r="B32" s="163" t="s">
        <v>115</v>
      </c>
      <c r="C32" s="169">
        <v>5318</v>
      </c>
      <c r="D32" s="161" t="s">
        <v>142</v>
      </c>
      <c r="E32" s="64" t="s">
        <v>143</v>
      </c>
      <c r="F32" s="183">
        <v>705</v>
      </c>
    </row>
    <row r="33" spans="1:6" ht="12.75">
      <c r="A33" s="179">
        <f t="shared" si="0"/>
        <v>26</v>
      </c>
      <c r="B33" s="170" t="s">
        <v>144</v>
      </c>
      <c r="C33" s="169">
        <v>5365</v>
      </c>
      <c r="D33" s="161" t="s">
        <v>145</v>
      </c>
      <c r="E33" s="64" t="s">
        <v>146</v>
      </c>
      <c r="F33" s="183">
        <v>73914.23</v>
      </c>
    </row>
    <row r="34" spans="1:6" ht="12.75">
      <c r="A34" s="179">
        <f t="shared" si="0"/>
        <v>27</v>
      </c>
      <c r="B34" s="170" t="s">
        <v>144</v>
      </c>
      <c r="C34" s="169">
        <v>5321</v>
      </c>
      <c r="D34" s="161" t="s">
        <v>147</v>
      </c>
      <c r="E34" s="64" t="s">
        <v>158</v>
      </c>
      <c r="F34" s="183">
        <v>31536.56</v>
      </c>
    </row>
    <row r="35" spans="1:6" ht="12.75">
      <c r="A35" s="179">
        <f t="shared" si="0"/>
        <v>28</v>
      </c>
      <c r="B35" s="170" t="s">
        <v>144</v>
      </c>
      <c r="C35" s="169">
        <v>5322</v>
      </c>
      <c r="D35" s="161" t="s">
        <v>148</v>
      </c>
      <c r="E35" s="64" t="s">
        <v>149</v>
      </c>
      <c r="F35" s="183">
        <v>5582.76</v>
      </c>
    </row>
    <row r="36" spans="1:6" ht="12.75">
      <c r="A36" s="179">
        <f t="shared" si="0"/>
        <v>29</v>
      </c>
      <c r="B36" s="170" t="s">
        <v>144</v>
      </c>
      <c r="C36" s="169">
        <v>5373</v>
      </c>
      <c r="D36" s="161" t="s">
        <v>150</v>
      </c>
      <c r="E36" s="64" t="s">
        <v>151</v>
      </c>
      <c r="F36" s="183">
        <v>363390.3</v>
      </c>
    </row>
    <row r="37" spans="1:6" ht="12.75">
      <c r="A37" s="179">
        <f t="shared" si="0"/>
        <v>30</v>
      </c>
      <c r="B37" s="170" t="s">
        <v>144</v>
      </c>
      <c r="C37" s="169">
        <v>5371</v>
      </c>
      <c r="D37" s="161" t="s">
        <v>152</v>
      </c>
      <c r="E37" s="64" t="s">
        <v>153</v>
      </c>
      <c r="F37" s="183">
        <v>1190</v>
      </c>
    </row>
    <row r="38" spans="1:6" ht="13.5" thickBot="1">
      <c r="A38" s="184">
        <f t="shared" si="0"/>
        <v>31</v>
      </c>
      <c r="B38" s="171" t="s">
        <v>144</v>
      </c>
      <c r="C38" s="169">
        <v>5372</v>
      </c>
      <c r="D38" s="162" t="s">
        <v>154</v>
      </c>
      <c r="E38" s="73" t="s">
        <v>155</v>
      </c>
      <c r="F38" s="183">
        <v>1952.11</v>
      </c>
    </row>
    <row r="39" spans="1:6" ht="25.5" customHeight="1" thickBot="1">
      <c r="A39" s="172"/>
      <c r="B39" s="173"/>
      <c r="C39" s="174"/>
      <c r="D39" s="175"/>
      <c r="E39" s="176" t="s">
        <v>156</v>
      </c>
      <c r="F39" s="177">
        <f>SUM(F8:F38)</f>
        <v>546878.82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59" t="s">
        <v>21</v>
      </c>
      <c r="B3" s="59"/>
      <c r="C3" s="59"/>
      <c r="D3" s="14"/>
    </row>
    <row r="4" spans="1:10" ht="30" customHeight="1">
      <c r="A4" s="60" t="s">
        <v>31</v>
      </c>
      <c r="B4" s="60"/>
      <c r="C4" s="60"/>
      <c r="D4" s="60"/>
      <c r="E4" s="60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32</v>
      </c>
      <c r="C6" s="11" t="s">
        <v>82</v>
      </c>
      <c r="D6" s="18"/>
      <c r="E6" s="15"/>
      <c r="F6" s="15"/>
      <c r="G6" s="15"/>
      <c r="H6" s="15"/>
      <c r="I6" s="16"/>
      <c r="J6" s="16"/>
    </row>
    <row r="7" ht="13.5" thickBot="1"/>
    <row r="8" spans="1:5" ht="27" customHeight="1" thickBot="1">
      <c r="A8" s="37" t="s">
        <v>16</v>
      </c>
      <c r="B8" s="38" t="s">
        <v>17</v>
      </c>
      <c r="C8" s="38" t="s">
        <v>18</v>
      </c>
      <c r="D8" s="38" t="s">
        <v>22</v>
      </c>
      <c r="E8" s="39" t="s">
        <v>19</v>
      </c>
    </row>
    <row r="9" spans="1:5" s="19" customFormat="1" ht="38.25">
      <c r="A9" s="188" t="s">
        <v>83</v>
      </c>
      <c r="B9" s="185" t="s">
        <v>159</v>
      </c>
      <c r="C9" s="186" t="s">
        <v>172</v>
      </c>
      <c r="D9" s="187" t="s">
        <v>160</v>
      </c>
      <c r="E9" s="189">
        <v>98.58</v>
      </c>
    </row>
    <row r="10" spans="1:5" s="19" customFormat="1" ht="38.25">
      <c r="A10" s="188" t="s">
        <v>83</v>
      </c>
      <c r="B10" s="185" t="s">
        <v>161</v>
      </c>
      <c r="C10" s="186" t="s">
        <v>173</v>
      </c>
      <c r="D10" s="187" t="s">
        <v>160</v>
      </c>
      <c r="E10" s="189">
        <v>545.48</v>
      </c>
    </row>
    <row r="11" spans="1:5" s="19" customFormat="1" ht="38.25">
      <c r="A11" s="188" t="s">
        <v>83</v>
      </c>
      <c r="B11" s="185" t="s">
        <v>162</v>
      </c>
      <c r="C11" s="186" t="s">
        <v>174</v>
      </c>
      <c r="D11" s="187" t="s">
        <v>160</v>
      </c>
      <c r="E11" s="189">
        <v>171.61</v>
      </c>
    </row>
    <row r="12" spans="1:5" s="19" customFormat="1" ht="25.5">
      <c r="A12" s="188" t="s">
        <v>83</v>
      </c>
      <c r="B12" s="185" t="s">
        <v>163</v>
      </c>
      <c r="C12" s="186" t="s">
        <v>164</v>
      </c>
      <c r="D12" s="187" t="s">
        <v>165</v>
      </c>
      <c r="E12" s="189">
        <v>27551</v>
      </c>
    </row>
    <row r="13" spans="1:5" s="19" customFormat="1" ht="25.5">
      <c r="A13" s="188" t="s">
        <v>83</v>
      </c>
      <c r="B13" s="185" t="s">
        <v>166</v>
      </c>
      <c r="C13" s="186" t="s">
        <v>164</v>
      </c>
      <c r="D13" s="187" t="s">
        <v>165</v>
      </c>
      <c r="E13" s="189">
        <v>620</v>
      </c>
    </row>
    <row r="14" spans="1:5" s="19" customFormat="1" ht="38.25">
      <c r="A14" s="188" t="s">
        <v>83</v>
      </c>
      <c r="B14" s="185" t="s">
        <v>167</v>
      </c>
      <c r="C14" s="186" t="s">
        <v>168</v>
      </c>
      <c r="D14" s="187" t="s">
        <v>169</v>
      </c>
      <c r="E14" s="189">
        <v>1528.7</v>
      </c>
    </row>
    <row r="15" spans="1:5" s="19" customFormat="1" ht="38.25">
      <c r="A15" s="188" t="s">
        <v>83</v>
      </c>
      <c r="B15" s="185" t="s">
        <v>170</v>
      </c>
      <c r="C15" s="186" t="s">
        <v>171</v>
      </c>
      <c r="D15" s="187" t="s">
        <v>169</v>
      </c>
      <c r="E15" s="189">
        <v>8459.5</v>
      </c>
    </row>
    <row r="16" spans="1:5" ht="13.5" thickBot="1">
      <c r="A16" s="191"/>
      <c r="B16" s="192"/>
      <c r="C16" s="193"/>
      <c r="D16" s="194"/>
      <c r="E16" s="190"/>
    </row>
    <row r="17" spans="1:5" ht="23.25" customHeight="1" thickBot="1">
      <c r="A17" s="195" t="s">
        <v>20</v>
      </c>
      <c r="B17" s="196"/>
      <c r="C17" s="197"/>
      <c r="D17" s="198"/>
      <c r="E17" s="199">
        <f>SUM(E9:E16)</f>
        <v>38974.869999999995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59" t="s">
        <v>21</v>
      </c>
      <c r="B3" s="59"/>
      <c r="C3" s="59"/>
      <c r="D3" s="14"/>
    </row>
    <row r="4" spans="1:10" ht="19.5" customHeight="1">
      <c r="A4" s="60" t="s">
        <v>23</v>
      </c>
      <c r="B4" s="60"/>
      <c r="C4" s="60"/>
      <c r="D4" s="60"/>
      <c r="E4" s="60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32</v>
      </c>
      <c r="C6" s="11" t="s">
        <v>82</v>
      </c>
      <c r="D6" s="18"/>
      <c r="E6" s="15"/>
      <c r="F6" s="15"/>
      <c r="G6" s="15"/>
      <c r="H6" s="15"/>
      <c r="I6" s="16"/>
      <c r="J6" s="16"/>
    </row>
    <row r="7" ht="13.5" thickBot="1"/>
    <row r="8" spans="1:5" ht="22.5" customHeight="1" thickBot="1">
      <c r="A8" s="37" t="s">
        <v>16</v>
      </c>
      <c r="B8" s="38" t="s">
        <v>17</v>
      </c>
      <c r="C8" s="38" t="s">
        <v>18</v>
      </c>
      <c r="D8" s="38" t="s">
        <v>22</v>
      </c>
      <c r="E8" s="39" t="s">
        <v>19</v>
      </c>
    </row>
    <row r="9" spans="1:5" s="19" customFormat="1" ht="25.5">
      <c r="A9" s="123" t="s">
        <v>79</v>
      </c>
      <c r="B9" s="120">
        <v>5320</v>
      </c>
      <c r="C9" s="121" t="s">
        <v>80</v>
      </c>
      <c r="D9" s="122" t="s">
        <v>81</v>
      </c>
      <c r="E9" s="124">
        <v>33316.25</v>
      </c>
    </row>
    <row r="10" spans="1:5" s="19" customFormat="1" ht="12.75">
      <c r="A10" s="28"/>
      <c r="B10" s="26"/>
      <c r="C10" s="27"/>
      <c r="D10" s="27"/>
      <c r="E10" s="29"/>
    </row>
    <row r="11" spans="1:5" s="19" customFormat="1" ht="13.5" thickBot="1">
      <c r="A11" s="43"/>
      <c r="B11" s="44"/>
      <c r="C11" s="45"/>
      <c r="D11" s="45"/>
      <c r="E11" s="46"/>
    </row>
    <row r="12" spans="1:5" ht="18" customHeight="1" thickBot="1">
      <c r="A12" s="40" t="s">
        <v>20</v>
      </c>
      <c r="B12" s="41"/>
      <c r="C12" s="41"/>
      <c r="D12" s="41"/>
      <c r="E12" s="42">
        <f>SUM(E9:E11)</f>
        <v>33316.25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selection activeCell="E22" sqref="E22"/>
    </sheetView>
  </sheetViews>
  <sheetFormatPr defaultColWidth="10.421875" defaultRowHeight="12.75"/>
  <cols>
    <col min="1" max="1" width="9.421875" style="133" customWidth="1"/>
    <col min="2" max="2" width="17.28125" style="133" customWidth="1"/>
    <col min="3" max="3" width="20.7109375" style="133" customWidth="1"/>
    <col min="4" max="4" width="24.7109375" style="133" customWidth="1"/>
    <col min="5" max="5" width="39.421875" style="133" customWidth="1"/>
    <col min="6" max="6" width="15.00390625" style="133" customWidth="1"/>
    <col min="7" max="16384" width="10.421875" style="133" customWidth="1"/>
  </cols>
  <sheetData>
    <row r="1" spans="1:6" ht="12.75">
      <c r="A1" s="5" t="s">
        <v>24</v>
      </c>
      <c r="B1" s="132"/>
      <c r="C1" s="6"/>
      <c r="D1" s="6"/>
      <c r="E1" s="132"/>
      <c r="F1" s="132"/>
    </row>
    <row r="2" spans="2:6" ht="12.75">
      <c r="B2" s="132"/>
      <c r="C2" s="132"/>
      <c r="D2" s="132"/>
      <c r="E2" s="132"/>
      <c r="F2" s="132"/>
    </row>
    <row r="3" spans="1:6" ht="12.75">
      <c r="A3" s="5" t="s">
        <v>25</v>
      </c>
      <c r="B3" s="6"/>
      <c r="C3" s="132"/>
      <c r="D3" s="6"/>
      <c r="E3" s="134"/>
      <c r="F3" s="132"/>
    </row>
    <row r="4" spans="1:6" ht="12.75">
      <c r="A4" s="5" t="s">
        <v>26</v>
      </c>
      <c r="B4" s="6"/>
      <c r="C4" s="132"/>
      <c r="D4" s="6"/>
      <c r="E4" s="132"/>
      <c r="F4" s="6"/>
    </row>
    <row r="5" spans="1:6" ht="12.75">
      <c r="A5" s="132"/>
      <c r="B5" s="6"/>
      <c r="C5" s="132"/>
      <c r="D5" s="132"/>
      <c r="E5" s="132"/>
      <c r="F5" s="132"/>
    </row>
    <row r="6" spans="1:6" ht="12.75">
      <c r="A6" s="132"/>
      <c r="B6" s="8"/>
      <c r="C6" s="21" t="s">
        <v>32</v>
      </c>
      <c r="D6" s="31" t="s">
        <v>82</v>
      </c>
      <c r="E6" s="132"/>
      <c r="F6" s="132"/>
    </row>
    <row r="7" spans="1:6" ht="13.5" thickBot="1">
      <c r="A7" s="132"/>
      <c r="B7" s="132"/>
      <c r="C7" s="132"/>
      <c r="D7" s="132"/>
      <c r="E7" s="132"/>
      <c r="F7" s="132"/>
    </row>
    <row r="8" spans="1:6" ht="42" customHeight="1" thickBot="1">
      <c r="A8" s="47" t="s">
        <v>9</v>
      </c>
      <c r="B8" s="48" t="s">
        <v>10</v>
      </c>
      <c r="C8" s="49" t="s">
        <v>11</v>
      </c>
      <c r="D8" s="48" t="s">
        <v>27</v>
      </c>
      <c r="E8" s="48" t="s">
        <v>28</v>
      </c>
      <c r="F8" s="50" t="s">
        <v>29</v>
      </c>
    </row>
    <row r="9" spans="1:6" ht="12.75">
      <c r="A9" s="146">
        <v>1</v>
      </c>
      <c r="B9" s="147" t="s">
        <v>83</v>
      </c>
      <c r="C9" s="147">
        <v>35235</v>
      </c>
      <c r="D9" s="148" t="s">
        <v>84</v>
      </c>
      <c r="E9" s="149" t="s">
        <v>85</v>
      </c>
      <c r="F9" s="150">
        <v>1500</v>
      </c>
    </row>
    <row r="10" spans="1:6" ht="12.75">
      <c r="A10" s="143">
        <v>2</v>
      </c>
      <c r="B10" s="136" t="s">
        <v>83</v>
      </c>
      <c r="C10" s="136">
        <v>35236</v>
      </c>
      <c r="D10" s="137" t="s">
        <v>84</v>
      </c>
      <c r="E10" s="138" t="s">
        <v>86</v>
      </c>
      <c r="F10" s="144">
        <v>1000</v>
      </c>
    </row>
    <row r="11" spans="1:6" ht="12.75">
      <c r="A11" s="143">
        <v>3</v>
      </c>
      <c r="B11" s="136" t="s">
        <v>87</v>
      </c>
      <c r="C11" s="136">
        <v>35244</v>
      </c>
      <c r="D11" s="137" t="s">
        <v>84</v>
      </c>
      <c r="E11" s="138" t="s">
        <v>88</v>
      </c>
      <c r="F11" s="144">
        <v>885</v>
      </c>
    </row>
    <row r="12" spans="1:6" ht="12.75">
      <c r="A12" s="143">
        <v>4</v>
      </c>
      <c r="B12" s="136" t="s">
        <v>87</v>
      </c>
      <c r="C12" s="136">
        <v>35243</v>
      </c>
      <c r="D12" s="137" t="s">
        <v>84</v>
      </c>
      <c r="E12" s="138" t="s">
        <v>88</v>
      </c>
      <c r="F12" s="144">
        <v>800</v>
      </c>
    </row>
    <row r="13" spans="1:256" ht="12.75">
      <c r="A13" s="143">
        <v>5</v>
      </c>
      <c r="B13" s="136" t="s">
        <v>89</v>
      </c>
      <c r="C13" s="136">
        <v>35262</v>
      </c>
      <c r="D13" s="137" t="s">
        <v>84</v>
      </c>
      <c r="E13" s="138" t="s">
        <v>90</v>
      </c>
      <c r="F13" s="144">
        <v>1000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  <c r="IV13" s="135"/>
    </row>
    <row r="14" spans="1:6" ht="12.75">
      <c r="A14" s="143">
        <v>6</v>
      </c>
      <c r="B14" s="136" t="s">
        <v>89</v>
      </c>
      <c r="C14" s="136">
        <v>35263</v>
      </c>
      <c r="D14" s="137" t="s">
        <v>84</v>
      </c>
      <c r="E14" s="138" t="s">
        <v>91</v>
      </c>
      <c r="F14" s="144">
        <v>300</v>
      </c>
    </row>
    <row r="15" spans="1:6" ht="12.75">
      <c r="A15" s="143">
        <v>7</v>
      </c>
      <c r="B15" s="136" t="s">
        <v>89</v>
      </c>
      <c r="C15" s="136">
        <v>35265</v>
      </c>
      <c r="D15" s="137" t="s">
        <v>84</v>
      </c>
      <c r="E15" s="138" t="s">
        <v>92</v>
      </c>
      <c r="F15" s="144">
        <v>1800</v>
      </c>
    </row>
    <row r="16" spans="1:6" ht="12.75">
      <c r="A16" s="143">
        <v>8</v>
      </c>
      <c r="B16" s="136" t="s">
        <v>89</v>
      </c>
      <c r="C16" s="136">
        <v>35264</v>
      </c>
      <c r="D16" s="137" t="s">
        <v>84</v>
      </c>
      <c r="E16" s="138" t="s">
        <v>93</v>
      </c>
      <c r="F16" s="144">
        <v>8850</v>
      </c>
    </row>
    <row r="17" spans="1:6" ht="12.75">
      <c r="A17" s="143">
        <v>9</v>
      </c>
      <c r="B17" s="136" t="s">
        <v>79</v>
      </c>
      <c r="C17" s="136">
        <v>35278</v>
      </c>
      <c r="D17" s="137" t="s">
        <v>84</v>
      </c>
      <c r="E17" s="138" t="s">
        <v>94</v>
      </c>
      <c r="F17" s="144">
        <v>1379</v>
      </c>
    </row>
    <row r="18" spans="1:6" ht="12.75">
      <c r="A18" s="143">
        <v>10</v>
      </c>
      <c r="B18" s="139">
        <v>44039</v>
      </c>
      <c r="C18" s="140">
        <v>35238</v>
      </c>
      <c r="D18" s="140" t="s">
        <v>101</v>
      </c>
      <c r="E18" s="141" t="s">
        <v>102</v>
      </c>
      <c r="F18" s="145">
        <v>1750</v>
      </c>
    </row>
    <row r="19" spans="1:6" ht="12.75">
      <c r="A19" s="143">
        <v>11</v>
      </c>
      <c r="B19" s="139">
        <v>44039</v>
      </c>
      <c r="C19" s="140">
        <v>35237</v>
      </c>
      <c r="D19" s="140" t="s">
        <v>101</v>
      </c>
      <c r="E19" s="141" t="s">
        <v>103</v>
      </c>
      <c r="F19" s="145">
        <v>1000</v>
      </c>
    </row>
    <row r="20" spans="1:6" ht="12.75">
      <c r="A20" s="143">
        <v>12</v>
      </c>
      <c r="B20" s="139">
        <v>44039</v>
      </c>
      <c r="C20" s="142">
        <v>5335</v>
      </c>
      <c r="D20" s="140" t="s">
        <v>104</v>
      </c>
      <c r="E20" s="141" t="s">
        <v>105</v>
      </c>
      <c r="F20" s="145">
        <v>1003000</v>
      </c>
    </row>
    <row r="21" spans="1:6" ht="12.75">
      <c r="A21" s="143">
        <v>13</v>
      </c>
      <c r="B21" s="139">
        <v>44039</v>
      </c>
      <c r="C21" s="142">
        <v>35325</v>
      </c>
      <c r="D21" s="140" t="s">
        <v>104</v>
      </c>
      <c r="E21" s="141" t="s">
        <v>106</v>
      </c>
      <c r="F21" s="145">
        <v>10500</v>
      </c>
    </row>
    <row r="22" spans="1:6" ht="12.75">
      <c r="A22" s="143">
        <v>14</v>
      </c>
      <c r="B22" s="139">
        <v>44040</v>
      </c>
      <c r="C22" s="142">
        <v>35249</v>
      </c>
      <c r="D22" s="140" t="s">
        <v>107</v>
      </c>
      <c r="E22" s="141" t="s">
        <v>108</v>
      </c>
      <c r="F22" s="145">
        <v>100</v>
      </c>
    </row>
    <row r="23" spans="1:6" ht="12.75">
      <c r="A23" s="143">
        <v>15</v>
      </c>
      <c r="B23" s="139">
        <v>44040</v>
      </c>
      <c r="C23" s="142">
        <v>35247</v>
      </c>
      <c r="D23" s="140" t="s">
        <v>107</v>
      </c>
      <c r="E23" s="141" t="s">
        <v>108</v>
      </c>
      <c r="F23" s="145">
        <v>100</v>
      </c>
    </row>
    <row r="24" spans="1:6" ht="12.75">
      <c r="A24" s="143">
        <v>16</v>
      </c>
      <c r="B24" s="139">
        <v>44040</v>
      </c>
      <c r="C24" s="142">
        <v>35250</v>
      </c>
      <c r="D24" s="140" t="s">
        <v>107</v>
      </c>
      <c r="E24" s="141" t="s">
        <v>108</v>
      </c>
      <c r="F24" s="145">
        <v>300</v>
      </c>
    </row>
    <row r="25" spans="1:6" ht="12.75">
      <c r="A25" s="143">
        <v>17</v>
      </c>
      <c r="B25" s="139">
        <v>44040</v>
      </c>
      <c r="C25" s="142">
        <v>35251</v>
      </c>
      <c r="D25" s="140" t="s">
        <v>107</v>
      </c>
      <c r="E25" s="141" t="s">
        <v>108</v>
      </c>
      <c r="F25" s="145">
        <v>120</v>
      </c>
    </row>
    <row r="26" spans="1:6" ht="12.75">
      <c r="A26" s="143">
        <v>18</v>
      </c>
      <c r="B26" s="139">
        <v>44040</v>
      </c>
      <c r="C26" s="142">
        <v>35248</v>
      </c>
      <c r="D26" s="140" t="s">
        <v>107</v>
      </c>
      <c r="E26" s="141" t="s">
        <v>108</v>
      </c>
      <c r="F26" s="145">
        <v>400</v>
      </c>
    </row>
    <row r="27" spans="1:6" ht="12.75">
      <c r="A27" s="143">
        <v>19</v>
      </c>
      <c r="B27" s="139">
        <v>44040</v>
      </c>
      <c r="C27" s="142">
        <v>35246</v>
      </c>
      <c r="D27" s="140" t="s">
        <v>107</v>
      </c>
      <c r="E27" s="141" t="s">
        <v>108</v>
      </c>
      <c r="F27" s="145">
        <v>600</v>
      </c>
    </row>
    <row r="28" spans="1:6" ht="12.75">
      <c r="A28" s="143">
        <v>20</v>
      </c>
      <c r="B28" s="139">
        <v>44040</v>
      </c>
      <c r="C28" s="142">
        <v>35245</v>
      </c>
      <c r="D28" s="140" t="s">
        <v>101</v>
      </c>
      <c r="E28" s="141" t="s">
        <v>109</v>
      </c>
      <c r="F28" s="145">
        <v>1881.3</v>
      </c>
    </row>
    <row r="29" spans="1:6" ht="12.75">
      <c r="A29" s="143">
        <v>21</v>
      </c>
      <c r="B29" s="139">
        <v>44040</v>
      </c>
      <c r="C29" s="142">
        <v>35242</v>
      </c>
      <c r="D29" s="140" t="s">
        <v>101</v>
      </c>
      <c r="E29" s="141" t="s">
        <v>102</v>
      </c>
      <c r="F29" s="145">
        <v>1151</v>
      </c>
    </row>
    <row r="30" spans="1:6" ht="12.75">
      <c r="A30" s="143">
        <v>22</v>
      </c>
      <c r="B30" s="139">
        <v>44040</v>
      </c>
      <c r="C30" s="142">
        <v>35239</v>
      </c>
      <c r="D30" s="140" t="s">
        <v>101</v>
      </c>
      <c r="E30" s="141" t="s">
        <v>103</v>
      </c>
      <c r="F30" s="145">
        <v>200</v>
      </c>
    </row>
    <row r="31" spans="1:6" ht="12.75">
      <c r="A31" s="143">
        <v>23</v>
      </c>
      <c r="B31" s="139">
        <v>44040</v>
      </c>
      <c r="C31" s="142">
        <v>35241</v>
      </c>
      <c r="D31" s="140" t="s">
        <v>101</v>
      </c>
      <c r="E31" s="141" t="s">
        <v>103</v>
      </c>
      <c r="F31" s="145">
        <v>600</v>
      </c>
    </row>
    <row r="32" spans="1:6" ht="12.75">
      <c r="A32" s="143">
        <v>24</v>
      </c>
      <c r="B32" s="139">
        <v>44041</v>
      </c>
      <c r="C32" s="142">
        <v>35255</v>
      </c>
      <c r="D32" s="140" t="s">
        <v>107</v>
      </c>
      <c r="E32" s="141" t="s">
        <v>108</v>
      </c>
      <c r="F32" s="145">
        <v>50</v>
      </c>
    </row>
    <row r="33" spans="1:6" ht="12.75">
      <c r="A33" s="143">
        <v>25</v>
      </c>
      <c r="B33" s="139">
        <v>44041</v>
      </c>
      <c r="C33" s="142">
        <v>35258</v>
      </c>
      <c r="D33" s="140" t="s">
        <v>107</v>
      </c>
      <c r="E33" s="141" t="s">
        <v>108</v>
      </c>
      <c r="F33" s="145">
        <v>100</v>
      </c>
    </row>
    <row r="34" spans="1:6" ht="12.75">
      <c r="A34" s="143">
        <v>26</v>
      </c>
      <c r="B34" s="139">
        <v>44041</v>
      </c>
      <c r="C34" s="142">
        <v>35257</v>
      </c>
      <c r="D34" s="140" t="s">
        <v>107</v>
      </c>
      <c r="E34" s="141" t="s">
        <v>108</v>
      </c>
      <c r="F34" s="145">
        <v>200</v>
      </c>
    </row>
    <row r="35" spans="1:6" ht="12.75">
      <c r="A35" s="143">
        <v>27</v>
      </c>
      <c r="B35" s="139">
        <v>44041</v>
      </c>
      <c r="C35" s="140">
        <v>35260</v>
      </c>
      <c r="D35" s="140" t="s">
        <v>107</v>
      </c>
      <c r="E35" s="141" t="s">
        <v>108</v>
      </c>
      <c r="F35" s="145">
        <v>150</v>
      </c>
    </row>
    <row r="36" spans="1:6" ht="12.75">
      <c r="A36" s="143">
        <v>28</v>
      </c>
      <c r="B36" s="139">
        <v>44041</v>
      </c>
      <c r="C36" s="140">
        <v>35261</v>
      </c>
      <c r="D36" s="140" t="s">
        <v>107</v>
      </c>
      <c r="E36" s="141" t="s">
        <v>108</v>
      </c>
      <c r="F36" s="145">
        <v>100</v>
      </c>
    </row>
    <row r="37" spans="1:6" ht="12.75">
      <c r="A37" s="143">
        <v>29</v>
      </c>
      <c r="B37" s="139">
        <v>44041</v>
      </c>
      <c r="C37" s="140">
        <v>35259</v>
      </c>
      <c r="D37" s="140" t="s">
        <v>107</v>
      </c>
      <c r="E37" s="141" t="s">
        <v>108</v>
      </c>
      <c r="F37" s="145">
        <v>100</v>
      </c>
    </row>
    <row r="38" spans="1:6" ht="12.75">
      <c r="A38" s="143">
        <v>30</v>
      </c>
      <c r="B38" s="139">
        <v>44041</v>
      </c>
      <c r="C38" s="140">
        <v>35256</v>
      </c>
      <c r="D38" s="140" t="s">
        <v>107</v>
      </c>
      <c r="E38" s="141" t="s">
        <v>108</v>
      </c>
      <c r="F38" s="145">
        <v>150</v>
      </c>
    </row>
    <row r="39" spans="1:6" ht="12.75">
      <c r="A39" s="143">
        <v>31</v>
      </c>
      <c r="B39" s="139">
        <v>44041</v>
      </c>
      <c r="C39" s="140">
        <v>35254</v>
      </c>
      <c r="D39" s="140" t="s">
        <v>107</v>
      </c>
      <c r="E39" s="141" t="s">
        <v>108</v>
      </c>
      <c r="F39" s="145">
        <v>500</v>
      </c>
    </row>
    <row r="40" spans="1:6" ht="12.75">
      <c r="A40" s="143">
        <v>32</v>
      </c>
      <c r="B40" s="139">
        <v>44041</v>
      </c>
      <c r="C40" s="140">
        <v>25252</v>
      </c>
      <c r="D40" s="140" t="s">
        <v>101</v>
      </c>
      <c r="E40" s="141" t="s">
        <v>110</v>
      </c>
      <c r="F40" s="145">
        <v>749.5</v>
      </c>
    </row>
    <row r="41" spans="1:6" ht="12.75">
      <c r="A41" s="143">
        <v>33</v>
      </c>
      <c r="B41" s="139">
        <v>44041</v>
      </c>
      <c r="C41" s="140">
        <v>35253</v>
      </c>
      <c r="D41" s="140" t="s">
        <v>101</v>
      </c>
      <c r="E41" s="141" t="s">
        <v>103</v>
      </c>
      <c r="F41" s="145">
        <v>1536</v>
      </c>
    </row>
    <row r="42" spans="1:6" ht="12.75">
      <c r="A42" s="143">
        <v>34</v>
      </c>
      <c r="B42" s="139">
        <v>44042</v>
      </c>
      <c r="C42" s="140">
        <v>35281</v>
      </c>
      <c r="D42" s="140" t="s">
        <v>107</v>
      </c>
      <c r="E42" s="141" t="s">
        <v>108</v>
      </c>
      <c r="F42" s="145">
        <v>80</v>
      </c>
    </row>
    <row r="43" spans="1:6" ht="12.75">
      <c r="A43" s="143">
        <v>35</v>
      </c>
      <c r="B43" s="139">
        <v>44042</v>
      </c>
      <c r="C43" s="140">
        <v>35280</v>
      </c>
      <c r="D43" s="140" t="s">
        <v>107</v>
      </c>
      <c r="E43" s="141" t="s">
        <v>108</v>
      </c>
      <c r="F43" s="145">
        <v>150</v>
      </c>
    </row>
    <row r="44" spans="1:6" ht="12.75">
      <c r="A44" s="143">
        <v>36</v>
      </c>
      <c r="B44" s="139">
        <v>44042</v>
      </c>
      <c r="C44" s="140">
        <v>35271</v>
      </c>
      <c r="D44" s="140" t="s">
        <v>101</v>
      </c>
      <c r="E44" s="141" t="s">
        <v>102</v>
      </c>
      <c r="F44" s="145">
        <v>630</v>
      </c>
    </row>
    <row r="45" spans="1:6" ht="12.75">
      <c r="A45" s="143">
        <v>37</v>
      </c>
      <c r="B45" s="139">
        <v>44042</v>
      </c>
      <c r="C45" s="140">
        <v>35270</v>
      </c>
      <c r="D45" s="140" t="s">
        <v>95</v>
      </c>
      <c r="E45" s="141" t="s">
        <v>102</v>
      </c>
      <c r="F45" s="145">
        <v>300</v>
      </c>
    </row>
    <row r="46" spans="1:6" ht="12.75">
      <c r="A46" s="143">
        <v>38</v>
      </c>
      <c r="B46" s="139">
        <v>44042</v>
      </c>
      <c r="C46" s="140">
        <v>35269</v>
      </c>
      <c r="D46" s="140" t="s">
        <v>101</v>
      </c>
      <c r="E46" s="141" t="s">
        <v>102</v>
      </c>
      <c r="F46" s="145">
        <v>400</v>
      </c>
    </row>
    <row r="47" spans="1:6" ht="12.75">
      <c r="A47" s="143">
        <v>39</v>
      </c>
      <c r="B47" s="139">
        <v>44042</v>
      </c>
      <c r="C47" s="140">
        <v>35273</v>
      </c>
      <c r="D47" s="140" t="s">
        <v>101</v>
      </c>
      <c r="E47" s="141" t="s">
        <v>109</v>
      </c>
      <c r="F47" s="145">
        <v>1679.3</v>
      </c>
    </row>
    <row r="48" spans="1:6" ht="12.75">
      <c r="A48" s="143">
        <v>40</v>
      </c>
      <c r="B48" s="139">
        <v>44042</v>
      </c>
      <c r="C48" s="140">
        <v>35267</v>
      </c>
      <c r="D48" s="140" t="s">
        <v>101</v>
      </c>
      <c r="E48" s="141" t="s">
        <v>102</v>
      </c>
      <c r="F48" s="145">
        <v>50</v>
      </c>
    </row>
    <row r="49" spans="1:6" ht="12.75">
      <c r="A49" s="143">
        <v>41</v>
      </c>
      <c r="B49" s="139">
        <v>44042</v>
      </c>
      <c r="C49" s="140">
        <v>35275</v>
      </c>
      <c r="D49" s="140" t="s">
        <v>101</v>
      </c>
      <c r="E49" s="141" t="s">
        <v>102</v>
      </c>
      <c r="F49" s="145">
        <v>5550</v>
      </c>
    </row>
    <row r="50" spans="1:6" ht="12.75">
      <c r="A50" s="143">
        <v>42</v>
      </c>
      <c r="B50" s="139">
        <v>44042</v>
      </c>
      <c r="C50" s="140">
        <v>5368</v>
      </c>
      <c r="D50" s="140" t="s">
        <v>107</v>
      </c>
      <c r="E50" s="141" t="s">
        <v>111</v>
      </c>
      <c r="F50" s="145">
        <v>3178</v>
      </c>
    </row>
    <row r="51" spans="1:6" ht="12.75">
      <c r="A51" s="143">
        <v>43</v>
      </c>
      <c r="B51" s="139">
        <v>44042</v>
      </c>
      <c r="C51" s="140">
        <v>5370</v>
      </c>
      <c r="D51" s="140" t="s">
        <v>104</v>
      </c>
      <c r="E51" s="141" t="s">
        <v>105</v>
      </c>
      <c r="F51" s="145">
        <v>266750</v>
      </c>
    </row>
    <row r="52" spans="1:6" ht="12.75">
      <c r="A52" s="143">
        <v>44</v>
      </c>
      <c r="B52" s="139">
        <v>44042</v>
      </c>
      <c r="C52" s="140">
        <v>5369</v>
      </c>
      <c r="D52" s="140" t="s">
        <v>107</v>
      </c>
      <c r="E52" s="141" t="s">
        <v>111</v>
      </c>
      <c r="F52" s="145">
        <v>187202</v>
      </c>
    </row>
    <row r="53" spans="1:6" ht="12.75">
      <c r="A53" s="143">
        <v>45</v>
      </c>
      <c r="B53" s="139">
        <v>44042</v>
      </c>
      <c r="C53" s="140">
        <v>35276</v>
      </c>
      <c r="D53" s="140" t="s">
        <v>95</v>
      </c>
      <c r="E53" s="141" t="s">
        <v>102</v>
      </c>
      <c r="F53" s="145">
        <v>6150</v>
      </c>
    </row>
    <row r="54" spans="1:6" ht="12.75">
      <c r="A54" s="143">
        <v>46</v>
      </c>
      <c r="B54" s="139">
        <v>44042</v>
      </c>
      <c r="C54" s="140">
        <v>35268</v>
      </c>
      <c r="D54" s="140" t="s">
        <v>101</v>
      </c>
      <c r="E54" s="141" t="s">
        <v>102</v>
      </c>
      <c r="F54" s="145">
        <v>157.8</v>
      </c>
    </row>
    <row r="55" spans="1:6" ht="12.75">
      <c r="A55" s="143">
        <v>47</v>
      </c>
      <c r="B55" s="139">
        <v>44042</v>
      </c>
      <c r="C55" s="140">
        <v>35274</v>
      </c>
      <c r="D55" s="140" t="s">
        <v>101</v>
      </c>
      <c r="E55" s="141" t="s">
        <v>110</v>
      </c>
      <c r="F55" s="145">
        <v>784.45</v>
      </c>
    </row>
    <row r="56" spans="1:6" ht="12.75">
      <c r="A56" s="143">
        <v>48</v>
      </c>
      <c r="B56" s="139">
        <v>44042</v>
      </c>
      <c r="C56" s="140">
        <v>35272</v>
      </c>
      <c r="D56" s="140" t="s">
        <v>95</v>
      </c>
      <c r="E56" s="141" t="s">
        <v>102</v>
      </c>
      <c r="F56" s="145">
        <v>8607.5</v>
      </c>
    </row>
    <row r="57" spans="1:6" ht="12.75">
      <c r="A57" s="143">
        <v>49</v>
      </c>
      <c r="B57" s="139">
        <v>44042</v>
      </c>
      <c r="C57" s="140">
        <v>35266</v>
      </c>
      <c r="D57" s="140" t="s">
        <v>101</v>
      </c>
      <c r="E57" s="141" t="s">
        <v>102</v>
      </c>
      <c r="F57" s="145">
        <v>1550</v>
      </c>
    </row>
    <row r="58" spans="1:6" ht="12.75">
      <c r="A58" s="143">
        <v>50</v>
      </c>
      <c r="B58" s="139">
        <v>44042</v>
      </c>
      <c r="C58" s="140">
        <v>35277</v>
      </c>
      <c r="D58" s="140" t="s">
        <v>101</v>
      </c>
      <c r="E58" s="141" t="s">
        <v>109</v>
      </c>
      <c r="F58" s="145">
        <v>1098.1</v>
      </c>
    </row>
    <row r="59" spans="1:6" ht="12.75">
      <c r="A59" s="143">
        <v>51</v>
      </c>
      <c r="B59" s="139">
        <v>44042</v>
      </c>
      <c r="C59" s="140">
        <v>35279</v>
      </c>
      <c r="D59" s="140" t="s">
        <v>107</v>
      </c>
      <c r="E59" s="141" t="s">
        <v>108</v>
      </c>
      <c r="F59" s="145">
        <v>130</v>
      </c>
    </row>
    <row r="60" spans="1:6" ht="13.5" thickBot="1">
      <c r="A60" s="151"/>
      <c r="B60" s="152"/>
      <c r="C60" s="153"/>
      <c r="D60" s="153"/>
      <c r="E60" s="154"/>
      <c r="F60" s="155"/>
    </row>
    <row r="61" spans="1:6" ht="18.75" customHeight="1" thickBot="1">
      <c r="A61" s="157"/>
      <c r="B61" s="158"/>
      <c r="C61" s="158"/>
      <c r="D61" s="158"/>
      <c r="E61" s="159" t="s">
        <v>7</v>
      </c>
      <c r="F61" s="156">
        <f>SUM(F9:F60)</f>
        <v>1527298.9500000002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PageLayoutView="0" workbookViewId="0" topLeftCell="A1">
      <selection activeCell="D24" sqref="D24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43.0039062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24</v>
      </c>
      <c r="B1" s="4"/>
      <c r="C1" s="6"/>
      <c r="D1" s="6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10" t="s">
        <v>25</v>
      </c>
      <c r="B3" s="6"/>
      <c r="C3" s="4"/>
      <c r="D3" s="6"/>
      <c r="E3" s="7"/>
      <c r="F3" s="4"/>
    </row>
    <row r="4" spans="1:6" ht="12.75">
      <c r="A4" s="10" t="s">
        <v>30</v>
      </c>
      <c r="B4" s="6"/>
      <c r="C4" s="4"/>
      <c r="D4" s="6"/>
      <c r="E4" s="4"/>
      <c r="F4" s="6"/>
    </row>
    <row r="5" spans="1:6" ht="12.75">
      <c r="A5" s="4"/>
      <c r="B5" s="6"/>
      <c r="C5" s="4"/>
      <c r="D5" s="4"/>
      <c r="E5" s="4"/>
      <c r="F5" s="4"/>
    </row>
    <row r="6" spans="1:6" ht="12.75">
      <c r="A6" s="4"/>
      <c r="B6" s="8"/>
      <c r="C6" s="21" t="s">
        <v>32</v>
      </c>
      <c r="D6" s="31" t="s">
        <v>82</v>
      </c>
      <c r="E6" s="4"/>
      <c r="F6" s="4"/>
    </row>
    <row r="7" spans="1:6" ht="13.5" thickBot="1">
      <c r="A7" s="4"/>
      <c r="B7" s="4"/>
      <c r="C7" s="4"/>
      <c r="D7" s="4"/>
      <c r="E7" s="4"/>
      <c r="F7" s="4"/>
    </row>
    <row r="8" spans="1:6" ht="51.75" thickBot="1">
      <c r="A8" s="47" t="s">
        <v>9</v>
      </c>
      <c r="B8" s="48" t="s">
        <v>10</v>
      </c>
      <c r="C8" s="49" t="s">
        <v>11</v>
      </c>
      <c r="D8" s="48" t="s">
        <v>27</v>
      </c>
      <c r="E8" s="48" t="s">
        <v>28</v>
      </c>
      <c r="F8" s="53" t="s">
        <v>29</v>
      </c>
    </row>
    <row r="9" spans="1:6" ht="14.25">
      <c r="A9" s="129">
        <v>1</v>
      </c>
      <c r="B9" s="126">
        <v>44039</v>
      </c>
      <c r="C9" s="125">
        <v>10618</v>
      </c>
      <c r="D9" s="125" t="s">
        <v>95</v>
      </c>
      <c r="E9" s="127" t="s">
        <v>96</v>
      </c>
      <c r="F9" s="130">
        <v>71045.54</v>
      </c>
    </row>
    <row r="10" spans="1:6" ht="14.25">
      <c r="A10" s="129">
        <v>2</v>
      </c>
      <c r="B10" s="126">
        <v>44039</v>
      </c>
      <c r="C10" s="125">
        <v>10619</v>
      </c>
      <c r="D10" s="125" t="s">
        <v>95</v>
      </c>
      <c r="E10" s="127" t="s">
        <v>97</v>
      </c>
      <c r="F10" s="130">
        <v>6887.3</v>
      </c>
    </row>
    <row r="11" spans="1:6" ht="28.5">
      <c r="A11" s="129">
        <v>3</v>
      </c>
      <c r="B11" s="126">
        <v>44040</v>
      </c>
      <c r="C11" s="125">
        <v>35240</v>
      </c>
      <c r="D11" s="125" t="s">
        <v>95</v>
      </c>
      <c r="E11" s="131" t="s">
        <v>98</v>
      </c>
      <c r="F11" s="130">
        <v>23365.66</v>
      </c>
    </row>
    <row r="12" spans="1:6" ht="14.25">
      <c r="A12" s="129">
        <v>4</v>
      </c>
      <c r="B12" s="126">
        <v>44042</v>
      </c>
      <c r="C12" s="125">
        <v>10627</v>
      </c>
      <c r="D12" s="125" t="s">
        <v>95</v>
      </c>
      <c r="E12" s="127" t="s">
        <v>99</v>
      </c>
      <c r="F12" s="130">
        <v>50251.37</v>
      </c>
    </row>
    <row r="13" spans="1:256" ht="14.25">
      <c r="A13" s="129">
        <v>5</v>
      </c>
      <c r="B13" s="126">
        <v>44042</v>
      </c>
      <c r="C13" s="125">
        <v>10626</v>
      </c>
      <c r="D13" s="125" t="s">
        <v>95</v>
      </c>
      <c r="E13" s="127" t="s">
        <v>100</v>
      </c>
      <c r="F13" s="130">
        <v>212073.92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5" thickBot="1">
      <c r="A14" s="54"/>
      <c r="B14" s="55"/>
      <c r="C14" s="56"/>
      <c r="D14" s="56"/>
      <c r="E14" s="57"/>
      <c r="F14" s="58"/>
    </row>
    <row r="15" spans="1:6" ht="15.75" thickBot="1">
      <c r="A15" s="51" t="s">
        <v>7</v>
      </c>
      <c r="B15" s="52"/>
      <c r="C15" s="52"/>
      <c r="D15" s="52"/>
      <c r="E15" s="52"/>
      <c r="F15" s="128">
        <f>SUM(F9:F14)</f>
        <v>363623.79000000004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2020-08-04T09:00:47Z</cp:lastPrinted>
  <dcterms:created xsi:type="dcterms:W3CDTF">2016-01-19T13:06:09Z</dcterms:created>
  <dcterms:modified xsi:type="dcterms:W3CDTF">2020-08-04T09:01:16Z</dcterms:modified>
  <cp:category/>
  <cp:version/>
  <cp:contentType/>
  <cp:contentStatus/>
</cp:coreProperties>
</file>