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<sst xmlns="http://schemas.openxmlformats.org/spreadsheetml/2006/main" count="345" uniqueCount="173">
  <si>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</si>
  <si>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</si>
  <si>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</si>
  <si>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</si>
  <si>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</si>
  <si>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</si>
  <si>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</si>
  <si>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</si>
  <si>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</si>
  <si>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</si>
  <si>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</si>
  <si>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</si>
  <si>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</si>
  <si>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</si>
  <si>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</si>
  <si>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</si>
  <si>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</si>
  <si>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</si>
  <si>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</si>
  <si>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</si>
  <si>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</si>
  <si>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</si>
  <si>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</si>
  <si>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</si>
  <si>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</si>
  <si>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</si>
  <si>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</si>
  <si>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</si>
  <si>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</si>
  <si>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</si>
  <si>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</si>
  <si>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</si>
  <si>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</si>
  <si>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</si>
  <si>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</si>
  <si>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27,09,2021</t>
  </si>
  <si>
    <t>business information</t>
  </si>
  <si>
    <t>servicii</t>
  </si>
  <si>
    <t>posta romana</t>
  </si>
  <si>
    <t xml:space="preserve">servicii postale </t>
  </si>
  <si>
    <t>bs</t>
  </si>
  <si>
    <t>penalitati</t>
  </si>
  <si>
    <t>28,09,2021</t>
  </si>
  <si>
    <t>hard global</t>
  </si>
  <si>
    <t>servicii nebulizare</t>
  </si>
  <si>
    <t>digisign</t>
  </si>
  <si>
    <t>servicii reinnoire kit</t>
  </si>
  <si>
    <t>vico</t>
  </si>
  <si>
    <t>obiecte inventar</t>
  </si>
  <si>
    <t>monitorul oficial</t>
  </si>
  <si>
    <t>publicare acte normative</t>
  </si>
  <si>
    <t>29,09,2021</t>
  </si>
  <si>
    <t>mf</t>
  </si>
  <si>
    <t>tva asana</t>
  </si>
  <si>
    <t>alimentare asana</t>
  </si>
  <si>
    <t>alimentare flowsana</t>
  </si>
  <si>
    <t>tva flowsana</t>
  </si>
  <si>
    <t>nesty auto</t>
  </si>
  <si>
    <t>revizie</t>
  </si>
  <si>
    <t>biamar impex</t>
  </si>
  <si>
    <t>servicii curatenie</t>
  </si>
  <si>
    <t>clean prest activ</t>
  </si>
  <si>
    <t>materiale consumabile</t>
  </si>
  <si>
    <t>servicii mentenanta</t>
  </si>
  <si>
    <t>reparatii auto</t>
  </si>
  <si>
    <t>olimpic international</t>
  </si>
  <si>
    <t>bilete auto</t>
  </si>
  <si>
    <t>g g consulting</t>
  </si>
  <si>
    <t>abonament</t>
  </si>
  <si>
    <t>comision</t>
  </si>
  <si>
    <t>30,09,2021</t>
  </si>
  <si>
    <t>anaf</t>
  </si>
  <si>
    <t>en el</t>
  </si>
  <si>
    <t>dgrfp bucuresti</t>
  </si>
  <si>
    <t>salubritate</t>
  </si>
  <si>
    <t>dgrfpb bucuresti</t>
  </si>
  <si>
    <t xml:space="preserve">servicii </t>
  </si>
  <si>
    <t>badas business</t>
  </si>
  <si>
    <t>gilmar</t>
  </si>
  <si>
    <t>pf</t>
  </si>
  <si>
    <t>ch transport</t>
  </si>
  <si>
    <t xml:space="preserve">manpres </t>
  </si>
  <si>
    <t>cumpana</t>
  </si>
  <si>
    <t>servicii protocol</t>
  </si>
  <si>
    <t>chirie</t>
  </si>
  <si>
    <t>total</t>
  </si>
  <si>
    <t>30.09.2021</t>
  </si>
  <si>
    <t>BIROU EXPERTIZE</t>
  </si>
  <si>
    <t>onorariu expert dosar 625/322/2021</t>
  </si>
  <si>
    <t>onorariu expert dosar 6799/204/2020</t>
  </si>
  <si>
    <t>PERSOANA JURIDICA</t>
  </si>
  <si>
    <t>poprire DE 429/2021</t>
  </si>
  <si>
    <t>28.09.2021</t>
  </si>
  <si>
    <t>OP 10519</t>
  </si>
  <si>
    <t>REINTREGIRE CH DE PERSONAL IULIE - PROIECT SIPOCA 739 - 58.02.01</t>
  </si>
  <si>
    <t>MF</t>
  </si>
  <si>
    <t>OP 10520</t>
  </si>
  <si>
    <t>OP 10522</t>
  </si>
  <si>
    <t>OP 10523</t>
  </si>
  <si>
    <t>OP 10517</t>
  </si>
  <si>
    <t>REINTREGIRE CH DE PERSONAL IULIE - PROIECT SIPOCA 739 - 58.02.02</t>
  </si>
  <si>
    <t>OP 10518</t>
  </si>
  <si>
    <t>OP 10521</t>
  </si>
  <si>
    <t>OP 10524</t>
  </si>
  <si>
    <t>OP 10507</t>
  </si>
  <si>
    <t>REINTREGIRE CH DE PERSONAL AUGUST - PROIECT SIPOCA 739 - 58.02.01</t>
  </si>
  <si>
    <t>OP 10508</t>
  </si>
  <si>
    <t>OP 10509</t>
  </si>
  <si>
    <t>OP 10513</t>
  </si>
  <si>
    <t>OP 10510</t>
  </si>
  <si>
    <t>REINTREGIRE CH DE PERSONAL AUGUST - PROIECT SIPOCA 739 - 58.02.02</t>
  </si>
  <si>
    <t>OP 10511</t>
  </si>
  <si>
    <t>OP 10512</t>
  </si>
  <si>
    <t>OP 10514</t>
  </si>
  <si>
    <t>29.09.2021</t>
  </si>
  <si>
    <t>OP 10515</t>
  </si>
  <si>
    <t>REINTREGIRE CH DE PERSONAL NOIEMBRIE 2021 - PROIECT SEE UCAAPI 68071 - 58.33.02</t>
  </si>
  <si>
    <t>PERSOANA FIZICA</t>
  </si>
  <si>
    <t xml:space="preserve">cheltuieli judiciare </t>
  </si>
  <si>
    <t>onorariu curator</t>
  </si>
  <si>
    <t>cheltuielie fotocopiere</t>
  </si>
  <si>
    <t>cheltuieli traducere</t>
  </si>
  <si>
    <t>cheltueili executare</t>
  </si>
  <si>
    <t xml:space="preserve">cheltuieli judecata </t>
  </si>
  <si>
    <t>cheltuieli judecata si executare</t>
  </si>
  <si>
    <t>Subtotal 10.01.01</t>
  </si>
  <si>
    <t>10.01.01</t>
  </si>
  <si>
    <t>septembrie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</si>
  <si>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</si>
  <si>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</si>
  <si>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</si>
  <si>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</si>
  <si>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</si>
  <si>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</si>
  <si>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</si>
  <si>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</si>
  <si>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</si>
  <si>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</si>
  <si>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</si>
  <si>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</si>
  <si>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</si>
  <si>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</si>
  <si>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</si>
  <si>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</si>
  <si>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</si>
  <si>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</si>
  <si>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</si>
  <si>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</si>
  <si>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</si>
  <si>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</si>
  <si>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</si>
  <si>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</si>
  <si>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</si>
  <si>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</si>
  <si>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</si>
  <si>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</si>
  <si>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</si>
  <si>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</si>
  <si>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</si>
  <si>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</si>
  <si>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</si>
  <si>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</si>
  <si>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</si>
  <si>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</si>
  <si>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</si>
  <si>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</si>
  <si>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</si>
  <si>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</si>
  <si>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27.09-01.10.2021</t>
  </si>
  <si>
    <t>fact nr. 646/23.08.2021, laptop -echipamente si licente software</t>
  </si>
  <si>
    <t>SC VICO SERVICE RX SRL</t>
  </si>
  <si>
    <t>Penalitate fact nr. 646/23.08.2021, laptop -echipamente si licente software</t>
  </si>
  <si>
    <t>BUGETUL DE STAT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</si>
</sst>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09]d\-mmm\-yy;@"/>
    <numFmt numFmtId="170" formatCode="#,###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Liberation Sans"/>
      <family val="2"/>
    </font>
    <font>
      <sz val="10"/>
      <color indexed="8"/>
      <name val="Liberation Sans1"/>
      <family val="0"/>
    </font>
    <font>
      <sz val="10"/>
      <color indexed="8"/>
      <name val="Arial1"/>
      <family val="0"/>
    </font>
    <font>
      <u val="single"/>
      <sz val="11"/>
      <color indexed="30"/>
      <name val="Arial"/>
      <family val="2"/>
    </font>
    <font>
      <u val="single"/>
      <sz val="11"/>
      <color rgb="FF0563C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Liberation Sans1"/>
      <family val="0"/>
    </font>
    <font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3">
      <alignment/>
      <protection/>
    </xf>
    <xf numFmtId="0" fontId="19" fillId="0" borderId="0" xfId="63" applyFont="1">
      <alignment/>
      <protection/>
    </xf>
    <xf numFmtId="0" fontId="0" fillId="0" borderId="0" xfId="63" applyBorder="1">
      <alignment/>
      <protection/>
    </xf>
    <xf numFmtId="49" fontId="19" fillId="0" borderId="0" xfId="63" applyNumberFormat="1" applyFont="1">
      <alignment/>
      <protection/>
    </xf>
    <xf numFmtId="0" fontId="0" fillId="0" borderId="0" xfId="61">
      <alignment/>
      <protection/>
    </xf>
    <xf numFmtId="0" fontId="19" fillId="0" borderId="0" xfId="61" applyFont="1">
      <alignment/>
      <protection/>
    </xf>
    <xf numFmtId="0" fontId="19" fillId="0" borderId="0" xfId="58" applyFont="1" applyBorder="1" applyAlignment="1">
      <alignment horizontal="left" wrapText="1"/>
      <protection/>
    </xf>
    <xf numFmtId="0" fontId="21" fillId="0" borderId="0" xfId="58" applyFont="1" applyAlignment="1">
      <alignment horizontal="left"/>
      <protection/>
    </xf>
    <xf numFmtId="0" fontId="14" fillId="0" borderId="0" xfId="58" applyFont="1">
      <alignment/>
      <protection/>
    </xf>
    <xf numFmtId="0" fontId="19" fillId="24" borderId="0" xfId="58" applyNumberFormat="1" applyFont="1" applyFill="1" applyBorder="1" applyAlignment="1">
      <alignment wrapText="1"/>
      <protection/>
    </xf>
    <xf numFmtId="0" fontId="19" fillId="0" borderId="0" xfId="58" applyFont="1" applyBorder="1" applyAlignment="1">
      <alignment wrapText="1"/>
      <protection/>
    </xf>
    <xf numFmtId="0" fontId="14" fillId="0" borderId="0" xfId="58" applyFont="1" applyBorder="1">
      <alignment/>
      <protection/>
    </xf>
    <xf numFmtId="0" fontId="19" fillId="0" borderId="0" xfId="58" applyFont="1" applyFill="1" applyBorder="1" applyAlignment="1">
      <alignment horizontal="center"/>
      <protection/>
    </xf>
    <xf numFmtId="0" fontId="19" fillId="0" borderId="0" xfId="58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3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1" fillId="0" borderId="13" xfId="58" applyFont="1" applyBorder="1" applyAlignment="1">
      <alignment horizontal="center"/>
      <protection/>
    </xf>
    <xf numFmtId="0" fontId="21" fillId="0" borderId="14" xfId="58" applyFont="1" applyBorder="1" applyAlignment="1">
      <alignment horizontal="center"/>
      <protection/>
    </xf>
    <xf numFmtId="0" fontId="21" fillId="0" borderId="15" xfId="58" applyFont="1" applyBorder="1" applyAlignment="1">
      <alignment horizontal="center"/>
      <protection/>
    </xf>
    <xf numFmtId="0" fontId="21" fillId="0" borderId="13" xfId="58" applyFont="1" applyBorder="1" applyAlignment="1">
      <alignment horizontal="center"/>
      <protection/>
    </xf>
    <xf numFmtId="0" fontId="21" fillId="0" borderId="14" xfId="58" applyFont="1" applyBorder="1">
      <alignment/>
      <protection/>
    </xf>
    <xf numFmtId="4" fontId="21" fillId="0" borderId="15" xfId="58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20" fillId="0" borderId="13" xfId="62" applyFont="1" applyBorder="1">
      <alignment/>
      <protection/>
    </xf>
    <xf numFmtId="0" fontId="0" fillId="0" borderId="14" xfId="62" applyBorder="1">
      <alignment/>
      <protection/>
    </xf>
    <xf numFmtId="4" fontId="20" fillId="0" borderId="15" xfId="62" applyNumberFormat="1" applyFont="1" applyBorder="1" applyAlignment="1">
      <alignment horizontal="center"/>
      <protection/>
    </xf>
    <xf numFmtId="0" fontId="19" fillId="0" borderId="15" xfId="61" applyFont="1" applyBorder="1" applyAlignment="1">
      <alignment horizontal="center" vertical="center"/>
      <protection/>
    </xf>
    <xf numFmtId="0" fontId="29" fillId="0" borderId="16" xfId="60" applyFont="1" applyFill="1" applyBorder="1" applyAlignment="1">
      <alignment horizontal="center"/>
      <protection/>
    </xf>
    <xf numFmtId="167" fontId="29" fillId="0" borderId="17" xfId="60" applyNumberFormat="1" applyFont="1" applyFill="1" applyBorder="1" applyAlignment="1">
      <alignment horizontal="center"/>
      <protection/>
    </xf>
    <xf numFmtId="0" fontId="29" fillId="0" borderId="17" xfId="60" applyFont="1" applyFill="1" applyBorder="1" applyAlignment="1">
      <alignment horizontal="center"/>
      <protection/>
    </xf>
    <xf numFmtId="0" fontId="29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0" fontId="30" fillId="25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31" fillId="0" borderId="20" xfId="60" applyFont="1" applyFill="1" applyBorder="1" applyAlignment="1">
      <alignment horizontal="center"/>
      <protection/>
    </xf>
    <xf numFmtId="167" fontId="31" fillId="0" borderId="20" xfId="60" applyNumberFormat="1" applyFont="1" applyFill="1" applyBorder="1" applyAlignment="1">
      <alignment horizontal="center"/>
      <protection/>
    </xf>
    <xf numFmtId="0" fontId="31" fillId="0" borderId="20" xfId="0" applyFont="1" applyBorder="1" applyAlignment="1">
      <alignment horizontal="justify"/>
    </xf>
    <xf numFmtId="0" fontId="30" fillId="0" borderId="21" xfId="0" applyFont="1" applyBorder="1" applyAlignment="1">
      <alignment horizontal="center"/>
    </xf>
    <xf numFmtId="2" fontId="30" fillId="0" borderId="21" xfId="0" applyNumberFormat="1" applyFont="1" applyBorder="1" applyAlignment="1">
      <alignment vertical="center" wrapText="1"/>
    </xf>
    <xf numFmtId="0" fontId="30" fillId="0" borderId="21" xfId="0" applyFont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22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164" fontId="19" fillId="0" borderId="29" xfId="42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164" fontId="0" fillId="0" borderId="31" xfId="42" applyFont="1" applyFill="1" applyBorder="1" applyAlignment="1" applyProtection="1">
      <alignment/>
      <protection/>
    </xf>
    <xf numFmtId="0" fontId="0" fillId="0" borderId="32" xfId="0" applyBorder="1" applyAlignment="1">
      <alignment horizontal="center"/>
    </xf>
    <xf numFmtId="164" fontId="0" fillId="0" borderId="33" xfId="42" applyFont="1" applyFill="1" applyBorder="1" applyAlignment="1" applyProtection="1">
      <alignment/>
      <protection/>
    </xf>
    <xf numFmtId="0" fontId="0" fillId="0" borderId="32" xfId="0" applyFill="1" applyBorder="1" applyAlignment="1">
      <alignment horizontal="center"/>
    </xf>
    <xf numFmtId="164" fontId="0" fillId="0" borderId="34" xfId="42" applyFont="1" applyFill="1" applyBorder="1" applyAlignment="1" applyProtection="1">
      <alignment/>
      <protection/>
    </xf>
    <xf numFmtId="0" fontId="0" fillId="0" borderId="35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32" fillId="25" borderId="21" xfId="0" applyNumberFormat="1" applyFont="1" applyFill="1" applyBorder="1" applyAlignment="1">
      <alignment horizontal="center" vertical="center" wrapText="1"/>
    </xf>
    <xf numFmtId="0" fontId="32" fillId="25" borderId="21" xfId="0" applyFont="1" applyFill="1" applyBorder="1" applyAlignment="1">
      <alignment horizontal="center" vertical="center" wrapText="1"/>
    </xf>
    <xf numFmtId="0" fontId="32" fillId="25" borderId="21" xfId="0" applyFont="1" applyFill="1" applyBorder="1" applyAlignment="1">
      <alignment horizontal="left" vertical="center" wrapText="1"/>
    </xf>
    <xf numFmtId="0" fontId="32" fillId="25" borderId="21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2" fontId="33" fillId="0" borderId="15" xfId="0" applyNumberFormat="1" applyFont="1" applyBorder="1" applyAlignment="1">
      <alignment horizontal="center" vertical="center" wrapText="1"/>
    </xf>
    <xf numFmtId="14" fontId="32" fillId="25" borderId="17" xfId="0" applyNumberFormat="1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left" vertical="center" wrapText="1"/>
    </xf>
    <xf numFmtId="4" fontId="33" fillId="25" borderId="15" xfId="0" applyNumberFormat="1" applyFont="1" applyFill="1" applyBorder="1" applyAlignment="1">
      <alignment horizontal="right" vertical="center" wrapText="1"/>
    </xf>
    <xf numFmtId="0" fontId="30" fillId="25" borderId="37" xfId="0" applyFont="1" applyFill="1" applyBorder="1" applyAlignment="1">
      <alignment horizontal="center" vertical="center" wrapText="1"/>
    </xf>
    <xf numFmtId="43" fontId="32" fillId="25" borderId="38" xfId="0" applyNumberFormat="1" applyFont="1" applyFill="1" applyBorder="1" applyAlignment="1">
      <alignment horizontal="right" vertical="center" wrapText="1"/>
    </xf>
    <xf numFmtId="0" fontId="30" fillId="25" borderId="16" xfId="0" applyFont="1" applyFill="1" applyBorder="1" applyAlignment="1">
      <alignment horizontal="center" vertical="center" wrapText="1"/>
    </xf>
    <xf numFmtId="43" fontId="32" fillId="25" borderId="18" xfId="0" applyNumberFormat="1" applyFont="1" applyFill="1" applyBorder="1" applyAlignment="1">
      <alignment horizontal="right" vertical="center" wrapText="1"/>
    </xf>
    <xf numFmtId="0" fontId="31" fillId="0" borderId="39" xfId="60" applyFont="1" applyFill="1" applyBorder="1" applyAlignment="1">
      <alignment horizontal="center"/>
      <protection/>
    </xf>
    <xf numFmtId="168" fontId="29" fillId="0" borderId="40" xfId="0" applyNumberFormat="1" applyFont="1" applyBorder="1" applyAlignment="1">
      <alignment/>
    </xf>
    <xf numFmtId="169" fontId="30" fillId="0" borderId="37" xfId="0" applyNumberFormat="1" applyFont="1" applyBorder="1" applyAlignment="1">
      <alignment horizontal="center"/>
    </xf>
    <xf numFmtId="4" fontId="30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5" fillId="0" borderId="41" xfId="63" applyFont="1" applyFill="1" applyBorder="1" applyAlignment="1">
      <alignment horizontal="center"/>
      <protection/>
    </xf>
    <xf numFmtId="0" fontId="35" fillId="0" borderId="36" xfId="0" applyFont="1" applyBorder="1" applyAlignment="1">
      <alignment horizontal="center"/>
    </xf>
    <xf numFmtId="0" fontId="35" fillId="0" borderId="36" xfId="0" applyFont="1" applyBorder="1" applyAlignment="1">
      <alignment horizontal="justify"/>
    </xf>
    <xf numFmtId="168" fontId="35" fillId="0" borderId="42" xfId="0" applyNumberFormat="1" applyFont="1" applyBorder="1" applyAlignment="1">
      <alignment/>
    </xf>
    <xf numFmtId="0" fontId="35" fillId="0" borderId="37" xfId="63" applyFont="1" applyFill="1" applyBorder="1" applyAlignment="1">
      <alignment horizontal="center"/>
      <protection/>
    </xf>
    <xf numFmtId="0" fontId="35" fillId="0" borderId="21" xfId="0" applyFont="1" applyBorder="1" applyAlignment="1">
      <alignment horizontal="center"/>
    </xf>
    <xf numFmtId="0" fontId="35" fillId="0" borderId="21" xfId="0" applyFont="1" applyBorder="1" applyAlignment="1">
      <alignment horizontal="justify"/>
    </xf>
    <xf numFmtId="168" fontId="35" fillId="0" borderId="38" xfId="0" applyNumberFormat="1" applyFont="1" applyBorder="1" applyAlignment="1">
      <alignment/>
    </xf>
    <xf numFmtId="0" fontId="19" fillId="24" borderId="0" xfId="58" applyNumberFormat="1" applyFont="1" applyFill="1" applyBorder="1" applyAlignment="1">
      <alignment horizontal="left" wrapText="1"/>
      <protection/>
    </xf>
    <xf numFmtId="0" fontId="19" fillId="0" borderId="0" xfId="58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70" fontId="0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170" fontId="0" fillId="0" borderId="43" xfId="0" applyNumberFormat="1" applyFont="1" applyBorder="1" applyAlignment="1">
      <alignment/>
    </xf>
    <xf numFmtId="0" fontId="0" fillId="0" borderId="45" xfId="0" applyBorder="1" applyAlignment="1">
      <alignment/>
    </xf>
    <xf numFmtId="170" fontId="0" fillId="0" borderId="45" xfId="0" applyNumberFormat="1" applyFont="1" applyBorder="1" applyAlignment="1">
      <alignment/>
    </xf>
    <xf numFmtId="170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6" xfId="0" applyFont="1" applyBorder="1" applyAlignment="1">
      <alignment/>
    </xf>
    <xf numFmtId="170" fontId="0" fillId="0" borderId="4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7" xfId="0" applyBorder="1" applyAlignment="1">
      <alignment/>
    </xf>
    <xf numFmtId="4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170" fontId="0" fillId="0" borderId="49" xfId="0" applyNumberFormat="1" applyFont="1" applyBorder="1" applyAlignment="1">
      <alignment/>
    </xf>
    <xf numFmtId="170" fontId="0" fillId="0" borderId="50" xfId="0" applyNumberFormat="1" applyFont="1" applyBorder="1" applyAlignment="1">
      <alignment/>
    </xf>
    <xf numFmtId="170" fontId="0" fillId="0" borderId="51" xfId="0" applyNumberFormat="1" applyFont="1" applyBorder="1" applyAlignment="1">
      <alignment/>
    </xf>
    <xf numFmtId="0" fontId="0" fillId="0" borderId="5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5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Border="1" applyAlignment="1">
      <alignment/>
    </xf>
    <xf numFmtId="0" fontId="19" fillId="0" borderId="52" xfId="0" applyFont="1" applyBorder="1" applyAlignment="1">
      <alignment/>
    </xf>
    <xf numFmtId="0" fontId="19" fillId="0" borderId="57" xfId="0" applyFont="1" applyBorder="1" applyAlignment="1">
      <alignment/>
    </xf>
    <xf numFmtId="0" fontId="0" fillId="0" borderId="34" xfId="0" applyBorder="1" applyAlignment="1">
      <alignment/>
    </xf>
    <xf numFmtId="0" fontId="0" fillId="0" borderId="57" xfId="0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8" xfId="0" applyFont="1" applyBorder="1" applyAlignment="1">
      <alignment/>
    </xf>
    <xf numFmtId="0" fontId="19" fillId="0" borderId="60" xfId="0" applyFont="1" applyBorder="1" applyAlignment="1">
      <alignment/>
    </xf>
    <xf numFmtId="0" fontId="0" fillId="0" borderId="53" xfId="0" applyBorder="1" applyAlignment="1">
      <alignment/>
    </xf>
    <xf numFmtId="3" fontId="0" fillId="0" borderId="54" xfId="0" applyNumberFormat="1" applyFont="1" applyBorder="1" applyAlignment="1">
      <alignment/>
    </xf>
    <xf numFmtId="14" fontId="19" fillId="0" borderId="52" xfId="0" applyNumberFormat="1" applyFont="1" applyBorder="1" applyAlignment="1">
      <alignment horizontal="left"/>
    </xf>
    <xf numFmtId="0" fontId="19" fillId="0" borderId="59" xfId="0" applyFont="1" applyBorder="1" applyAlignment="1">
      <alignment/>
    </xf>
    <xf numFmtId="0" fontId="0" fillId="0" borderId="61" xfId="0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59" xfId="0" applyNumberFormat="1" applyFont="1" applyBorder="1" applyAlignment="1">
      <alignment horizontal="left"/>
    </xf>
    <xf numFmtId="3" fontId="0" fillId="0" borderId="3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8" xfId="0" applyBorder="1" applyAlignment="1">
      <alignment/>
    </xf>
    <xf numFmtId="0" fontId="19" fillId="0" borderId="55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170" fontId="0" fillId="0" borderId="64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30" fillId="0" borderId="20" xfId="58" applyFont="1" applyFill="1" applyBorder="1" applyAlignment="1">
      <alignment horizontal="left"/>
      <protection/>
    </xf>
    <xf numFmtId="0" fontId="30" fillId="0" borderId="20" xfId="58" applyFont="1" applyFill="1" applyBorder="1" applyAlignment="1">
      <alignment horizontal="left" wrapText="1"/>
      <protection/>
    </xf>
    <xf numFmtId="0" fontId="30" fillId="0" borderId="20" xfId="58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0" fillId="0" borderId="20" xfId="53" applyFont="1" applyFill="1" applyBorder="1" applyAlignment="1">
      <alignment horizontal="center" wrapText="1"/>
    </xf>
    <xf numFmtId="169" fontId="14" fillId="0" borderId="5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0" fillId="0" borderId="65" xfId="0" applyNumberFormat="1" applyFont="1" applyBorder="1" applyAlignment="1">
      <alignment vertical="center" wrapText="1"/>
    </xf>
    <xf numFmtId="0" fontId="14" fillId="0" borderId="65" xfId="0" applyFont="1" applyBorder="1" applyAlignment="1">
      <alignment horizontal="center" wrapText="1"/>
    </xf>
    <xf numFmtId="169" fontId="14" fillId="0" borderId="66" xfId="58" applyNumberFormat="1" applyFont="1" applyBorder="1" applyAlignment="1">
      <alignment horizontal="center"/>
      <protection/>
    </xf>
    <xf numFmtId="0" fontId="14" fillId="0" borderId="14" xfId="58" applyFont="1" applyBorder="1" applyAlignment="1">
      <alignment horizontal="center"/>
      <protection/>
    </xf>
    <xf numFmtId="0" fontId="14" fillId="0" borderId="67" xfId="58" applyFont="1" applyBorder="1">
      <alignment/>
      <protection/>
    </xf>
    <xf numFmtId="0" fontId="14" fillId="0" borderId="28" xfId="58" applyFont="1" applyBorder="1" applyAlignment="1">
      <alignment horizontal="center"/>
      <protection/>
    </xf>
    <xf numFmtId="4" fontId="21" fillId="0" borderId="29" xfId="58" applyNumberFormat="1" applyFont="1" applyBorder="1">
      <alignment/>
      <protection/>
    </xf>
    <xf numFmtId="0" fontId="30" fillId="0" borderId="39" xfId="58" applyFont="1" applyFill="1" applyBorder="1" applyAlignment="1">
      <alignment horizontal="center"/>
      <protection/>
    </xf>
    <xf numFmtId="4" fontId="30" fillId="26" borderId="40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8.28125" style="0" customWidth="1"/>
    <col min="4" max="4" width="20.28125" style="0" customWidth="1"/>
    <col min="5" max="5" width="23.28125" style="0" customWidth="1"/>
  </cols>
  <sheetData>
    <row r="1" spans="1:4" ht="12.75">
      <c r="A1" s="1" t="s">
        <v>32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29</v>
      </c>
      <c r="E6" s="54" t="s">
        <v>168</v>
      </c>
      <c r="F6" s="2"/>
    </row>
    <row r="7" spans="2:4" ht="13.5" thickBot="1">
      <c r="B7" s="1"/>
      <c r="C7" s="1"/>
      <c r="D7" s="1"/>
    </row>
    <row r="8" spans="1:5" ht="12.75">
      <c r="A8" s="22"/>
      <c r="B8" s="23" t="s">
        <v>2</v>
      </c>
      <c r="C8" s="23" t="s">
        <v>3</v>
      </c>
      <c r="D8" s="23" t="s">
        <v>4</v>
      </c>
      <c r="E8" s="24" t="s">
        <v>5</v>
      </c>
    </row>
    <row r="9" spans="1:8" ht="12.75" customHeight="1">
      <c r="A9" s="145" t="s">
        <v>125</v>
      </c>
      <c r="B9" s="123"/>
      <c r="C9" s="123"/>
      <c r="D9" s="124">
        <v>126365061</v>
      </c>
      <c r="E9" s="146"/>
      <c r="F9" s="125"/>
      <c r="G9" s="125"/>
      <c r="H9" s="125"/>
    </row>
    <row r="10" spans="1:8" ht="12.75">
      <c r="A10" s="147" t="s">
        <v>126</v>
      </c>
      <c r="B10" s="126" t="s">
        <v>127</v>
      </c>
      <c r="C10" s="55">
        <v>27</v>
      </c>
      <c r="D10" s="127">
        <v>7357</v>
      </c>
      <c r="E10" s="148"/>
      <c r="F10" s="125"/>
      <c r="G10" s="125"/>
      <c r="H10" s="125"/>
    </row>
    <row r="11" spans="1:8" ht="12.75">
      <c r="A11" s="147"/>
      <c r="B11" s="126"/>
      <c r="C11" s="55">
        <v>28</v>
      </c>
      <c r="D11" s="127">
        <f>-13800</f>
        <v>-13800</v>
      </c>
      <c r="E11" s="148"/>
      <c r="F11" s="125"/>
      <c r="G11" s="125"/>
      <c r="H11" s="125"/>
    </row>
    <row r="12" spans="1:8" ht="12.75">
      <c r="A12" s="147"/>
      <c r="B12" s="126"/>
      <c r="C12" s="55"/>
      <c r="D12" s="127"/>
      <c r="E12" s="148"/>
      <c r="F12" s="125"/>
      <c r="G12" s="125"/>
      <c r="H12" s="125"/>
    </row>
    <row r="13" spans="1:8" ht="13.5" thickBot="1">
      <c r="A13" s="149" t="s">
        <v>128</v>
      </c>
      <c r="B13" s="129"/>
      <c r="C13" s="130"/>
      <c r="D13" s="131">
        <f>SUM(D9:D12)</f>
        <v>126358618</v>
      </c>
      <c r="E13" s="150"/>
      <c r="F13" s="125"/>
      <c r="G13" s="125"/>
      <c r="H13" s="125"/>
    </row>
    <row r="14" spans="1:8" ht="12.75">
      <c r="A14" s="151" t="s">
        <v>129</v>
      </c>
      <c r="B14" s="125"/>
      <c r="C14" s="132"/>
      <c r="D14" s="133">
        <v>10481871</v>
      </c>
      <c r="E14" s="152"/>
      <c r="F14" s="125"/>
      <c r="G14" s="125"/>
      <c r="H14" s="125"/>
    </row>
    <row r="15" spans="1:8" ht="12.75">
      <c r="A15" s="153" t="s">
        <v>130</v>
      </c>
      <c r="B15" s="126" t="s">
        <v>127</v>
      </c>
      <c r="C15" s="55">
        <v>28</v>
      </c>
      <c r="D15" s="127">
        <f>-1847</f>
        <v>-1847</v>
      </c>
      <c r="E15" s="148"/>
      <c r="F15" s="125"/>
      <c r="G15" s="125"/>
      <c r="H15" s="125"/>
    </row>
    <row r="16" spans="1:8" ht="12.75">
      <c r="A16" s="153"/>
      <c r="B16" s="55"/>
      <c r="C16" s="55">
        <v>30</v>
      </c>
      <c r="D16" s="127">
        <v>11632</v>
      </c>
      <c r="E16" s="148"/>
      <c r="F16" s="125"/>
      <c r="G16" s="125"/>
      <c r="H16" s="125"/>
    </row>
    <row r="17" spans="1:8" ht="12.75">
      <c r="A17" s="154"/>
      <c r="B17" s="73"/>
      <c r="C17" s="73"/>
      <c r="D17" s="134"/>
      <c r="E17" s="155"/>
      <c r="F17" s="125"/>
      <c r="G17" s="125"/>
      <c r="H17" s="125"/>
    </row>
    <row r="18" spans="1:8" ht="13.5" thickBot="1">
      <c r="A18" s="149" t="s">
        <v>131</v>
      </c>
      <c r="B18" s="130"/>
      <c r="C18" s="130"/>
      <c r="D18" s="131">
        <f>SUM(D14:D17)</f>
        <v>10491656</v>
      </c>
      <c r="E18" s="150"/>
      <c r="F18" s="125"/>
      <c r="G18" s="125"/>
      <c r="H18" s="125"/>
    </row>
    <row r="19" spans="1:8" ht="12.75">
      <c r="A19" s="151" t="s">
        <v>132</v>
      </c>
      <c r="B19" s="125"/>
      <c r="C19" s="132"/>
      <c r="D19" s="133">
        <v>416034</v>
      </c>
      <c r="E19" s="152"/>
      <c r="F19" s="125"/>
      <c r="G19" s="125"/>
      <c r="H19" s="125"/>
    </row>
    <row r="20" spans="1:8" ht="12.75">
      <c r="A20" s="153" t="s">
        <v>133</v>
      </c>
      <c r="B20" s="126" t="s">
        <v>127</v>
      </c>
      <c r="C20" s="55">
        <v>27</v>
      </c>
      <c r="D20" s="127">
        <v>49920</v>
      </c>
      <c r="E20" s="148"/>
      <c r="F20" s="125"/>
      <c r="G20" s="125"/>
      <c r="H20" s="125"/>
    </row>
    <row r="21" spans="1:8" ht="12.75">
      <c r="A21" s="154"/>
      <c r="B21" s="73"/>
      <c r="C21" s="73"/>
      <c r="D21" s="134"/>
      <c r="E21" s="155"/>
      <c r="F21" s="125"/>
      <c r="G21" s="125"/>
      <c r="H21" s="125"/>
    </row>
    <row r="22" spans="1:8" ht="13.5" thickBot="1">
      <c r="A22" s="149" t="s">
        <v>134</v>
      </c>
      <c r="B22" s="130"/>
      <c r="C22" s="130"/>
      <c r="D22" s="131">
        <f>SUM(D19:D21)</f>
        <v>465954</v>
      </c>
      <c r="E22" s="150"/>
      <c r="F22" s="125"/>
      <c r="G22" s="125"/>
      <c r="H22" s="125"/>
    </row>
    <row r="23" spans="1:8" ht="12.75">
      <c r="A23" s="156" t="s">
        <v>135</v>
      </c>
      <c r="B23" s="136"/>
      <c r="C23" s="136"/>
      <c r="D23" s="137">
        <v>1254995</v>
      </c>
      <c r="E23" s="157"/>
      <c r="F23" s="138"/>
      <c r="G23" s="125"/>
      <c r="H23" s="125"/>
    </row>
    <row r="24" spans="1:8" ht="12.75">
      <c r="A24" s="153" t="s">
        <v>136</v>
      </c>
      <c r="B24" s="126" t="s">
        <v>127</v>
      </c>
      <c r="C24" s="139"/>
      <c r="D24" s="140"/>
      <c r="E24" s="148"/>
      <c r="F24" s="138"/>
      <c r="G24" s="125"/>
      <c r="H24" s="125"/>
    </row>
    <row r="25" spans="1:8" ht="12" customHeight="1">
      <c r="A25" s="154"/>
      <c r="B25" s="135"/>
      <c r="C25" s="135"/>
      <c r="D25" s="134"/>
      <c r="E25" s="155"/>
      <c r="F25" s="138"/>
      <c r="G25" s="125"/>
      <c r="H25" s="125"/>
    </row>
    <row r="26" spans="1:8" ht="13.5" thickBot="1">
      <c r="A26" s="149" t="s">
        <v>137</v>
      </c>
      <c r="B26" s="128"/>
      <c r="C26" s="128"/>
      <c r="D26" s="131">
        <f>SUM(D23:D25)</f>
        <v>1254995</v>
      </c>
      <c r="E26" s="150"/>
      <c r="F26" s="138"/>
      <c r="G26" s="125"/>
      <c r="H26" s="125"/>
    </row>
    <row r="27" spans="1:8" ht="12.75">
      <c r="A27" s="156" t="s">
        <v>138</v>
      </c>
      <c r="B27" s="135"/>
      <c r="C27" s="135"/>
      <c r="D27" s="134">
        <v>183040</v>
      </c>
      <c r="E27" s="155"/>
      <c r="F27" s="138"/>
      <c r="G27" s="125"/>
      <c r="H27" s="125"/>
    </row>
    <row r="28" spans="1:8" ht="12.75">
      <c r="A28" s="154" t="s">
        <v>139</v>
      </c>
      <c r="B28" s="126" t="s">
        <v>127</v>
      </c>
      <c r="C28" s="55">
        <v>27</v>
      </c>
      <c r="D28" s="127">
        <v>19968</v>
      </c>
      <c r="E28" s="148"/>
      <c r="F28" s="138"/>
      <c r="G28" s="125"/>
      <c r="H28" s="125"/>
    </row>
    <row r="29" spans="1:8" ht="12.75">
      <c r="A29" s="154"/>
      <c r="B29" s="135"/>
      <c r="C29" s="135"/>
      <c r="D29" s="134"/>
      <c r="E29" s="155"/>
      <c r="F29" s="138"/>
      <c r="G29" s="125"/>
      <c r="H29" s="125"/>
    </row>
    <row r="30" spans="1:8" ht="13.5" thickBot="1">
      <c r="A30" s="149" t="s">
        <v>140</v>
      </c>
      <c r="B30" s="128"/>
      <c r="C30" s="128"/>
      <c r="D30" s="131">
        <f>SUM(D27:D29)</f>
        <v>203008</v>
      </c>
      <c r="E30" s="150"/>
      <c r="F30" s="138"/>
      <c r="G30" s="125"/>
      <c r="H30" s="125"/>
    </row>
    <row r="31" spans="1:8" ht="12.75">
      <c r="A31" s="158" t="s">
        <v>141</v>
      </c>
      <c r="B31" s="136"/>
      <c r="C31" s="136"/>
      <c r="D31" s="137">
        <v>67675.3</v>
      </c>
      <c r="E31" s="159"/>
      <c r="F31" s="138"/>
      <c r="G31" s="125"/>
      <c r="H31" s="125"/>
    </row>
    <row r="32" spans="1:8" ht="12.75">
      <c r="A32" s="153" t="s">
        <v>142</v>
      </c>
      <c r="B32" s="126" t="s">
        <v>127</v>
      </c>
      <c r="C32" s="135">
        <v>28</v>
      </c>
      <c r="D32" s="127">
        <v>1000</v>
      </c>
      <c r="E32" s="148"/>
      <c r="F32" s="138"/>
      <c r="G32" s="125"/>
      <c r="H32" s="125"/>
    </row>
    <row r="33" spans="1:8" ht="12.75">
      <c r="A33" s="160"/>
      <c r="B33" s="55"/>
      <c r="C33" s="141"/>
      <c r="D33" s="127"/>
      <c r="E33" s="148"/>
      <c r="F33" s="138"/>
      <c r="G33" s="125"/>
      <c r="H33" s="125"/>
    </row>
    <row r="34" spans="1:8" ht="13.5" thickBot="1">
      <c r="A34" s="161" t="s">
        <v>143</v>
      </c>
      <c r="B34" s="128"/>
      <c r="C34" s="128"/>
      <c r="D34" s="131">
        <f>SUM(D31:D33)</f>
        <v>68675.3</v>
      </c>
      <c r="E34" s="162"/>
      <c r="F34" s="138"/>
      <c r="G34" s="125"/>
      <c r="H34" s="125"/>
    </row>
    <row r="35" spans="1:8" ht="12.75">
      <c r="A35" s="156" t="s">
        <v>144</v>
      </c>
      <c r="B35" s="136"/>
      <c r="C35" s="136"/>
      <c r="D35" s="137">
        <v>4082736</v>
      </c>
      <c r="E35" s="157"/>
      <c r="F35" s="138"/>
      <c r="G35" s="125"/>
      <c r="H35" s="125"/>
    </row>
    <row r="36" spans="1:8" ht="12.75">
      <c r="A36" s="163" t="s">
        <v>145</v>
      </c>
      <c r="B36" s="126" t="s">
        <v>127</v>
      </c>
      <c r="C36" s="139">
        <v>28</v>
      </c>
      <c r="D36" s="140">
        <f>-519</f>
        <v>-519</v>
      </c>
      <c r="E36" s="148"/>
      <c r="F36" s="138"/>
      <c r="G36" s="125"/>
      <c r="H36" s="125"/>
    </row>
    <row r="37" spans="1:8" ht="12" customHeight="1">
      <c r="A37" s="154"/>
      <c r="B37" s="135"/>
      <c r="C37" s="135"/>
      <c r="D37" s="134"/>
      <c r="E37" s="155"/>
      <c r="F37" s="138"/>
      <c r="G37" s="125"/>
      <c r="H37" s="125"/>
    </row>
    <row r="38" spans="1:8" ht="13.5" thickBot="1">
      <c r="A38" s="149" t="s">
        <v>146</v>
      </c>
      <c r="B38" s="128"/>
      <c r="C38" s="128"/>
      <c r="D38" s="131">
        <f>SUM(D35:D37)</f>
        <v>4082217</v>
      </c>
      <c r="E38" s="150"/>
      <c r="F38" s="138"/>
      <c r="G38" s="125"/>
      <c r="H38" s="125"/>
    </row>
    <row r="39" spans="1:8" ht="12.75">
      <c r="A39" s="158" t="s">
        <v>147</v>
      </c>
      <c r="B39" s="136"/>
      <c r="C39" s="136"/>
      <c r="D39" s="137">
        <v>1468913</v>
      </c>
      <c r="E39" s="159"/>
      <c r="F39" s="138"/>
      <c r="G39" s="125"/>
      <c r="H39" s="125"/>
    </row>
    <row r="40" spans="1:8" ht="12.75">
      <c r="A40" s="164" t="s">
        <v>148</v>
      </c>
      <c r="B40" s="126" t="s">
        <v>127</v>
      </c>
      <c r="C40" s="126"/>
      <c r="D40" s="127"/>
      <c r="E40" s="148"/>
      <c r="F40" s="138"/>
      <c r="G40" s="125"/>
      <c r="H40" s="125"/>
    </row>
    <row r="41" spans="1:8" ht="12.75">
      <c r="A41" s="153"/>
      <c r="B41" s="135"/>
      <c r="C41" s="135"/>
      <c r="D41" s="134"/>
      <c r="E41" s="148"/>
      <c r="F41" s="138"/>
      <c r="G41" s="125"/>
      <c r="H41" s="125"/>
    </row>
    <row r="42" spans="1:8" ht="13.5" thickBot="1">
      <c r="A42" s="149" t="s">
        <v>149</v>
      </c>
      <c r="B42" s="128"/>
      <c r="C42" s="128"/>
      <c r="D42" s="131">
        <f>SUM(D39:D41)</f>
        <v>1468913</v>
      </c>
      <c r="E42" s="165"/>
      <c r="F42" s="138"/>
      <c r="G42" s="125"/>
      <c r="H42" s="125"/>
    </row>
    <row r="43" spans="1:8" ht="12.75">
      <c r="A43" s="158" t="s">
        <v>150</v>
      </c>
      <c r="B43" s="136"/>
      <c r="C43" s="136"/>
      <c r="D43" s="142">
        <v>113016</v>
      </c>
      <c r="E43" s="166"/>
      <c r="F43" s="138"/>
      <c r="G43" s="125"/>
      <c r="H43" s="125"/>
    </row>
    <row r="44" spans="1:8" ht="12.75">
      <c r="A44" s="167" t="s">
        <v>154</v>
      </c>
      <c r="B44" s="126" t="s">
        <v>127</v>
      </c>
      <c r="C44" s="126"/>
      <c r="D44" s="143"/>
      <c r="E44" s="168"/>
      <c r="F44" s="138"/>
      <c r="G44" s="125"/>
      <c r="H44" s="125"/>
    </row>
    <row r="45" spans="1:8" ht="12.75">
      <c r="A45" s="154"/>
      <c r="B45" s="135"/>
      <c r="C45" s="135"/>
      <c r="D45" s="143"/>
      <c r="E45" s="168"/>
      <c r="F45" s="138"/>
      <c r="G45" s="125"/>
      <c r="H45" s="125"/>
    </row>
    <row r="46" spans="1:8" ht="13.5" thickBot="1">
      <c r="A46" s="149" t="s">
        <v>155</v>
      </c>
      <c r="B46" s="128"/>
      <c r="C46" s="128"/>
      <c r="D46" s="144">
        <f>SUM(D43:D45)</f>
        <v>113016</v>
      </c>
      <c r="E46" s="169"/>
      <c r="F46" s="138"/>
      <c r="G46" s="125"/>
      <c r="H46" s="125"/>
    </row>
    <row r="47" spans="1:8" ht="12.75">
      <c r="A47" s="158" t="s">
        <v>151</v>
      </c>
      <c r="B47" s="136"/>
      <c r="C47" s="136"/>
      <c r="D47" s="142">
        <v>3571</v>
      </c>
      <c r="E47" s="166"/>
      <c r="F47" s="138"/>
      <c r="G47" s="125"/>
      <c r="H47" s="125"/>
    </row>
    <row r="48" spans="1:8" ht="12.75">
      <c r="A48" s="167" t="s">
        <v>156</v>
      </c>
      <c r="B48" s="126" t="s">
        <v>127</v>
      </c>
      <c r="C48" s="126"/>
      <c r="D48" s="143"/>
      <c r="E48" s="168"/>
      <c r="F48" s="138"/>
      <c r="G48" s="125"/>
      <c r="H48" s="125"/>
    </row>
    <row r="49" spans="1:8" ht="12.75">
      <c r="A49" s="154"/>
      <c r="B49" s="135"/>
      <c r="C49" s="135"/>
      <c r="D49" s="143"/>
      <c r="E49" s="168"/>
      <c r="F49" s="138"/>
      <c r="G49" s="125"/>
      <c r="H49" s="125"/>
    </row>
    <row r="50" spans="1:8" ht="13.5" thickBot="1">
      <c r="A50" s="149" t="s">
        <v>157</v>
      </c>
      <c r="B50" s="128"/>
      <c r="C50" s="128"/>
      <c r="D50" s="144">
        <f>SUM(D47:D49)</f>
        <v>3571</v>
      </c>
      <c r="E50" s="169"/>
      <c r="F50" s="138"/>
      <c r="G50" s="125"/>
      <c r="H50" s="125"/>
    </row>
    <row r="51" spans="1:8" ht="12.75">
      <c r="A51" s="158" t="s">
        <v>152</v>
      </c>
      <c r="B51" s="136"/>
      <c r="C51" s="136"/>
      <c r="D51" s="142">
        <v>37145</v>
      </c>
      <c r="E51" s="166"/>
      <c r="F51" s="138"/>
      <c r="G51" s="125"/>
      <c r="H51" s="125"/>
    </row>
    <row r="52" spans="1:8" ht="12.75">
      <c r="A52" s="167" t="s">
        <v>158</v>
      </c>
      <c r="B52" s="126" t="s">
        <v>127</v>
      </c>
      <c r="C52" s="126"/>
      <c r="D52" s="143"/>
      <c r="E52" s="168"/>
      <c r="F52" s="138"/>
      <c r="G52" s="125"/>
      <c r="H52" s="125"/>
    </row>
    <row r="53" spans="1:8" ht="12.75">
      <c r="A53" s="154"/>
      <c r="B53" s="135"/>
      <c r="C53" s="135"/>
      <c r="D53" s="143"/>
      <c r="E53" s="168"/>
      <c r="F53" s="138"/>
      <c r="G53" s="125"/>
      <c r="H53" s="125"/>
    </row>
    <row r="54" spans="1:8" ht="13.5" thickBot="1">
      <c r="A54" s="149" t="s">
        <v>157</v>
      </c>
      <c r="B54" s="128"/>
      <c r="C54" s="128"/>
      <c r="D54" s="144">
        <f>SUM(D51:D53)</f>
        <v>37145</v>
      </c>
      <c r="E54" s="169"/>
      <c r="F54" s="138"/>
      <c r="G54" s="125"/>
      <c r="H54" s="125"/>
    </row>
    <row r="55" spans="1:8" ht="12.75">
      <c r="A55" s="158" t="s">
        <v>153</v>
      </c>
      <c r="B55" s="136"/>
      <c r="C55" s="136"/>
      <c r="D55" s="142">
        <v>1072</v>
      </c>
      <c r="E55" s="166"/>
      <c r="F55" s="138"/>
      <c r="G55" s="125"/>
      <c r="H55" s="125"/>
    </row>
    <row r="56" spans="1:8" ht="12.75">
      <c r="A56" s="167" t="s">
        <v>159</v>
      </c>
      <c r="B56" s="126" t="s">
        <v>127</v>
      </c>
      <c r="C56" s="126"/>
      <c r="D56" s="143"/>
      <c r="E56" s="168"/>
      <c r="F56" s="138"/>
      <c r="G56" s="125"/>
      <c r="H56" s="125"/>
    </row>
    <row r="57" spans="1:8" ht="12.75">
      <c r="A57" s="154"/>
      <c r="B57" s="135"/>
      <c r="C57" s="135"/>
      <c r="D57" s="143"/>
      <c r="E57" s="168"/>
      <c r="F57" s="138"/>
      <c r="G57" s="125"/>
      <c r="H57" s="125"/>
    </row>
    <row r="58" spans="1:8" ht="13.5" thickBot="1">
      <c r="A58" s="149"/>
      <c r="B58" s="128"/>
      <c r="C58" s="128"/>
      <c r="D58" s="144">
        <f>SUM(D55:D57)</f>
        <v>1072</v>
      </c>
      <c r="E58" s="169"/>
      <c r="F58" s="138"/>
      <c r="G58" s="125"/>
      <c r="H58" s="125"/>
    </row>
    <row r="59" spans="1:8" ht="12.75">
      <c r="A59" s="158" t="s">
        <v>160</v>
      </c>
      <c r="B59" s="136"/>
      <c r="C59" s="136"/>
      <c r="D59" s="142">
        <v>1123</v>
      </c>
      <c r="E59" s="166"/>
      <c r="F59" s="138"/>
      <c r="G59" s="125"/>
      <c r="H59" s="125"/>
    </row>
    <row r="60" spans="1:8" ht="12.75">
      <c r="A60" s="167" t="s">
        <v>161</v>
      </c>
      <c r="B60" s="126" t="s">
        <v>127</v>
      </c>
      <c r="C60" s="126"/>
      <c r="D60" s="143"/>
      <c r="E60" s="168"/>
      <c r="F60" s="138"/>
      <c r="G60" s="125"/>
      <c r="H60" s="125"/>
    </row>
    <row r="61" spans="1:8" ht="12.75">
      <c r="A61" s="154"/>
      <c r="B61" s="135"/>
      <c r="C61" s="135"/>
      <c r="D61" s="143"/>
      <c r="E61" s="168"/>
      <c r="F61" s="138"/>
      <c r="G61" s="125"/>
      <c r="H61" s="125"/>
    </row>
    <row r="62" spans="1:8" ht="13.5" thickBot="1">
      <c r="A62" s="149" t="s">
        <v>157</v>
      </c>
      <c r="B62" s="128"/>
      <c r="C62" s="128"/>
      <c r="D62" s="144">
        <f>SUM(D59:D61)</f>
        <v>1123</v>
      </c>
      <c r="E62" s="169"/>
      <c r="F62" s="138"/>
      <c r="G62" s="125"/>
      <c r="H62" s="125"/>
    </row>
    <row r="63" spans="1:8" ht="12.75">
      <c r="A63" s="158" t="s">
        <v>162</v>
      </c>
      <c r="B63" s="136"/>
      <c r="C63" s="136"/>
      <c r="D63" s="142">
        <v>3216214</v>
      </c>
      <c r="E63" s="170"/>
      <c r="F63" s="138"/>
      <c r="G63" s="125"/>
      <c r="H63" s="125"/>
    </row>
    <row r="64" spans="1:5" ht="12.75">
      <c r="A64" s="167" t="s">
        <v>163</v>
      </c>
      <c r="B64" s="126" t="s">
        <v>127</v>
      </c>
      <c r="C64" s="126">
        <v>27</v>
      </c>
      <c r="D64" s="134">
        <v>1572</v>
      </c>
      <c r="E64" s="171"/>
    </row>
    <row r="65" spans="1:5" ht="12.75">
      <c r="A65" s="164"/>
      <c r="B65" s="126"/>
      <c r="C65" s="126">
        <v>28</v>
      </c>
      <c r="D65" s="134">
        <f>-364</f>
        <v>-364</v>
      </c>
      <c r="E65" s="148"/>
    </row>
    <row r="66" spans="1:5" ht="12.75">
      <c r="A66" s="172"/>
      <c r="B66" s="135"/>
      <c r="C66" s="135">
        <v>30</v>
      </c>
      <c r="D66" s="134">
        <v>263</v>
      </c>
      <c r="E66" s="148"/>
    </row>
    <row r="67" spans="1:5" ht="12.75">
      <c r="A67" s="154"/>
      <c r="B67" s="135"/>
      <c r="C67" s="135"/>
      <c r="D67" s="134"/>
      <c r="E67" s="148"/>
    </row>
    <row r="68" spans="1:5" ht="13.5" thickBot="1">
      <c r="A68" s="149" t="s">
        <v>164</v>
      </c>
      <c r="B68" s="128"/>
      <c r="C68" s="128"/>
      <c r="D68" s="131">
        <f>SUM(D63:D67)</f>
        <v>3217685</v>
      </c>
      <c r="E68" s="162"/>
    </row>
    <row r="69" spans="1:5" ht="12.75">
      <c r="A69" s="158" t="s">
        <v>165</v>
      </c>
      <c r="B69" s="136"/>
      <c r="C69" s="136"/>
      <c r="D69" s="137">
        <v>986659</v>
      </c>
      <c r="E69" s="159"/>
    </row>
    <row r="70" spans="1:5" ht="12.75">
      <c r="A70" s="167" t="s">
        <v>166</v>
      </c>
      <c r="B70" s="126" t="s">
        <v>127</v>
      </c>
      <c r="C70" s="126"/>
      <c r="D70" s="134"/>
      <c r="E70" s="148"/>
    </row>
    <row r="71" spans="1:5" ht="12.75">
      <c r="A71" s="154"/>
      <c r="B71" s="135"/>
      <c r="C71" s="135"/>
      <c r="D71" s="134"/>
      <c r="E71" s="148"/>
    </row>
    <row r="72" spans="1:5" ht="13.5" thickBot="1">
      <c r="A72" s="173" t="s">
        <v>167</v>
      </c>
      <c r="B72" s="174"/>
      <c r="C72" s="174"/>
      <c r="D72" s="175">
        <f>SUM(D69:D71)</f>
        <v>986659</v>
      </c>
      <c r="E72" s="1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M28" sqref="M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1" t="s">
        <v>29</v>
      </c>
      <c r="E5" s="54" t="str">
        <f>personal!E6</f>
        <v>27.09-01.10.2021</v>
      </c>
    </row>
    <row r="6" ht="13.5" thickBot="1"/>
    <row r="7" spans="1:6" ht="68.25" customHeight="1" thickBo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30" t="s">
        <v>13</v>
      </c>
    </row>
    <row r="8" spans="1:6" ht="12.75">
      <c r="A8" s="80">
        <v>1</v>
      </c>
      <c r="B8" s="64" t="s">
        <v>35</v>
      </c>
      <c r="C8" s="65">
        <v>10476</v>
      </c>
      <c r="D8" s="55" t="s">
        <v>36</v>
      </c>
      <c r="E8" s="55" t="s">
        <v>37</v>
      </c>
      <c r="F8" s="81">
        <v>127023.38</v>
      </c>
    </row>
    <row r="9" spans="1:6" ht="12.75">
      <c r="A9" s="82">
        <v>2</v>
      </c>
      <c r="B9" s="66" t="s">
        <v>35</v>
      </c>
      <c r="C9" s="67">
        <v>10500</v>
      </c>
      <c r="D9" s="56" t="s">
        <v>38</v>
      </c>
      <c r="E9" s="56" t="s">
        <v>39</v>
      </c>
      <c r="F9" s="83">
        <v>1292027.32</v>
      </c>
    </row>
    <row r="10" spans="1:6" ht="12.75">
      <c r="A10" s="84">
        <v>3</v>
      </c>
      <c r="B10" s="66" t="s">
        <v>35</v>
      </c>
      <c r="C10" s="68">
        <v>10501</v>
      </c>
      <c r="D10" s="55" t="s">
        <v>40</v>
      </c>
      <c r="E10" s="55" t="s">
        <v>41</v>
      </c>
      <c r="F10" s="83">
        <v>1593.85</v>
      </c>
    </row>
    <row r="11" spans="1:6" ht="12.75">
      <c r="A11" s="84">
        <v>4</v>
      </c>
      <c r="B11" s="66" t="s">
        <v>42</v>
      </c>
      <c r="C11" s="67">
        <v>10506</v>
      </c>
      <c r="D11" s="56" t="s">
        <v>43</v>
      </c>
      <c r="E11" s="56" t="s">
        <v>44</v>
      </c>
      <c r="F11" s="83">
        <v>223.91</v>
      </c>
    </row>
    <row r="12" spans="1:6" ht="12.75">
      <c r="A12" s="84">
        <v>5</v>
      </c>
      <c r="B12" s="66" t="s">
        <v>42</v>
      </c>
      <c r="C12" s="69">
        <v>10530</v>
      </c>
      <c r="D12" s="56" t="s">
        <v>45</v>
      </c>
      <c r="E12" s="55" t="s">
        <v>46</v>
      </c>
      <c r="F12" s="85">
        <v>3474.8</v>
      </c>
    </row>
    <row r="13" spans="1:6" ht="12.75">
      <c r="A13" s="84">
        <f aca="true" t="shared" si="0" ref="A13:A44">A12+1</f>
        <v>6</v>
      </c>
      <c r="B13" s="66" t="s">
        <v>42</v>
      </c>
      <c r="C13" s="69">
        <v>10532</v>
      </c>
      <c r="D13" s="56" t="s">
        <v>47</v>
      </c>
      <c r="E13" s="55" t="s">
        <v>48</v>
      </c>
      <c r="F13" s="85">
        <v>4161.8</v>
      </c>
    </row>
    <row r="14" spans="1:6" ht="12.75">
      <c r="A14" s="84">
        <f t="shared" si="0"/>
        <v>7</v>
      </c>
      <c r="B14" s="66" t="s">
        <v>42</v>
      </c>
      <c r="C14" s="69">
        <v>10533</v>
      </c>
      <c r="D14" s="56" t="s">
        <v>40</v>
      </c>
      <c r="E14" s="55" t="s">
        <v>41</v>
      </c>
      <c r="F14" s="85">
        <v>32.95</v>
      </c>
    </row>
    <row r="15" spans="1:6" ht="12.75">
      <c r="A15" s="84">
        <f t="shared" si="0"/>
        <v>8</v>
      </c>
      <c r="B15" s="66" t="s">
        <v>42</v>
      </c>
      <c r="C15" s="69">
        <v>10505</v>
      </c>
      <c r="D15" s="56" t="s">
        <v>49</v>
      </c>
      <c r="E15" s="55" t="s">
        <v>50</v>
      </c>
      <c r="F15" s="85">
        <v>8468</v>
      </c>
    </row>
    <row r="16" spans="1:6" ht="12.75">
      <c r="A16" s="84">
        <f t="shared" si="0"/>
        <v>9</v>
      </c>
      <c r="B16" s="66" t="s">
        <v>51</v>
      </c>
      <c r="C16" s="69">
        <v>10539</v>
      </c>
      <c r="D16" s="56" t="s">
        <v>52</v>
      </c>
      <c r="E16" s="55" t="s">
        <v>53</v>
      </c>
      <c r="F16" s="85">
        <v>851</v>
      </c>
    </row>
    <row r="17" spans="1:6" ht="12.75">
      <c r="A17" s="84">
        <f t="shared" si="0"/>
        <v>10</v>
      </c>
      <c r="B17" s="66" t="s">
        <v>51</v>
      </c>
      <c r="C17" s="69">
        <v>10537</v>
      </c>
      <c r="D17" s="56" t="s">
        <v>52</v>
      </c>
      <c r="E17" s="55" t="s">
        <v>54</v>
      </c>
      <c r="F17" s="85">
        <v>16183.8</v>
      </c>
    </row>
    <row r="18" spans="1:6" ht="12.75">
      <c r="A18" s="84">
        <f t="shared" si="0"/>
        <v>11</v>
      </c>
      <c r="B18" s="66" t="s">
        <v>51</v>
      </c>
      <c r="C18" s="69">
        <v>10538</v>
      </c>
      <c r="D18" s="56" t="s">
        <v>52</v>
      </c>
      <c r="E18" s="55" t="s">
        <v>55</v>
      </c>
      <c r="F18" s="85">
        <v>4843.8</v>
      </c>
    </row>
    <row r="19" spans="1:6" ht="12.75">
      <c r="A19" s="84">
        <f t="shared" si="0"/>
        <v>12</v>
      </c>
      <c r="B19" s="66" t="s">
        <v>51</v>
      </c>
      <c r="C19" s="69">
        <v>10553</v>
      </c>
      <c r="D19" s="56" t="s">
        <v>40</v>
      </c>
      <c r="E19" s="55" t="s">
        <v>56</v>
      </c>
      <c r="F19" s="85">
        <v>2848</v>
      </c>
    </row>
    <row r="20" spans="1:6" ht="12.75">
      <c r="A20" s="84">
        <f t="shared" si="0"/>
        <v>13</v>
      </c>
      <c r="B20" s="66" t="s">
        <v>51</v>
      </c>
      <c r="C20" s="69">
        <v>10546</v>
      </c>
      <c r="D20" s="56" t="s">
        <v>57</v>
      </c>
      <c r="E20" s="55" t="s">
        <v>58</v>
      </c>
      <c r="F20" s="85">
        <v>83.3</v>
      </c>
    </row>
    <row r="21" spans="1:6" ht="12.75">
      <c r="A21" s="84">
        <f t="shared" si="0"/>
        <v>14</v>
      </c>
      <c r="B21" s="66" t="s">
        <v>51</v>
      </c>
      <c r="C21" s="69">
        <v>10549</v>
      </c>
      <c r="D21" s="56" t="s">
        <v>57</v>
      </c>
      <c r="E21" s="55" t="s">
        <v>58</v>
      </c>
      <c r="F21" s="85">
        <v>83.3</v>
      </c>
    </row>
    <row r="22" spans="1:6" ht="12.75">
      <c r="A22" s="84">
        <f t="shared" si="0"/>
        <v>15</v>
      </c>
      <c r="B22" s="66" t="s">
        <v>51</v>
      </c>
      <c r="C22" s="69">
        <v>10550</v>
      </c>
      <c r="D22" s="56" t="s">
        <v>57</v>
      </c>
      <c r="E22" s="55" t="s">
        <v>58</v>
      </c>
      <c r="F22" s="85">
        <v>665.21</v>
      </c>
    </row>
    <row r="23" spans="1:6" ht="12.75">
      <c r="A23" s="84">
        <f t="shared" si="0"/>
        <v>16</v>
      </c>
      <c r="B23" s="66" t="s">
        <v>51</v>
      </c>
      <c r="C23" s="69">
        <v>10527</v>
      </c>
      <c r="D23" s="56" t="s">
        <v>59</v>
      </c>
      <c r="E23" s="55" t="s">
        <v>60</v>
      </c>
      <c r="F23" s="85">
        <v>23033.53</v>
      </c>
    </row>
    <row r="24" spans="1:6" ht="12.75">
      <c r="A24" s="84">
        <f t="shared" si="0"/>
        <v>17</v>
      </c>
      <c r="B24" s="66" t="s">
        <v>51</v>
      </c>
      <c r="C24" s="69">
        <v>10528</v>
      </c>
      <c r="D24" s="56" t="s">
        <v>61</v>
      </c>
      <c r="E24" s="55" t="s">
        <v>62</v>
      </c>
      <c r="F24" s="85">
        <v>170.34</v>
      </c>
    </row>
    <row r="25" spans="1:6" ht="12.75">
      <c r="A25" s="84">
        <f t="shared" si="0"/>
        <v>18</v>
      </c>
      <c r="B25" s="66" t="s">
        <v>51</v>
      </c>
      <c r="C25" s="69">
        <v>10529</v>
      </c>
      <c r="D25" s="56" t="s">
        <v>61</v>
      </c>
      <c r="E25" s="55" t="s">
        <v>63</v>
      </c>
      <c r="F25" s="85">
        <v>13750.14</v>
      </c>
    </row>
    <row r="26" spans="1:6" ht="12.75">
      <c r="A26" s="84">
        <f t="shared" si="0"/>
        <v>19</v>
      </c>
      <c r="B26" s="66" t="s">
        <v>51</v>
      </c>
      <c r="C26" s="69">
        <v>10545</v>
      </c>
      <c r="D26" s="56" t="s">
        <v>57</v>
      </c>
      <c r="E26" s="55" t="s">
        <v>64</v>
      </c>
      <c r="F26" s="85">
        <v>2829.99</v>
      </c>
    </row>
    <row r="27" spans="1:6" ht="12.75">
      <c r="A27" s="84">
        <f t="shared" si="0"/>
        <v>20</v>
      </c>
      <c r="B27" s="66" t="s">
        <v>51</v>
      </c>
      <c r="C27" s="69">
        <v>10547</v>
      </c>
      <c r="D27" s="56" t="s">
        <v>57</v>
      </c>
      <c r="E27" s="55" t="s">
        <v>64</v>
      </c>
      <c r="F27" s="85">
        <v>1204.67</v>
      </c>
    </row>
    <row r="28" spans="1:6" ht="12.75">
      <c r="A28" s="84">
        <f t="shared" si="0"/>
        <v>21</v>
      </c>
      <c r="B28" s="66" t="s">
        <v>51</v>
      </c>
      <c r="C28" s="69">
        <v>10548</v>
      </c>
      <c r="D28" s="56" t="s">
        <v>57</v>
      </c>
      <c r="E28" s="55" t="s">
        <v>64</v>
      </c>
      <c r="F28" s="85">
        <v>1204.67</v>
      </c>
    </row>
    <row r="29" spans="1:6" ht="12.75">
      <c r="A29" s="84">
        <f t="shared" si="0"/>
        <v>22</v>
      </c>
      <c r="B29" s="66" t="s">
        <v>51</v>
      </c>
      <c r="C29" s="69">
        <v>10526</v>
      </c>
      <c r="D29" s="56" t="s">
        <v>65</v>
      </c>
      <c r="E29" s="55" t="s">
        <v>66</v>
      </c>
      <c r="F29" s="85">
        <v>5635.25</v>
      </c>
    </row>
    <row r="30" spans="1:6" ht="12.75">
      <c r="A30" s="84">
        <f t="shared" si="0"/>
        <v>23</v>
      </c>
      <c r="B30" s="66" t="s">
        <v>51</v>
      </c>
      <c r="C30" s="69">
        <v>10525</v>
      </c>
      <c r="D30" s="56" t="s">
        <v>67</v>
      </c>
      <c r="E30" s="55" t="s">
        <v>68</v>
      </c>
      <c r="F30" s="85">
        <v>464.1</v>
      </c>
    </row>
    <row r="31" spans="1:6" ht="12.75">
      <c r="A31" s="84">
        <f t="shared" si="0"/>
        <v>24</v>
      </c>
      <c r="B31" s="66" t="s">
        <v>51</v>
      </c>
      <c r="C31" s="69">
        <v>10551</v>
      </c>
      <c r="D31" s="56" t="s">
        <v>52</v>
      </c>
      <c r="E31" s="55" t="s">
        <v>69</v>
      </c>
      <c r="F31" s="85">
        <v>7.94</v>
      </c>
    </row>
    <row r="32" spans="1:6" ht="12.75">
      <c r="A32" s="84">
        <f t="shared" si="0"/>
        <v>25</v>
      </c>
      <c r="B32" s="66" t="s">
        <v>70</v>
      </c>
      <c r="C32" s="69">
        <v>10556</v>
      </c>
      <c r="D32" s="56" t="s">
        <v>71</v>
      </c>
      <c r="E32" s="55" t="s">
        <v>72</v>
      </c>
      <c r="F32" s="85">
        <v>15636.86</v>
      </c>
    </row>
    <row r="33" spans="1:6" ht="12.75">
      <c r="A33" s="84">
        <f t="shared" si="0"/>
        <v>26</v>
      </c>
      <c r="B33" s="66" t="s">
        <v>70</v>
      </c>
      <c r="C33" s="69">
        <v>10558</v>
      </c>
      <c r="D33" s="56" t="s">
        <v>73</v>
      </c>
      <c r="E33" s="55" t="s">
        <v>74</v>
      </c>
      <c r="F33" s="85">
        <v>10.34</v>
      </c>
    </row>
    <row r="34" spans="1:6" ht="12.75">
      <c r="A34" s="84">
        <f t="shared" si="0"/>
        <v>27</v>
      </c>
      <c r="B34" s="66" t="s">
        <v>70</v>
      </c>
      <c r="C34" s="69">
        <v>10562</v>
      </c>
      <c r="D34" s="56" t="s">
        <v>75</v>
      </c>
      <c r="E34" s="55" t="s">
        <v>76</v>
      </c>
      <c r="F34" s="85">
        <v>93.18</v>
      </c>
    </row>
    <row r="35" spans="1:6" ht="12.75">
      <c r="A35" s="84">
        <f t="shared" si="0"/>
        <v>28</v>
      </c>
      <c r="B35" s="66" t="s">
        <v>70</v>
      </c>
      <c r="C35" s="69">
        <v>10563</v>
      </c>
      <c r="D35" s="56" t="s">
        <v>73</v>
      </c>
      <c r="E35" s="55" t="s">
        <v>37</v>
      </c>
      <c r="F35" s="85">
        <v>2063.07</v>
      </c>
    </row>
    <row r="36" spans="1:6" ht="12.75">
      <c r="A36" s="84">
        <f t="shared" si="0"/>
        <v>29</v>
      </c>
      <c r="B36" s="66" t="s">
        <v>70</v>
      </c>
      <c r="C36" s="69">
        <v>10555</v>
      </c>
      <c r="D36" s="56" t="s">
        <v>59</v>
      </c>
      <c r="E36" s="55" t="s">
        <v>60</v>
      </c>
      <c r="F36" s="85">
        <v>15063.02</v>
      </c>
    </row>
    <row r="37" spans="1:6" ht="12.75">
      <c r="A37" s="84">
        <f t="shared" si="0"/>
        <v>30</v>
      </c>
      <c r="B37" s="66" t="s">
        <v>70</v>
      </c>
      <c r="C37" s="69">
        <v>10557</v>
      </c>
      <c r="D37" s="56" t="s">
        <v>77</v>
      </c>
      <c r="E37" s="55" t="s">
        <v>37</v>
      </c>
      <c r="F37" s="85">
        <v>1582.7</v>
      </c>
    </row>
    <row r="38" spans="1:6" ht="12.75">
      <c r="A38" s="84">
        <f t="shared" si="0"/>
        <v>31</v>
      </c>
      <c r="B38" s="66" t="s">
        <v>70</v>
      </c>
      <c r="C38" s="69">
        <v>10554</v>
      </c>
      <c r="D38" s="56" t="s">
        <v>78</v>
      </c>
      <c r="E38" s="55" t="s">
        <v>76</v>
      </c>
      <c r="F38" s="85">
        <v>27452.11</v>
      </c>
    </row>
    <row r="39" spans="1:6" ht="12.75">
      <c r="A39" s="84">
        <f t="shared" si="0"/>
        <v>32</v>
      </c>
      <c r="B39" s="66" t="s">
        <v>70</v>
      </c>
      <c r="C39" s="69">
        <v>10567</v>
      </c>
      <c r="D39" s="56" t="s">
        <v>79</v>
      </c>
      <c r="E39" s="55" t="s">
        <v>80</v>
      </c>
      <c r="F39" s="85">
        <v>373.5</v>
      </c>
    </row>
    <row r="40" spans="1:6" ht="12.75">
      <c r="A40" s="84">
        <f t="shared" si="0"/>
        <v>33</v>
      </c>
      <c r="B40" s="66" t="s">
        <v>70</v>
      </c>
      <c r="C40" s="69">
        <v>10564</v>
      </c>
      <c r="D40" s="56" t="s">
        <v>81</v>
      </c>
      <c r="E40" s="55" t="s">
        <v>68</v>
      </c>
      <c r="F40" s="85">
        <v>122.07</v>
      </c>
    </row>
    <row r="41" spans="1:6" ht="12.75">
      <c r="A41" s="84">
        <f t="shared" si="0"/>
        <v>34</v>
      </c>
      <c r="B41" s="66" t="s">
        <v>70</v>
      </c>
      <c r="C41" s="69">
        <v>10559</v>
      </c>
      <c r="D41" s="56" t="s">
        <v>82</v>
      </c>
      <c r="E41" s="55" t="s">
        <v>83</v>
      </c>
      <c r="F41" s="85">
        <v>297.57</v>
      </c>
    </row>
    <row r="42" spans="1:6" ht="12.75">
      <c r="A42" s="84">
        <f t="shared" si="0"/>
        <v>35</v>
      </c>
      <c r="B42" s="66" t="s">
        <v>70</v>
      </c>
      <c r="C42" s="69">
        <v>10568</v>
      </c>
      <c r="D42" s="56" t="s">
        <v>79</v>
      </c>
      <c r="E42" s="55" t="s">
        <v>84</v>
      </c>
      <c r="F42" s="85">
        <v>2800</v>
      </c>
    </row>
    <row r="43" spans="1:6" ht="12.75">
      <c r="A43" s="84">
        <f t="shared" si="0"/>
        <v>36</v>
      </c>
      <c r="B43" s="66" t="s">
        <v>70</v>
      </c>
      <c r="C43" s="69">
        <v>10565</v>
      </c>
      <c r="D43" s="56" t="s">
        <v>81</v>
      </c>
      <c r="E43" s="55" t="s">
        <v>68</v>
      </c>
      <c r="F43" s="85">
        <v>2096.68</v>
      </c>
    </row>
    <row r="44" spans="1:6" ht="13.5" thickBot="1">
      <c r="A44" s="86">
        <f t="shared" si="0"/>
        <v>37</v>
      </c>
      <c r="B44" s="70" t="s">
        <v>70</v>
      </c>
      <c r="C44" s="71">
        <v>10566</v>
      </c>
      <c r="D44" s="72" t="s">
        <v>49</v>
      </c>
      <c r="E44" s="73" t="s">
        <v>68</v>
      </c>
      <c r="F44" s="85">
        <v>520.83</v>
      </c>
    </row>
    <row r="45" spans="1:6" ht="22.5" customHeight="1" thickBot="1">
      <c r="A45" s="74"/>
      <c r="B45" s="75"/>
      <c r="C45" s="76"/>
      <c r="D45" s="77"/>
      <c r="E45" s="78" t="s">
        <v>85</v>
      </c>
      <c r="F45" s="79">
        <f>SUM(F8:F44)</f>
        <v>1578976.9800000007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3">
      <selection activeCell="J17" sqref="J17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33</v>
      </c>
      <c r="B1" s="12"/>
      <c r="C1" s="12"/>
      <c r="D1" s="12"/>
    </row>
    <row r="3" spans="1:4" ht="15.75" customHeight="1">
      <c r="A3" s="121" t="s">
        <v>19</v>
      </c>
      <c r="B3" s="121"/>
      <c r="C3" s="121"/>
      <c r="D3" s="14"/>
    </row>
    <row r="4" spans="1:10" ht="30" customHeight="1">
      <c r="A4" s="122" t="s">
        <v>28</v>
      </c>
      <c r="B4" s="122"/>
      <c r="C4" s="122"/>
      <c r="D4" s="122"/>
      <c r="E4" s="122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29</v>
      </c>
      <c r="C6" s="11" t="str">
        <f>personal!E6</f>
        <v>27.09-01.10.2021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31" t="s">
        <v>14</v>
      </c>
      <c r="B8" s="32" t="s">
        <v>15</v>
      </c>
      <c r="C8" s="32" t="s">
        <v>16</v>
      </c>
      <c r="D8" s="32" t="s">
        <v>20</v>
      </c>
      <c r="E8" s="33" t="s">
        <v>17</v>
      </c>
    </row>
    <row r="9" spans="1:5" s="63" customFormat="1" ht="25.5">
      <c r="A9" s="108" t="s">
        <v>92</v>
      </c>
      <c r="B9" s="60" t="s">
        <v>93</v>
      </c>
      <c r="C9" s="61" t="s">
        <v>94</v>
      </c>
      <c r="D9" s="62" t="s">
        <v>95</v>
      </c>
      <c r="E9" s="109">
        <v>1430.56</v>
      </c>
    </row>
    <row r="10" spans="1:5" s="63" customFormat="1" ht="25.5">
      <c r="A10" s="108" t="s">
        <v>92</v>
      </c>
      <c r="B10" s="60" t="s">
        <v>96</v>
      </c>
      <c r="C10" s="61" t="s">
        <v>94</v>
      </c>
      <c r="D10" s="62" t="s">
        <v>95</v>
      </c>
      <c r="E10" s="109">
        <v>191.55</v>
      </c>
    </row>
    <row r="11" spans="1:5" s="63" customFormat="1" ht="25.5">
      <c r="A11" s="108" t="s">
        <v>92</v>
      </c>
      <c r="B11" s="60" t="s">
        <v>97</v>
      </c>
      <c r="C11" s="61" t="s">
        <v>94</v>
      </c>
      <c r="D11" s="62" t="s">
        <v>95</v>
      </c>
      <c r="E11" s="109">
        <v>53.81</v>
      </c>
    </row>
    <row r="12" spans="1:5" s="63" customFormat="1" ht="25.5">
      <c r="A12" s="108" t="s">
        <v>92</v>
      </c>
      <c r="B12" s="60" t="s">
        <v>98</v>
      </c>
      <c r="C12" s="61" t="s">
        <v>94</v>
      </c>
      <c r="D12" s="62" t="s">
        <v>95</v>
      </c>
      <c r="E12" s="109">
        <v>37.64</v>
      </c>
    </row>
    <row r="13" spans="1:5" s="63" customFormat="1" ht="25.5">
      <c r="A13" s="108" t="s">
        <v>92</v>
      </c>
      <c r="B13" s="60" t="s">
        <v>99</v>
      </c>
      <c r="C13" s="61" t="s">
        <v>100</v>
      </c>
      <c r="D13" s="62" t="s">
        <v>95</v>
      </c>
      <c r="E13" s="109">
        <v>1004.45</v>
      </c>
    </row>
    <row r="14" spans="1:5" s="63" customFormat="1" ht="25.5">
      <c r="A14" s="108" t="s">
        <v>92</v>
      </c>
      <c r="B14" s="60" t="s">
        <v>101</v>
      </c>
      <c r="C14" s="61" t="s">
        <v>100</v>
      </c>
      <c r="D14" s="62" t="s">
        <v>95</v>
      </c>
      <c r="E14" s="109">
        <v>7501.44</v>
      </c>
    </row>
    <row r="15" spans="1:5" s="63" customFormat="1" ht="25.5">
      <c r="A15" s="108" t="s">
        <v>92</v>
      </c>
      <c r="B15" s="60" t="s">
        <v>102</v>
      </c>
      <c r="C15" s="61" t="s">
        <v>100</v>
      </c>
      <c r="D15" s="62" t="s">
        <v>95</v>
      </c>
      <c r="E15" s="109">
        <v>197.36</v>
      </c>
    </row>
    <row r="16" spans="1:5" s="63" customFormat="1" ht="25.5">
      <c r="A16" s="108" t="s">
        <v>92</v>
      </c>
      <c r="B16" s="60" t="s">
        <v>103</v>
      </c>
      <c r="C16" s="61" t="s">
        <v>100</v>
      </c>
      <c r="D16" s="62" t="s">
        <v>95</v>
      </c>
      <c r="E16" s="109">
        <v>282.19</v>
      </c>
    </row>
    <row r="17" spans="1:5" s="63" customFormat="1" ht="25.5">
      <c r="A17" s="108" t="s">
        <v>92</v>
      </c>
      <c r="B17" s="60" t="s">
        <v>104</v>
      </c>
      <c r="C17" s="61" t="s">
        <v>105</v>
      </c>
      <c r="D17" s="62" t="s">
        <v>95</v>
      </c>
      <c r="E17" s="109">
        <v>29.31</v>
      </c>
    </row>
    <row r="18" spans="1:5" s="63" customFormat="1" ht="25.5">
      <c r="A18" s="108" t="s">
        <v>92</v>
      </c>
      <c r="B18" s="60" t="s">
        <v>106</v>
      </c>
      <c r="C18" s="61" t="s">
        <v>105</v>
      </c>
      <c r="D18" s="62" t="s">
        <v>95</v>
      </c>
      <c r="E18" s="109">
        <v>104.27</v>
      </c>
    </row>
    <row r="19" spans="1:5" s="63" customFormat="1" ht="30.75" customHeight="1">
      <c r="A19" s="108" t="s">
        <v>92</v>
      </c>
      <c r="B19" s="60" t="s">
        <v>107</v>
      </c>
      <c r="C19" s="61" t="s">
        <v>105</v>
      </c>
      <c r="D19" s="62" t="s">
        <v>95</v>
      </c>
      <c r="E19" s="109">
        <v>20.66</v>
      </c>
    </row>
    <row r="20" spans="1:5" s="63" customFormat="1" ht="25.5">
      <c r="A20" s="108" t="s">
        <v>92</v>
      </c>
      <c r="B20" s="60" t="s">
        <v>108</v>
      </c>
      <c r="C20" s="61" t="s">
        <v>105</v>
      </c>
      <c r="D20" s="62" t="s">
        <v>95</v>
      </c>
      <c r="E20" s="109">
        <v>780.41</v>
      </c>
    </row>
    <row r="21" spans="1:5" s="63" customFormat="1" ht="25.5">
      <c r="A21" s="108" t="s">
        <v>92</v>
      </c>
      <c r="B21" s="60" t="s">
        <v>109</v>
      </c>
      <c r="C21" s="61" t="s">
        <v>110</v>
      </c>
      <c r="D21" s="62" t="s">
        <v>95</v>
      </c>
      <c r="E21" s="109">
        <v>108.34</v>
      </c>
    </row>
    <row r="22" spans="1:5" s="63" customFormat="1" ht="25.5">
      <c r="A22" s="108" t="s">
        <v>92</v>
      </c>
      <c r="B22" s="60" t="s">
        <v>111</v>
      </c>
      <c r="C22" s="61" t="s">
        <v>110</v>
      </c>
      <c r="D22" s="62" t="s">
        <v>95</v>
      </c>
      <c r="E22" s="109">
        <v>546.73</v>
      </c>
    </row>
    <row r="23" spans="1:5" s="63" customFormat="1" ht="25.5">
      <c r="A23" s="108" t="s">
        <v>92</v>
      </c>
      <c r="B23" s="60" t="s">
        <v>112</v>
      </c>
      <c r="C23" s="61" t="s">
        <v>110</v>
      </c>
      <c r="D23" s="62" t="s">
        <v>95</v>
      </c>
      <c r="E23" s="109">
        <v>153.69</v>
      </c>
    </row>
    <row r="24" spans="1:5" s="63" customFormat="1" ht="25.5">
      <c r="A24" s="108" t="s">
        <v>92</v>
      </c>
      <c r="B24" s="60" t="s">
        <v>113</v>
      </c>
      <c r="C24" s="61" t="s">
        <v>110</v>
      </c>
      <c r="D24" s="62" t="s">
        <v>95</v>
      </c>
      <c r="E24" s="109">
        <v>4087.59</v>
      </c>
    </row>
    <row r="25" spans="1:5" s="63" customFormat="1" ht="25.5">
      <c r="A25" s="108" t="s">
        <v>114</v>
      </c>
      <c r="B25" s="60" t="s">
        <v>115</v>
      </c>
      <c r="C25" s="61" t="s">
        <v>116</v>
      </c>
      <c r="D25" s="62" t="s">
        <v>95</v>
      </c>
      <c r="E25" s="109">
        <v>23582</v>
      </c>
    </row>
    <row r="26" spans="1:5" s="63" customFormat="1" ht="13.5" thickBot="1">
      <c r="A26" s="182"/>
      <c r="B26" s="183"/>
      <c r="C26" s="184"/>
      <c r="D26" s="185"/>
      <c r="E26" s="40"/>
    </row>
    <row r="27" spans="1:5" s="63" customFormat="1" ht="18.75" customHeight="1" thickBot="1">
      <c r="A27" s="186" t="s">
        <v>18</v>
      </c>
      <c r="B27" s="187"/>
      <c r="C27" s="188"/>
      <c r="D27" s="189"/>
      <c r="E27" s="190">
        <f>SUM(E9:E26)</f>
        <v>40112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33</v>
      </c>
      <c r="B1" s="12"/>
      <c r="C1" s="12"/>
      <c r="D1" s="12"/>
    </row>
    <row r="3" spans="1:4" ht="15.75" customHeight="1">
      <c r="A3" s="121" t="s">
        <v>19</v>
      </c>
      <c r="B3" s="121"/>
      <c r="C3" s="121"/>
      <c r="D3" s="14"/>
    </row>
    <row r="4" spans="1:10" ht="19.5" customHeight="1">
      <c r="A4" s="122" t="s">
        <v>21</v>
      </c>
      <c r="B4" s="122"/>
      <c r="C4" s="122"/>
      <c r="D4" s="122"/>
      <c r="E4" s="122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29</v>
      </c>
      <c r="C6" s="11" t="str">
        <f>personal!E6</f>
        <v>27.09-01.10.2021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31" t="s">
        <v>14</v>
      </c>
      <c r="B8" s="32" t="s">
        <v>15</v>
      </c>
      <c r="C8" s="32" t="s">
        <v>16</v>
      </c>
      <c r="D8" s="32" t="s">
        <v>20</v>
      </c>
      <c r="E8" s="33" t="s">
        <v>17</v>
      </c>
    </row>
    <row r="9" spans="1:5" s="180" customFormat="1" ht="25.5">
      <c r="A9" s="191" t="s">
        <v>92</v>
      </c>
      <c r="B9" s="177">
        <v>10531</v>
      </c>
      <c r="C9" s="178" t="s">
        <v>169</v>
      </c>
      <c r="D9" s="179" t="s">
        <v>170</v>
      </c>
      <c r="E9" s="192">
        <v>42502.26</v>
      </c>
    </row>
    <row r="10" spans="1:5" s="180" customFormat="1" ht="25.5">
      <c r="A10" s="191" t="s">
        <v>92</v>
      </c>
      <c r="B10" s="177">
        <v>10534</v>
      </c>
      <c r="C10" s="178" t="s">
        <v>171</v>
      </c>
      <c r="D10" s="181" t="s">
        <v>172</v>
      </c>
      <c r="E10" s="192">
        <v>336.55</v>
      </c>
    </row>
    <row r="11" spans="1:5" s="19" customFormat="1" ht="13.5" thickBot="1">
      <c r="A11" s="37"/>
      <c r="B11" s="38"/>
      <c r="C11" s="39"/>
      <c r="D11" s="39"/>
      <c r="E11" s="40"/>
    </row>
    <row r="12" spans="1:5" ht="13.5" thickBot="1">
      <c r="A12" s="34" t="s">
        <v>18</v>
      </c>
      <c r="B12" s="35"/>
      <c r="C12" s="35"/>
      <c r="D12" s="35"/>
      <c r="E12" s="36">
        <f>SUM(E9:E11)</f>
        <v>42838.810000000005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110" customWidth="1"/>
    <col min="2" max="2" width="16.28125" style="110" customWidth="1"/>
    <col min="3" max="3" width="17.421875" style="110" customWidth="1"/>
    <col min="4" max="4" width="23.8515625" style="110" customWidth="1"/>
    <col min="5" max="5" width="35.421875" style="110" customWidth="1"/>
    <col min="6" max="6" width="25.140625" style="111" customWidth="1"/>
    <col min="7" max="8" width="9.140625" style="110" customWidth="1"/>
    <col min="9" max="9" width="9.140625" style="112" customWidth="1"/>
    <col min="10" max="10" width="34.00390625" style="110" customWidth="1"/>
    <col min="11" max="16384" width="9.140625" style="110" customWidth="1"/>
  </cols>
  <sheetData>
    <row r="1" ht="12.75">
      <c r="A1" s="25" t="s">
        <v>34</v>
      </c>
    </row>
    <row r="2" ht="12.75">
      <c r="A2" s="25"/>
    </row>
    <row r="3" ht="12.75">
      <c r="A3" s="25" t="s">
        <v>30</v>
      </c>
    </row>
    <row r="4" spans="1:5" ht="12.75">
      <c r="A4" s="25" t="s">
        <v>23</v>
      </c>
      <c r="D4" s="21" t="s">
        <v>29</v>
      </c>
      <c r="E4" s="54" t="str">
        <f>personal!E6</f>
        <v>27.09-01.10.2021</v>
      </c>
    </row>
    <row r="5" ht="13.5" thickBot="1"/>
    <row r="6" spans="1:9" ht="46.5" customHeight="1" thickBot="1">
      <c r="A6" s="93" t="s">
        <v>8</v>
      </c>
      <c r="B6" s="94" t="s">
        <v>9</v>
      </c>
      <c r="C6" s="94" t="s">
        <v>10</v>
      </c>
      <c r="D6" s="94" t="s">
        <v>24</v>
      </c>
      <c r="E6" s="94" t="s">
        <v>31</v>
      </c>
      <c r="F6" s="95" t="s">
        <v>26</v>
      </c>
      <c r="I6" s="110"/>
    </row>
    <row r="7" spans="1:9" ht="12.75">
      <c r="A7" s="113">
        <v>1</v>
      </c>
      <c r="B7" s="92" t="s">
        <v>86</v>
      </c>
      <c r="C7" s="92">
        <v>10665</v>
      </c>
      <c r="D7" s="114" t="s">
        <v>87</v>
      </c>
      <c r="E7" s="115" t="s">
        <v>88</v>
      </c>
      <c r="F7" s="116">
        <v>1500</v>
      </c>
      <c r="I7" s="110"/>
    </row>
    <row r="8" spans="1:9" ht="19.5" customHeight="1">
      <c r="A8" s="117">
        <v>2</v>
      </c>
      <c r="B8" s="87" t="s">
        <v>86</v>
      </c>
      <c r="C8" s="87">
        <v>10666</v>
      </c>
      <c r="D8" s="118" t="s">
        <v>87</v>
      </c>
      <c r="E8" s="119" t="s">
        <v>89</v>
      </c>
      <c r="F8" s="120">
        <v>700</v>
      </c>
      <c r="I8" s="110"/>
    </row>
    <row r="9" spans="1:6" ht="18" customHeight="1">
      <c r="A9" s="102">
        <v>1</v>
      </c>
      <c r="B9" s="88">
        <v>44468</v>
      </c>
      <c r="C9" s="89">
        <v>10540</v>
      </c>
      <c r="D9" s="89" t="s">
        <v>117</v>
      </c>
      <c r="E9" s="90" t="s">
        <v>118</v>
      </c>
      <c r="F9" s="103">
        <v>3300</v>
      </c>
    </row>
    <row r="10" spans="1:6" ht="18" customHeight="1">
      <c r="A10" s="102">
        <v>2</v>
      </c>
      <c r="B10" s="88">
        <v>44468</v>
      </c>
      <c r="C10" s="89">
        <v>10541</v>
      </c>
      <c r="D10" s="89" t="s">
        <v>117</v>
      </c>
      <c r="E10" s="90" t="s">
        <v>118</v>
      </c>
      <c r="F10" s="103">
        <v>2300</v>
      </c>
    </row>
    <row r="11" spans="1:6" ht="18" customHeight="1">
      <c r="A11" s="102">
        <v>3</v>
      </c>
      <c r="B11" s="88">
        <v>44468</v>
      </c>
      <c r="C11" s="91">
        <v>10542</v>
      </c>
      <c r="D11" s="89" t="s">
        <v>117</v>
      </c>
      <c r="E11" s="90" t="s">
        <v>118</v>
      </c>
      <c r="F11" s="103">
        <v>2300</v>
      </c>
    </row>
    <row r="12" spans="1:6" ht="18" customHeight="1">
      <c r="A12" s="102">
        <v>4</v>
      </c>
      <c r="B12" s="88">
        <v>44468</v>
      </c>
      <c r="C12" s="91">
        <v>10543</v>
      </c>
      <c r="D12" s="89" t="s">
        <v>90</v>
      </c>
      <c r="E12" s="90" t="s">
        <v>118</v>
      </c>
      <c r="F12" s="103">
        <v>950</v>
      </c>
    </row>
    <row r="13" spans="1:6" ht="18" customHeight="1">
      <c r="A13" s="102">
        <v>5</v>
      </c>
      <c r="B13" s="88">
        <v>44468</v>
      </c>
      <c r="C13" s="89">
        <v>10544</v>
      </c>
      <c r="D13" s="89" t="s">
        <v>90</v>
      </c>
      <c r="E13" s="90" t="s">
        <v>118</v>
      </c>
      <c r="F13" s="103">
        <v>340</v>
      </c>
    </row>
    <row r="14" spans="1:6" ht="18" customHeight="1">
      <c r="A14" s="102">
        <v>6</v>
      </c>
      <c r="B14" s="88">
        <v>44469</v>
      </c>
      <c r="C14" s="89">
        <v>10667</v>
      </c>
      <c r="D14" s="89" t="s">
        <v>90</v>
      </c>
      <c r="E14" s="90" t="s">
        <v>119</v>
      </c>
      <c r="F14" s="103">
        <v>1567</v>
      </c>
    </row>
    <row r="15" spans="1:6" ht="18" customHeight="1">
      <c r="A15" s="102">
        <v>7</v>
      </c>
      <c r="B15" s="88">
        <v>44469</v>
      </c>
      <c r="C15" s="89">
        <v>10669</v>
      </c>
      <c r="D15" s="89" t="s">
        <v>90</v>
      </c>
      <c r="E15" s="90" t="s">
        <v>118</v>
      </c>
      <c r="F15" s="103">
        <v>35</v>
      </c>
    </row>
    <row r="16" spans="1:6" ht="18" customHeight="1">
      <c r="A16" s="102">
        <v>8</v>
      </c>
      <c r="B16" s="88">
        <v>44469</v>
      </c>
      <c r="C16" s="89">
        <v>10670</v>
      </c>
      <c r="D16" s="89" t="s">
        <v>90</v>
      </c>
      <c r="E16" s="90" t="s">
        <v>119</v>
      </c>
      <c r="F16" s="103">
        <v>500</v>
      </c>
    </row>
    <row r="17" spans="1:6" ht="18" customHeight="1">
      <c r="A17" s="102">
        <v>9</v>
      </c>
      <c r="B17" s="88">
        <v>44469</v>
      </c>
      <c r="C17" s="89">
        <v>10668</v>
      </c>
      <c r="D17" s="89" t="s">
        <v>90</v>
      </c>
      <c r="E17" s="90" t="s">
        <v>120</v>
      </c>
      <c r="F17" s="103">
        <v>88.06</v>
      </c>
    </row>
    <row r="18" spans="1:6" ht="18" customHeight="1">
      <c r="A18" s="102">
        <v>10</v>
      </c>
      <c r="B18" s="88">
        <v>44470</v>
      </c>
      <c r="C18" s="89">
        <v>10674</v>
      </c>
      <c r="D18" s="89" t="s">
        <v>90</v>
      </c>
      <c r="E18" s="90" t="s">
        <v>121</v>
      </c>
      <c r="F18" s="103">
        <v>1041.25</v>
      </c>
    </row>
    <row r="19" spans="1:6" ht="18" customHeight="1">
      <c r="A19" s="102">
        <v>11</v>
      </c>
      <c r="B19" s="88">
        <v>44470</v>
      </c>
      <c r="C19" s="89">
        <v>10677</v>
      </c>
      <c r="D19" s="89" t="s">
        <v>90</v>
      </c>
      <c r="E19" s="90" t="s">
        <v>122</v>
      </c>
      <c r="F19" s="103">
        <v>2043</v>
      </c>
    </row>
    <row r="20" spans="1:6" ht="18" customHeight="1">
      <c r="A20" s="102">
        <v>12</v>
      </c>
      <c r="B20" s="88">
        <v>44470</v>
      </c>
      <c r="C20" s="89">
        <v>10680</v>
      </c>
      <c r="D20" s="89" t="s">
        <v>90</v>
      </c>
      <c r="E20" s="90" t="s">
        <v>118</v>
      </c>
      <c r="F20" s="103">
        <v>2761</v>
      </c>
    </row>
    <row r="21" spans="1:6" ht="18" customHeight="1">
      <c r="A21" s="102">
        <v>13</v>
      </c>
      <c r="B21" s="88">
        <v>44470</v>
      </c>
      <c r="C21" s="89">
        <v>10682</v>
      </c>
      <c r="D21" s="89" t="s">
        <v>117</v>
      </c>
      <c r="E21" s="90" t="s">
        <v>118</v>
      </c>
      <c r="F21" s="103">
        <v>1200</v>
      </c>
    </row>
    <row r="22" spans="1:6" ht="18" customHeight="1">
      <c r="A22" s="102">
        <v>14</v>
      </c>
      <c r="B22" s="88">
        <v>44470</v>
      </c>
      <c r="C22" s="89">
        <v>10681</v>
      </c>
      <c r="D22" s="89" t="s">
        <v>117</v>
      </c>
      <c r="E22" s="90" t="s">
        <v>118</v>
      </c>
      <c r="F22" s="103">
        <v>231</v>
      </c>
    </row>
    <row r="23" spans="1:6" ht="18" customHeight="1">
      <c r="A23" s="102">
        <v>15</v>
      </c>
      <c r="B23" s="88">
        <v>44470</v>
      </c>
      <c r="C23" s="89">
        <v>10679</v>
      </c>
      <c r="D23" s="89" t="s">
        <v>90</v>
      </c>
      <c r="E23" s="90" t="s">
        <v>123</v>
      </c>
      <c r="F23" s="103">
        <v>9095</v>
      </c>
    </row>
    <row r="24" spans="1:6" ht="18" customHeight="1">
      <c r="A24" s="102">
        <v>16</v>
      </c>
      <c r="B24" s="88">
        <v>44470</v>
      </c>
      <c r="C24" s="89">
        <v>10678</v>
      </c>
      <c r="D24" s="89" t="s">
        <v>90</v>
      </c>
      <c r="E24" s="90" t="s">
        <v>124</v>
      </c>
      <c r="F24" s="103">
        <v>6146.35</v>
      </c>
    </row>
    <row r="25" spans="1:6" ht="18" customHeight="1" thickBot="1">
      <c r="A25" s="104"/>
      <c r="B25" s="96"/>
      <c r="C25" s="97"/>
      <c r="D25" s="97"/>
      <c r="E25" s="98"/>
      <c r="F25" s="105"/>
    </row>
    <row r="26" spans="1:6" ht="18" customHeight="1" thickBot="1">
      <c r="A26" s="53"/>
      <c r="B26" s="99"/>
      <c r="C26" s="99"/>
      <c r="D26" s="99"/>
      <c r="E26" s="100" t="s">
        <v>6</v>
      </c>
      <c r="F26" s="101">
        <f>SUM(F7:F25)</f>
        <v>36097.659999999996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10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10"/>
    </row>
    <row r="253" ht="18" customHeight="1">
      <c r="I253" s="110"/>
    </row>
    <row r="254" ht="18" customHeight="1">
      <c r="I254" s="110"/>
    </row>
    <row r="255" ht="18" customHeight="1">
      <c r="I255" s="110"/>
    </row>
    <row r="256" ht="18" customHeight="1">
      <c r="I256" s="110"/>
    </row>
    <row r="257" ht="18" customHeight="1">
      <c r="I257" s="110"/>
    </row>
    <row r="258" ht="18" customHeight="1">
      <c r="I258" s="110"/>
    </row>
    <row r="259" ht="18" customHeight="1">
      <c r="I259" s="110"/>
    </row>
    <row r="260" ht="18" customHeight="1">
      <c r="I260" s="110"/>
    </row>
    <row r="261" ht="18" customHeight="1">
      <c r="I261" s="110"/>
    </row>
    <row r="262" ht="18" customHeight="1">
      <c r="I262" s="110"/>
    </row>
    <row r="263" ht="18" customHeight="1">
      <c r="I263" s="110"/>
    </row>
    <row r="264" ht="18" customHeight="1">
      <c r="I264" s="110"/>
    </row>
    <row r="265" ht="18" customHeight="1">
      <c r="I265" s="110"/>
    </row>
    <row r="266" ht="18" customHeight="1">
      <c r="I266" s="110"/>
    </row>
    <row r="267" ht="18" customHeight="1">
      <c r="I267" s="110"/>
    </row>
    <row r="268" ht="18" customHeight="1">
      <c r="I268" s="110"/>
    </row>
    <row r="269" ht="18" customHeight="1">
      <c r="I269" s="110"/>
    </row>
    <row r="270" ht="18" customHeight="1">
      <c r="I270" s="110"/>
    </row>
    <row r="271" ht="18" customHeight="1">
      <c r="I271" s="110"/>
    </row>
    <row r="272" ht="18" customHeight="1">
      <c r="I272" s="110"/>
    </row>
    <row r="273" ht="18" customHeight="1">
      <c r="I273" s="110"/>
    </row>
    <row r="274" ht="18" customHeight="1">
      <c r="I274" s="110"/>
    </row>
    <row r="275" ht="18" customHeight="1">
      <c r="I275" s="110"/>
    </row>
    <row r="276" ht="18" customHeight="1">
      <c r="I276" s="110"/>
    </row>
    <row r="277" ht="18" customHeight="1">
      <c r="I277" s="110"/>
    </row>
    <row r="278" ht="18" customHeight="1">
      <c r="I278" s="110"/>
    </row>
    <row r="279" ht="18" customHeight="1">
      <c r="I279" s="110"/>
    </row>
    <row r="280" ht="18" customHeight="1">
      <c r="I280" s="110"/>
    </row>
    <row r="281" ht="18" customHeight="1">
      <c r="I281" s="110"/>
    </row>
    <row r="282" ht="18" customHeight="1">
      <c r="I282" s="110"/>
    </row>
    <row r="283" ht="18" customHeight="1">
      <c r="I283" s="110"/>
    </row>
    <row r="284" ht="18" customHeight="1">
      <c r="I284" s="110"/>
    </row>
    <row r="285" ht="18" customHeight="1">
      <c r="I285" s="110"/>
    </row>
    <row r="286" ht="18" customHeight="1">
      <c r="I286" s="110"/>
    </row>
    <row r="287" ht="18" customHeight="1">
      <c r="I287" s="110"/>
    </row>
    <row r="288" ht="18" customHeight="1">
      <c r="I288" s="110"/>
    </row>
    <row r="289" ht="18" customHeight="1">
      <c r="I289" s="110"/>
    </row>
    <row r="290" ht="18" customHeight="1">
      <c r="I290" s="110"/>
    </row>
    <row r="291" ht="18" customHeight="1">
      <c r="I291" s="110"/>
    </row>
    <row r="292" ht="18" customHeight="1">
      <c r="I292" s="110"/>
    </row>
    <row r="293" ht="18" customHeight="1">
      <c r="I293" s="110"/>
    </row>
    <row r="294" ht="18" customHeight="1">
      <c r="I294" s="110"/>
    </row>
    <row r="295" ht="18" customHeight="1">
      <c r="I295" s="110"/>
    </row>
    <row r="296" ht="18" customHeight="1">
      <c r="I296" s="110"/>
    </row>
    <row r="297" ht="18" customHeight="1">
      <c r="I297" s="110"/>
    </row>
    <row r="298" ht="18" customHeight="1">
      <c r="I298" s="110"/>
    </row>
    <row r="299" ht="18" customHeight="1">
      <c r="I299" s="110"/>
    </row>
    <row r="300" ht="18" customHeight="1">
      <c r="I300" s="110"/>
    </row>
    <row r="301" ht="18" customHeight="1">
      <c r="I301" s="110"/>
    </row>
    <row r="302" ht="18" customHeight="1">
      <c r="I302" s="110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K16" sqref="K16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8.421875" style="9" customWidth="1"/>
    <col min="4" max="4" width="26.4218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34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22</v>
      </c>
      <c r="B3" s="6"/>
      <c r="C3" s="5"/>
      <c r="D3" s="6"/>
      <c r="E3" s="7"/>
      <c r="F3" s="5"/>
    </row>
    <row r="4" spans="1:6" ht="12.75">
      <c r="A4" s="10" t="s">
        <v>27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29</v>
      </c>
      <c r="D6" s="26" t="str">
        <f>personal!E6</f>
        <v>27.09-01.10.2021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39" thickBot="1">
      <c r="A8" s="41" t="s">
        <v>8</v>
      </c>
      <c r="B8" s="42" t="s">
        <v>9</v>
      </c>
      <c r="C8" s="43" t="s">
        <v>10</v>
      </c>
      <c r="D8" s="42" t="s">
        <v>24</v>
      </c>
      <c r="E8" s="42" t="s">
        <v>25</v>
      </c>
      <c r="F8" s="47" t="s">
        <v>26</v>
      </c>
    </row>
    <row r="9" spans="1:6" ht="22.5" customHeight="1">
      <c r="A9" s="106">
        <v>1</v>
      </c>
      <c r="B9" s="58">
        <v>44466</v>
      </c>
      <c r="C9" s="57">
        <v>5996</v>
      </c>
      <c r="D9" s="57" t="s">
        <v>90</v>
      </c>
      <c r="E9" s="59" t="s">
        <v>91</v>
      </c>
      <c r="F9" s="107">
        <v>1609323.08</v>
      </c>
    </row>
    <row r="10" spans="1:6" ht="24" customHeight="1" thickBot="1">
      <c r="A10" s="48"/>
      <c r="B10" s="49"/>
      <c r="C10" s="50"/>
      <c r="D10" s="50"/>
      <c r="E10" s="51"/>
      <c r="F10" s="52"/>
    </row>
    <row r="11" spans="1:6" ht="24" customHeight="1" thickBot="1">
      <c r="A11" s="44" t="s">
        <v>6</v>
      </c>
      <c r="B11" s="45"/>
      <c r="C11" s="45"/>
      <c r="D11" s="45"/>
      <c r="E11" s="45"/>
      <c r="F11" s="46">
        <f>SUM(F9:F10)</f>
        <v>1609323.08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2021-10-07T12:56:04Z</cp:lastPrinted>
  <dcterms:created xsi:type="dcterms:W3CDTF">2016-01-19T13:06:09Z</dcterms:created>
  <dcterms:modified xsi:type="dcterms:W3CDTF">2021-10-07T12:56:31Z</dcterms:modified>
  <cp:category/>
  <cp:version/>
  <cp:contentType/>
  <cp:contentStatus/>
</cp:coreProperties>
</file>