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5"/>
  </bookViews>
  <sheets>
    <sheet name="personal" sheetId="1" r:id="rId1"/>
    <sheet name="materiale" sheetId="2" r:id="rId2"/>
    <sheet name="proiecte 58" sheetId="3" r:id="rId3"/>
    <sheet name="investitii" sheetId="4" r:id="rId4"/>
    <sheet name="juridice" sheetId="5" r:id="rId5"/>
    <sheet name="despagubiri" sheetId="6" r:id="rId6"/>
  </sheets>
  <definedNames/>
  <calcPr fullCalcOnLoad="1"/>
</workbook>
</file>

<file path=xl/sharedStrings.xml><?xml version="1.0" encoding="utf-8"?>
<sst xmlns="http://schemas.openxmlformats.org/spreadsheetml/2006/main" count="537" uniqueCount="272">
  <si>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</si>
  <si>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</si>
  <si>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</si>
  <si>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</si>
  <si>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</si>
  <si>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</si>
  <si>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</si>
  <si>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</si>
  <si>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</si>
  <si>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</si>
  <si>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</si>
  <si>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</si>
  <si>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</si>
  <si>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</si>
  <si>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</si>
  <si>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</si>
  <si>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</si>
  <si>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</si>
  <si>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</si>
  <si>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</si>
  <si>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</si>
  <si>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</si>
  <si>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</si>
  <si>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</si>
  <si>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</si>
  <si>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</si>
  <si>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</si>
  <si>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</si>
  <si>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</si>
  <si>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</si>
  <si>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</si>
  <si>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</si>
  <si>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</si>
  <si>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22.10.2019</t>
  </si>
  <si>
    <t>BIROU EXPERTIZE</t>
  </si>
  <si>
    <t>onorariu expert dosar 541/249/2018</t>
  </si>
  <si>
    <t>onorariu expert dosar 4548/258/2018</t>
  </si>
  <si>
    <t>23.10.2019</t>
  </si>
  <si>
    <t>onorariu expert dosar 6816/236/2019</t>
  </si>
  <si>
    <t>24.10.2019</t>
  </si>
  <si>
    <t>onorariu expert dosar 33648/212/2018</t>
  </si>
  <si>
    <t>onorariu expert dosar 3816/296/2018</t>
  </si>
  <si>
    <t>25.10.2019</t>
  </si>
  <si>
    <t>onorariu expert dosar 30855/212/2018</t>
  </si>
  <si>
    <t>onorariu expert dosar 6698/236/2018</t>
  </si>
  <si>
    <t>PERSOANA FIZICA</t>
  </si>
  <si>
    <t>despagubire CEDO</t>
  </si>
  <si>
    <t>PERSOANA JURIDICA</t>
  </si>
  <si>
    <t>poprire DE 495/2018</t>
  </si>
  <si>
    <t>21,10,2019</t>
  </si>
  <si>
    <t>romprest energy</t>
  </si>
  <si>
    <t>salubritate</t>
  </si>
  <si>
    <t>posta romana</t>
  </si>
  <si>
    <t>trimiteri ems</t>
  </si>
  <si>
    <t>servicii postale</t>
  </si>
  <si>
    <t>bs</t>
  </si>
  <si>
    <t>tva fti</t>
  </si>
  <si>
    <t>tva swift</t>
  </si>
  <si>
    <t>orange</t>
  </si>
  <si>
    <t>servicii telecom</t>
  </si>
  <si>
    <t>mfp</t>
  </si>
  <si>
    <t>alimentare fti</t>
  </si>
  <si>
    <t>alimentare swift</t>
  </si>
  <si>
    <t>heliosoly</t>
  </si>
  <si>
    <t>servicii legatorie</t>
  </si>
  <si>
    <t>industriala electronic galaxi</t>
  </si>
  <si>
    <t>servicii</t>
  </si>
  <si>
    <t>xerox romania</t>
  </si>
  <si>
    <t>servicii intretinere</t>
  </si>
  <si>
    <t>rosal grup</t>
  </si>
  <si>
    <t>servicii dezinsectie</t>
  </si>
  <si>
    <t>clean prest</t>
  </si>
  <si>
    <t>servicii mentenanta</t>
  </si>
  <si>
    <t>digisign</t>
  </si>
  <si>
    <t>reinnoire certificat</t>
  </si>
  <si>
    <t>certif digital</t>
  </si>
  <si>
    <t>danco</t>
  </si>
  <si>
    <t>bilet avion</t>
  </si>
  <si>
    <t>inchiriere pubele</t>
  </si>
  <si>
    <t>22,10,2019</t>
  </si>
  <si>
    <t>penalitati</t>
  </si>
  <si>
    <t>dnet communication</t>
  </si>
  <si>
    <t>servicii swift</t>
  </si>
  <si>
    <t>business information</t>
  </si>
  <si>
    <t>servicii software</t>
  </si>
  <si>
    <t>23,10,2019</t>
  </si>
  <si>
    <t>RADET</t>
  </si>
  <si>
    <t>energie termica</t>
  </si>
  <si>
    <t>rsi profi grup</t>
  </si>
  <si>
    <t>servicii reparatii</t>
  </si>
  <si>
    <t>ecdl romania</t>
  </si>
  <si>
    <t>taxa examinare</t>
  </si>
  <si>
    <t>24,10,2019</t>
  </si>
  <si>
    <t>radet</t>
  </si>
  <si>
    <t>tva refinitiv</t>
  </si>
  <si>
    <t>alimentare refinitiv</t>
  </si>
  <si>
    <t>biamar impex</t>
  </si>
  <si>
    <t>servicii curatenie</t>
  </si>
  <si>
    <t>varcom business</t>
  </si>
  <si>
    <t>mentenanta+materiale cons</t>
  </si>
  <si>
    <t>servicii gestionare date</t>
  </si>
  <si>
    <t>tarom</t>
  </si>
  <si>
    <t>mae</t>
  </si>
  <si>
    <t>taxa pasaport</t>
  </si>
  <si>
    <t>monitorul oficial</t>
  </si>
  <si>
    <t>publicare acte normative</t>
  </si>
  <si>
    <t>25,10,2019</t>
  </si>
  <si>
    <t>tva bloomberg</t>
  </si>
  <si>
    <t>alimentare bloomberg</t>
  </si>
  <si>
    <t>vico service</t>
  </si>
  <si>
    <t>achizie tonere</t>
  </si>
  <si>
    <t>ind cema international</t>
  </si>
  <si>
    <t>materiale</t>
  </si>
  <si>
    <t>alte venituri</t>
  </si>
  <si>
    <t>decorativ flag</t>
  </si>
  <si>
    <t>drapele</t>
  </si>
  <si>
    <t>manpres distribution</t>
  </si>
  <si>
    <t xml:space="preserve">abonament </t>
  </si>
  <si>
    <t>cn aeroporturi</t>
  </si>
  <si>
    <t>servicii protocol</t>
  </si>
  <si>
    <t>total</t>
  </si>
  <si>
    <t>OP 7602</t>
  </si>
  <si>
    <t>TRAVEL TIME</t>
  </si>
  <si>
    <t>OP 7603</t>
  </si>
  <si>
    <t>OP 7604</t>
  </si>
  <si>
    <t>OP 7605</t>
  </si>
  <si>
    <t>OP 7600</t>
  </si>
  <si>
    <t>OP 7601</t>
  </si>
  <si>
    <t>OP 7693</t>
  </si>
  <si>
    <t>ALIMENTARE DEPLASARE EXTERNA - PROIECT UCCAPI 68071 - 58.33.02</t>
  </si>
  <si>
    <t>BT</t>
  </si>
  <si>
    <t>OP 7697</t>
  </si>
  <si>
    <t>ALIMENTARE DEPLASARE EXTERNA - PROIECT ACP 118718 - 58.06.02</t>
  </si>
  <si>
    <t>OP 7698</t>
  </si>
  <si>
    <t>ALIMENTARE DEPLASARE EXTERNA - PROIECT ACP 128054 - 58.14.02</t>
  </si>
  <si>
    <t>CEC 86</t>
  </si>
  <si>
    <t>ALIMENTARE DEPLASARE INTERNA - PROIECT ACP 1 - 58.14.01</t>
  </si>
  <si>
    <t>MFP</t>
  </si>
  <si>
    <t>ALIMENTARE DEPLASARE INTERNA - PROIECT ACP 1 - 58.14.02</t>
  </si>
  <si>
    <t>BILET DE AVION DEPLASARE EXTERNA 17.10 - 18.10.2019 - PROIECT ACP 118718- 58.06.01</t>
  </si>
  <si>
    <t>BILET DE AVION DEPLASARE EXTERNA 17.10 - 18.10.2019 - PROIECT ACP 118718- 58.06.02</t>
  </si>
  <si>
    <t>BILET DE AVION DEPLASARE EXTERNA 17.10 - 18.10.2019 - PROIECT ACP 128054 - 58.14.01</t>
  </si>
  <si>
    <t>BILET DE AVION DEPLASARE EXTERNA 17.10 - 18.10.2019 - PROIECT ACP 128054 - 58.14.02</t>
  </si>
  <si>
    <t>21-25 octombrie 2019</t>
  </si>
  <si>
    <t>obiecte sanitare</t>
  </si>
  <si>
    <t>CAP 51.01 "AUTORITATI PUBLICE SI ACTIUNI EXTERNE"</t>
  </si>
  <si>
    <t>perioada</t>
  </si>
  <si>
    <t>21-25.10.2019</t>
  </si>
  <si>
    <t>Suma</t>
  </si>
  <si>
    <t xml:space="preserve">fact 8233/18.09.2019 inlocuire ascensor </t>
  </si>
  <si>
    <t>SC ASCENSORUL TEHNIC SERVICE</t>
  </si>
  <si>
    <t>fact 8232/18.09.2019 inlocuire ascensor</t>
  </si>
  <si>
    <t>BUGET DE STAT</t>
  </si>
  <si>
    <t>cheltuieli judiciare D 49/II/2/2019</t>
  </si>
  <si>
    <t>cheltuieli judiciare D 132//II/2/2019 D 1992/97/2019</t>
  </si>
  <si>
    <t>cheltuieli judecata D 2721/94/2018</t>
  </si>
  <si>
    <t>cheltuieli executare D 3822//4/2014 DE 280/2013</t>
  </si>
  <si>
    <t>cheltuieli judecata D 7525/94/2015</t>
  </si>
  <si>
    <t>cheltuieli executare D 11796/325/2017 DE 79/2017</t>
  </si>
  <si>
    <t>cheltuieli judecata D 428/63/2019</t>
  </si>
  <si>
    <t>cheltuieli judecata D 40821/3/2016</t>
  </si>
  <si>
    <t>cheltuieli judecata D 8937/3/2017/A1</t>
  </si>
  <si>
    <t>cheltuieli judecata D 26621/3/2016/A1</t>
  </si>
  <si>
    <t>cheltuieli judiciare D 22//II/2/2019 D 685/83/2019</t>
  </si>
  <si>
    <t>cheltuieli judecata D 2781/336/2017 DE 3/2017</t>
  </si>
  <si>
    <t>cheltuieli judecata D 14076/271/2018 DE 530/2018</t>
  </si>
  <si>
    <t>cheltuieli judecata D 41694/3/CA/2013</t>
  </si>
  <si>
    <t>TVA HUNTON ARB/18/30 FACT 102161007/10,09,2019</t>
  </si>
  <si>
    <t>TVA HUNTON ARB/18/30 FACT 102161008/10,09,2019</t>
  </si>
  <si>
    <t>cheltuieli judecata D 15663/236/2018</t>
  </si>
  <si>
    <t>cheltuieli judecata D 13313/301/2018</t>
  </si>
  <si>
    <t>cheltuieli judecata D 874/63/2018</t>
  </si>
  <si>
    <t>cheltuieli judecata D 12496/325/2018</t>
  </si>
  <si>
    <t>cheltuieli executare D 1445/196/2016 DE 626/EP/2018</t>
  </si>
  <si>
    <t>cheltuieli executare D 14076/271/2018 DE DE 530/2018</t>
  </si>
  <si>
    <t>cheltuieli judecata D 381/212/2018</t>
  </si>
  <si>
    <t>cheltuieli judecata D 12802/33/2014</t>
  </si>
  <si>
    <t>onorariu curator D 2400/3/2018/A1</t>
  </si>
  <si>
    <t>cheltuieli judecata D 16572/3/2018</t>
  </si>
  <si>
    <t>cheltuieli executare D 11303/271/2015 DE 129/2018</t>
  </si>
  <si>
    <t>taxa judiciara de timbru D 26261/211/2018</t>
  </si>
  <si>
    <t>cheltuieli judiciare D 223/P/2016</t>
  </si>
  <si>
    <t>cheltuieli judiciare D 58/II/2/2019 D 1227/102/2019</t>
  </si>
  <si>
    <t>cheltuieli judiciare D 116/II/2/2019 D 2214/95/2019</t>
  </si>
  <si>
    <t xml:space="preserve">cheltuieli judiciare D 62/II/2/2019 </t>
  </si>
  <si>
    <t>cheltuieli judecata D 1952/2/2013</t>
  </si>
  <si>
    <t>cheltuieli fotocopiere D 2047/325/2017 DE 183/2016</t>
  </si>
  <si>
    <t>cheltuieli executare D 2047/325/2017 DE 183/2016</t>
  </si>
  <si>
    <t>cheltuieli judecata si executare D 25176/300/2018 DE 4021/2019</t>
  </si>
  <si>
    <t>cheltuieli serv juridice ARB/14/29 fact 928,929/30,08,2019</t>
  </si>
  <si>
    <t xml:space="preserve">cheltuieli judiciare D 21237/4/2019 </t>
  </si>
  <si>
    <t>cheltuieli judiciare D 256/P/2013 D 1033/102/2019</t>
  </si>
  <si>
    <t>cheltuieli judiciare D 110//II/2/2019 D 2256/95/2019</t>
  </si>
  <si>
    <t>cheltuieli judiciare D 2336/104/2017</t>
  </si>
  <si>
    <t>cheltuieli judiciare D 5432/111/2014</t>
  </si>
  <si>
    <t>cheltuieli judiciare D 322/II-2/2019</t>
  </si>
  <si>
    <t>cheltuieli judiciare D 6921/300/2016</t>
  </si>
  <si>
    <t>cheltuieli judiciare D 12981/3/2019</t>
  </si>
  <si>
    <t>cheltuieli judiciare D 800/P/2019 D 1579/93/2019</t>
  </si>
  <si>
    <t>cheltuieli judiciare D 1844/108/2019</t>
  </si>
  <si>
    <t>cheltuieli judiciare D 3021/62/2019</t>
  </si>
  <si>
    <t>TVA HUNTON ARB/18/30 FACT 102161733/20,09,2019</t>
  </si>
  <si>
    <t>TVA HUNTON ARB/18/30 FACT 102160644/09,09,2019</t>
  </si>
  <si>
    <t>TVA DERAINS ARB/16/19 FACT 0031596/27,09,2019</t>
  </si>
  <si>
    <t>cheltuieli judiciare D 3402/93/2018</t>
  </si>
  <si>
    <t>cheltuieli judiciare D 4882/111/2016</t>
  </si>
  <si>
    <t>cheltuieli judiciare D 1176/217/2018</t>
  </si>
  <si>
    <t>cheltuieli judiciare D 13776/233/2018</t>
  </si>
  <si>
    <t>cheltuieli judecata D 3285/97/2018</t>
  </si>
  <si>
    <t>cheltuieli judiciare D 302/II-2/2017 D 41376/3/2017</t>
  </si>
  <si>
    <t>cheltuieli judiciare D 2935/121/2019</t>
  </si>
  <si>
    <t>cheltuieli judiciare D 65/II/2/2019 D 1304/114/2019</t>
  </si>
  <si>
    <t>cheltuieli judiciare D 143/II/2/2019 D 5905/221/2019</t>
  </si>
  <si>
    <t>cheltuieli judiciare D 23/II/2/2019 D 978/119/2019</t>
  </si>
  <si>
    <t>cheltuieli judiciare D 696/122/2019</t>
  </si>
  <si>
    <t>cheltuieli judiciare D 388/II-2/2016 D 2215/3/2017</t>
  </si>
  <si>
    <t>cheltuieli judiciare D 20374/4/2019</t>
  </si>
  <si>
    <t>cheltuieli judecata D 10165/306/2015</t>
  </si>
  <si>
    <t>onorariu curator D 30028/3/2017/A1</t>
  </si>
  <si>
    <t>ALIM PLATA HUNTON ARB/18/30 fact 102160644/09,09,2019</t>
  </si>
  <si>
    <t>cheltuieli serv juridice ARB/14/29 fact 1039/16,10,2019</t>
  </si>
  <si>
    <t>cheltuieli onorarii FINCOGERO UNCITRAL fact 992/23,09,2019</t>
  </si>
  <si>
    <t>ALIM PLATA DERAINS ARB/16/19 fact 0031596/27,09,2019</t>
  </si>
  <si>
    <t>cheltuieli judiciare D 84/II/2/2019 D 1461/102/2019</t>
  </si>
  <si>
    <t>cheltuieli judiciare D 1614/85/2019</t>
  </si>
  <si>
    <t>cheltuieli serv juridice ARB/05/20 BE fact 2467/15,10,2019</t>
  </si>
  <si>
    <t>cheltuieli judecata D 452/30/2017</t>
  </si>
  <si>
    <t>cheltuieli judecata D 6343/118/2016</t>
  </si>
  <si>
    <t>cheltuieli judecata D 3147/117/2018</t>
  </si>
  <si>
    <t>cheltuieli judecata D 1307/108/2018</t>
  </si>
  <si>
    <t>cheltuieli judiciare D 85/II-2/2019 D 2500/62/2019</t>
  </si>
  <si>
    <t>cheltuieli judiciare D 197/85/2019</t>
  </si>
  <si>
    <t>cheltuieli judiciare D 2091/121/2019</t>
  </si>
  <si>
    <t>cheltuieli judiciare D 1578/95/2019</t>
  </si>
  <si>
    <t>cheltuieli judiciare D 3834/95/2018</t>
  </si>
  <si>
    <t>cheltuieli judiciare D 1799/97/2019</t>
  </si>
  <si>
    <t>cheltuieli judiciare D 6309/271/2018</t>
  </si>
  <si>
    <t>Subtotal 10.01.01</t>
  </si>
  <si>
    <t>10.01.01</t>
  </si>
  <si>
    <t>octombrie</t>
  </si>
  <si>
    <t>Total 10.01.01</t>
  </si>
  <si>
    <t>Subtotal 10.01.05</t>
  </si>
  <si>
    <t>10.01.05</t>
  </si>
  <si>
    <t>Total 10.01.05</t>
  </si>
  <si>
    <t>Subtotal 10.01.06</t>
  </si>
  <si>
    <t>10.01.06</t>
  </si>
  <si>
    <t>octomb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</si>
  <si>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</si>
  <si>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</si>
  <si>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</si>
  <si>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</si>
  <si>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</si>
  <si>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</si>
  <si>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</si>
  <si>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</si>
  <si>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</si>
  <si>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</si>
  <si>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</si>
  <si>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</si>
  <si>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</si>
  <si>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</si>
  <si>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</si>
  <si>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</si>
  <si>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10.02.06</t>
  </si>
  <si>
    <t>10.02.06</t>
  </si>
  <si>
    <t>Total 10.02.06</t>
  </si>
  <si>
    <t>Subtotal 10.03.07</t>
  </si>
  <si>
    <t>„10.03.07”</t>
  </si>
  <si>
    <t>Total 10.03.07</t>
  </si>
  <si>
    <t>Subtotal 59.40.00</t>
  </si>
  <si>
    <t>„59.40.00”</t>
  </si>
  <si>
    <t>Total 59.40.00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</si>
</sst>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#,##0.00"/>
    <numFmt numFmtId="169" formatCode="[$-418]d&quot;.&quot;m&quot;.&quot;yy&quot; &quot;hh&quot;:&quot;mm"/>
    <numFmt numFmtId="170" formatCode="_(* #,##0.00_);_(* \(#,##0.00\);_(* &quot;-&quot;??_);_(@_)"/>
    <numFmt numFmtId="171" formatCode="#,###.00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1"/>
      <family val="0"/>
    </font>
    <font>
      <sz val="11"/>
      <color indexed="8"/>
      <name val="Arial"/>
      <family val="2"/>
    </font>
    <font>
      <b/>
      <sz val="11"/>
      <color indexed="8"/>
      <name val="Arial1"/>
      <family val="0"/>
    </font>
    <font>
      <sz val="10"/>
      <color indexed="8"/>
      <name val="Arial1"/>
      <family val="0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b/>
      <sz val="10"/>
      <color indexed="8"/>
      <name val="Liberation Sans1"/>
      <family val="0"/>
    </font>
    <font>
      <sz val="11"/>
      <color rgb="FF000000"/>
      <name val="Arial1"/>
      <family val="0"/>
    </font>
    <font>
      <sz val="11"/>
      <color rgb="FF000000"/>
      <name val="Arial"/>
      <family val="2"/>
    </font>
    <font>
      <b/>
      <sz val="11"/>
      <color rgb="FF000000"/>
      <name val="Arial1"/>
      <family val="0"/>
    </font>
    <font>
      <sz val="10"/>
      <color rgb="FF000000"/>
      <name val="Arial1"/>
      <family val="0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Liberation Sans1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14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64" fontId="0" fillId="0" borderId="14" xfId="42" applyFont="1" applyFill="1" applyBorder="1" applyAlignment="1" applyProtection="1">
      <alignment/>
      <protection/>
    </xf>
    <xf numFmtId="0" fontId="28" fillId="0" borderId="10" xfId="59" applyFont="1" applyFill="1" applyBorder="1" applyAlignment="1">
      <alignment horizontal="center"/>
      <protection/>
    </xf>
    <xf numFmtId="167" fontId="28" fillId="0" borderId="10" xfId="59" applyNumberFormat="1" applyFont="1" applyFill="1" applyBorder="1" applyAlignment="1">
      <alignment horizontal="center"/>
      <protection/>
    </xf>
    <xf numFmtId="0" fontId="28" fillId="0" borderId="10" xfId="0" applyFont="1" applyBorder="1" applyAlignment="1">
      <alignment/>
    </xf>
    <xf numFmtId="0" fontId="28" fillId="0" borderId="15" xfId="59" applyFont="1" applyFill="1" applyBorder="1" applyAlignment="1">
      <alignment horizontal="center"/>
      <protection/>
    </xf>
    <xf numFmtId="168" fontId="29" fillId="0" borderId="14" xfId="0" applyNumberFormat="1" applyFont="1" applyBorder="1" applyAlignment="1">
      <alignment/>
    </xf>
    <xf numFmtId="0" fontId="28" fillId="0" borderId="16" xfId="59" applyFont="1" applyFill="1" applyBorder="1" applyAlignment="1">
      <alignment horizontal="center"/>
      <protection/>
    </xf>
    <xf numFmtId="167" fontId="28" fillId="0" borderId="17" xfId="59" applyNumberFormat="1" applyFont="1" applyFill="1" applyBorder="1" applyAlignment="1">
      <alignment horizontal="center"/>
      <protection/>
    </xf>
    <xf numFmtId="0" fontId="28" fillId="0" borderId="17" xfId="59" applyFont="1" applyFill="1" applyBorder="1" applyAlignment="1">
      <alignment horizontal="center"/>
      <protection/>
    </xf>
    <xf numFmtId="0" fontId="28" fillId="0" borderId="17" xfId="0" applyFont="1" applyBorder="1" applyAlignment="1">
      <alignment/>
    </xf>
    <xf numFmtId="168" fontId="29" fillId="0" borderId="18" xfId="0" applyNumberFormat="1" applyFont="1" applyBorder="1" applyAlignment="1">
      <alignment/>
    </xf>
    <xf numFmtId="0" fontId="19" fillId="0" borderId="19" xfId="62" applyFont="1" applyBorder="1" applyAlignment="1">
      <alignment horizontal="center" vertical="center"/>
      <protection/>
    </xf>
    <xf numFmtId="0" fontId="19" fillId="0" borderId="20" xfId="62" applyFont="1" applyBorder="1" applyAlignment="1">
      <alignment horizontal="center" vertical="center"/>
      <protection/>
    </xf>
    <xf numFmtId="0" fontId="19" fillId="0" borderId="20" xfId="62" applyFont="1" applyBorder="1" applyAlignment="1">
      <alignment horizontal="center" vertical="center" wrapText="1"/>
      <protection/>
    </xf>
    <xf numFmtId="0" fontId="19" fillId="0" borderId="21" xfId="60" applyFont="1" applyBorder="1" applyAlignment="1">
      <alignment horizontal="center" vertical="center"/>
      <protection/>
    </xf>
    <xf numFmtId="0" fontId="28" fillId="0" borderId="22" xfId="59" applyFont="1" applyFill="1" applyBorder="1" applyAlignment="1">
      <alignment horizontal="center"/>
      <protection/>
    </xf>
    <xf numFmtId="167" fontId="28" fillId="0" borderId="23" xfId="59" applyNumberFormat="1" applyFont="1" applyFill="1" applyBorder="1" applyAlignment="1">
      <alignment horizontal="center"/>
      <protection/>
    </xf>
    <xf numFmtId="0" fontId="28" fillId="0" borderId="23" xfId="59" applyFont="1" applyFill="1" applyBorder="1" applyAlignment="1">
      <alignment horizontal="center"/>
      <protection/>
    </xf>
    <xf numFmtId="0" fontId="28" fillId="0" borderId="23" xfId="0" applyFont="1" applyBorder="1" applyAlignment="1">
      <alignment/>
    </xf>
    <xf numFmtId="168" fontId="29" fillId="0" borderId="24" xfId="0" applyNumberFormat="1" applyFont="1" applyBorder="1" applyAlignment="1">
      <alignment/>
    </xf>
    <xf numFmtId="0" fontId="30" fillId="0" borderId="19" xfId="61" applyFont="1" applyFill="1" applyBorder="1" applyAlignment="1">
      <alignment/>
      <protection/>
    </xf>
    <xf numFmtId="0" fontId="31" fillId="0" borderId="20" xfId="61" applyFont="1" applyFill="1" applyBorder="1" applyAlignment="1">
      <alignment/>
      <protection/>
    </xf>
    <xf numFmtId="0" fontId="28" fillId="0" borderId="20" xfId="0" applyFont="1" applyBorder="1" applyAlignment="1">
      <alignment/>
    </xf>
    <xf numFmtId="168" fontId="32" fillId="0" borderId="21" xfId="61" applyNumberFormat="1" applyFont="1" applyFill="1" applyBorder="1" applyAlignment="1">
      <alignment horizontal="right"/>
      <protection/>
    </xf>
    <xf numFmtId="0" fontId="19" fillId="0" borderId="0" xfId="0" applyFont="1" applyAlignment="1">
      <alignment/>
    </xf>
    <xf numFmtId="0" fontId="19" fillId="0" borderId="0" xfId="62" applyFont="1">
      <alignment/>
      <protection/>
    </xf>
    <xf numFmtId="14" fontId="0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164" fontId="0" fillId="0" borderId="18" xfId="42" applyFont="1" applyFill="1" applyBorder="1" applyAlignment="1" applyProtection="1">
      <alignment/>
      <protection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14" fontId="0" fillId="0" borderId="23" xfId="0" applyNumberFormat="1" applyFont="1" applyBorder="1" applyAlignment="1">
      <alignment/>
    </xf>
    <xf numFmtId="0" fontId="0" fillId="0" borderId="23" xfId="0" applyBorder="1" applyAlignment="1">
      <alignment/>
    </xf>
    <xf numFmtId="164" fontId="0" fillId="0" borderId="24" xfId="42" applyFont="1" applyFill="1" applyBorder="1" applyAlignment="1" applyProtection="1">
      <alignment/>
      <protection/>
    </xf>
    <xf numFmtId="14" fontId="19" fillId="0" borderId="20" xfId="0" applyNumberFormat="1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0" xfId="0" applyFont="1" applyBorder="1" applyAlignment="1">
      <alignment horizontal="right"/>
    </xf>
    <xf numFmtId="164" fontId="19" fillId="0" borderId="21" xfId="42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33" fillId="0" borderId="17" xfId="0" applyNumberFormat="1" applyFont="1" applyBorder="1" applyAlignment="1">
      <alignment vertical="center" wrapText="1"/>
    </xf>
    <xf numFmtId="0" fontId="33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0" xfId="0" applyNumberFormat="1" applyFont="1" applyBorder="1" applyAlignment="1">
      <alignment vertical="center" wrapText="1"/>
    </xf>
    <xf numFmtId="14" fontId="14" fillId="0" borderId="15" xfId="0" applyNumberFormat="1" applyFont="1" applyBorder="1" applyAlignment="1">
      <alignment horizontal="center"/>
    </xf>
    <xf numFmtId="4" fontId="33" fillId="0" borderId="14" xfId="0" applyNumberFormat="1" applyFont="1" applyBorder="1" applyAlignment="1">
      <alignment/>
    </xf>
    <xf numFmtId="14" fontId="14" fillId="0" borderId="16" xfId="0" applyNumberFormat="1" applyFont="1" applyBorder="1" applyAlignment="1">
      <alignment horizontal="center"/>
    </xf>
    <xf numFmtId="14" fontId="14" fillId="0" borderId="17" xfId="0" applyNumberFormat="1" applyFont="1" applyBorder="1" applyAlignment="1">
      <alignment horizontal="center"/>
    </xf>
    <xf numFmtId="0" fontId="33" fillId="0" borderId="17" xfId="0" applyFont="1" applyBorder="1" applyAlignment="1">
      <alignment/>
    </xf>
    <xf numFmtId="4" fontId="33" fillId="0" borderId="18" xfId="0" applyNumberFormat="1" applyFont="1" applyBorder="1" applyAlignment="1">
      <alignment/>
    </xf>
    <xf numFmtId="0" fontId="20" fillId="0" borderId="19" xfId="57" applyFont="1" applyBorder="1" applyAlignment="1">
      <alignment horizontal="center"/>
      <protection/>
    </xf>
    <xf numFmtId="0" fontId="20" fillId="0" borderId="20" xfId="57" applyFont="1" applyBorder="1" applyAlignment="1">
      <alignment horizontal="center"/>
      <protection/>
    </xf>
    <xf numFmtId="0" fontId="20" fillId="0" borderId="21" xfId="57" applyFont="1" applyBorder="1" applyAlignment="1">
      <alignment horizontal="center"/>
      <protection/>
    </xf>
    <xf numFmtId="14" fontId="14" fillId="0" borderId="22" xfId="0" applyNumberFormat="1" applyFont="1" applyBorder="1" applyAlignment="1">
      <alignment horizontal="center"/>
    </xf>
    <xf numFmtId="0" fontId="33" fillId="0" borderId="23" xfId="0" applyFont="1" applyBorder="1" applyAlignment="1">
      <alignment horizontal="center"/>
    </xf>
    <xf numFmtId="0" fontId="33" fillId="0" borderId="23" xfId="0" applyNumberFormat="1" applyFont="1" applyBorder="1" applyAlignment="1">
      <alignment vertical="center" wrapText="1"/>
    </xf>
    <xf numFmtId="0" fontId="33" fillId="0" borderId="23" xfId="0" applyFont="1" applyBorder="1" applyAlignment="1">
      <alignment/>
    </xf>
    <xf numFmtId="4" fontId="33" fillId="0" borderId="24" xfId="0" applyNumberFormat="1" applyFont="1" applyBorder="1" applyAlignment="1">
      <alignment/>
    </xf>
    <xf numFmtId="0" fontId="20" fillId="0" borderId="19" xfId="57" applyFont="1" applyBorder="1" applyAlignment="1">
      <alignment horizontal="center"/>
      <protection/>
    </xf>
    <xf numFmtId="0" fontId="20" fillId="0" borderId="20" xfId="57" applyFont="1" applyBorder="1" applyAlignment="1">
      <alignment horizontal="center"/>
      <protection/>
    </xf>
    <xf numFmtId="0" fontId="20" fillId="0" borderId="20" xfId="57" applyFont="1" applyBorder="1">
      <alignment/>
      <protection/>
    </xf>
    <xf numFmtId="4" fontId="20" fillId="0" borderId="21" xfId="57" applyNumberFormat="1" applyFont="1" applyBorder="1">
      <alignment/>
      <protection/>
    </xf>
    <xf numFmtId="0" fontId="19" fillId="0" borderId="21" xfId="59" applyFont="1" applyBorder="1" applyAlignment="1">
      <alignment horizontal="center" vertical="center"/>
      <protection/>
    </xf>
    <xf numFmtId="0" fontId="34" fillId="0" borderId="0" xfId="0" applyFont="1" applyAlignment="1">
      <alignment/>
    </xf>
    <xf numFmtId="0" fontId="33" fillId="0" borderId="0" xfId="57" applyFont="1" applyFill="1" applyAlignment="1">
      <alignment/>
      <protection/>
    </xf>
    <xf numFmtId="0" fontId="34" fillId="0" borderId="0" xfId="57" applyFont="1" applyFill="1" applyAlignment="1">
      <alignment horizontal="left"/>
      <protection/>
    </xf>
    <xf numFmtId="0" fontId="0" fillId="0" borderId="0" xfId="0" applyFont="1" applyAlignment="1">
      <alignment/>
    </xf>
    <xf numFmtId="49" fontId="34" fillId="0" borderId="0" xfId="57" applyNumberFormat="1" applyFont="1" applyFill="1" applyAlignment="1">
      <alignment horizontal="left"/>
      <protection/>
    </xf>
    <xf numFmtId="49" fontId="34" fillId="0" borderId="0" xfId="57" applyNumberFormat="1" applyFont="1" applyFill="1" applyAlignment="1">
      <alignment horizontal="center"/>
      <protection/>
    </xf>
    <xf numFmtId="0" fontId="34" fillId="0" borderId="0" xfId="57" applyFont="1" applyFill="1" applyAlignment="1">
      <alignment horizontal="left" wrapText="1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0" xfId="0" applyFont="1" applyFill="1" applyAlignment="1">
      <alignment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0" fontId="0" fillId="0" borderId="0" xfId="62" applyFont="1" applyBorder="1">
      <alignment/>
      <protection/>
    </xf>
    <xf numFmtId="0" fontId="31" fillId="0" borderId="16" xfId="62" applyFont="1" applyFill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7" xfId="0" applyFont="1" applyBorder="1" applyAlignment="1">
      <alignment horizontal="justify"/>
    </xf>
    <xf numFmtId="168" fontId="31" fillId="0" borderId="18" xfId="0" applyNumberFormat="1" applyFont="1" applyBorder="1" applyAlignment="1">
      <alignment/>
    </xf>
    <xf numFmtId="0" fontId="31" fillId="0" borderId="15" xfId="62" applyFont="1" applyFill="1" applyBorder="1" applyAlignment="1">
      <alignment horizontal="center" vertical="center"/>
      <protection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justify"/>
    </xf>
    <xf numFmtId="168" fontId="31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31" fillId="0" borderId="22" xfId="62" applyFont="1" applyFill="1" applyBorder="1" applyAlignment="1">
      <alignment horizontal="center" vertical="center"/>
      <protection/>
    </xf>
    <xf numFmtId="14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43" fontId="35" fillId="0" borderId="14" xfId="0" applyNumberFormat="1" applyFont="1" applyBorder="1" applyAlignment="1">
      <alignment horizontal="right" vertical="center" wrapText="1"/>
    </xf>
    <xf numFmtId="4" fontId="35" fillId="0" borderId="14" xfId="0" applyNumberFormat="1" applyFont="1" applyBorder="1" applyAlignment="1">
      <alignment horizontal="right" vertical="center" wrapText="1"/>
    </xf>
    <xf numFmtId="43" fontId="35" fillId="0" borderId="14" xfId="42" applyNumberFormat="1" applyFont="1" applyBorder="1" applyAlignment="1">
      <alignment horizontal="right" vertical="center" wrapText="1"/>
    </xf>
    <xf numFmtId="14" fontId="35" fillId="0" borderId="23" xfId="0" applyNumberFormat="1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left" vertical="center" wrapText="1"/>
    </xf>
    <xf numFmtId="43" fontId="35" fillId="0" borderId="24" xfId="0" applyNumberFormat="1" applyFont="1" applyBorder="1" applyAlignment="1">
      <alignment horizontal="right" vertical="center" wrapText="1"/>
    </xf>
    <xf numFmtId="0" fontId="19" fillId="0" borderId="19" xfId="59" applyFont="1" applyBorder="1">
      <alignment/>
      <protection/>
    </xf>
    <xf numFmtId="0" fontId="34" fillId="0" borderId="20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left" vertical="center" wrapText="1"/>
    </xf>
    <xf numFmtId="0" fontId="36" fillId="0" borderId="20" xfId="0" applyFont="1" applyBorder="1" applyAlignment="1">
      <alignment horizontal="left" vertical="center" wrapText="1"/>
    </xf>
    <xf numFmtId="4" fontId="34" fillId="0" borderId="21" xfId="0" applyNumberFormat="1" applyFont="1" applyBorder="1" applyAlignment="1">
      <alignment horizontal="right" vertical="center" wrapText="1"/>
    </xf>
    <xf numFmtId="169" fontId="33" fillId="0" borderId="16" xfId="57" applyNumberFormat="1" applyFont="1" applyFill="1" applyBorder="1" applyAlignment="1">
      <alignment horizontal="left"/>
      <protection/>
    </xf>
    <xf numFmtId="0" fontId="33" fillId="0" borderId="17" xfId="57" applyFont="1" applyFill="1" applyBorder="1" applyAlignment="1">
      <alignment horizontal="left"/>
      <protection/>
    </xf>
    <xf numFmtId="0" fontId="33" fillId="0" borderId="17" xfId="57" applyFont="1" applyFill="1" applyBorder="1" applyAlignment="1">
      <alignment horizontal="left" wrapText="1"/>
      <protection/>
    </xf>
    <xf numFmtId="0" fontId="33" fillId="0" borderId="17" xfId="57" applyFont="1" applyFill="1" applyBorder="1" applyAlignment="1">
      <alignment horizontal="center" wrapText="1"/>
      <protection/>
    </xf>
    <xf numFmtId="4" fontId="33" fillId="25" borderId="18" xfId="0" applyNumberFormat="1" applyFont="1" applyFill="1" applyBorder="1" applyAlignment="1">
      <alignment/>
    </xf>
    <xf numFmtId="0" fontId="34" fillId="0" borderId="19" xfId="57" applyFont="1" applyFill="1" applyBorder="1" applyAlignment="1">
      <alignment horizontal="center"/>
      <protection/>
    </xf>
    <xf numFmtId="0" fontId="34" fillId="0" borderId="20" xfId="57" applyFont="1" applyFill="1" applyBorder="1" applyAlignment="1">
      <alignment horizontal="center"/>
      <protection/>
    </xf>
    <xf numFmtId="0" fontId="34" fillId="0" borderId="21" xfId="57" applyFont="1" applyFill="1" applyBorder="1" applyAlignment="1">
      <alignment horizontal="center"/>
      <protection/>
    </xf>
    <xf numFmtId="169" fontId="33" fillId="0" borderId="22" xfId="57" applyNumberFormat="1" applyFont="1" applyFill="1" applyBorder="1" applyAlignment="1">
      <alignment horizontal="left"/>
      <protection/>
    </xf>
    <xf numFmtId="0" fontId="33" fillId="0" borderId="23" xfId="57" applyFont="1" applyFill="1" applyBorder="1" applyAlignment="1">
      <alignment horizontal="left"/>
      <protection/>
    </xf>
    <xf numFmtId="0" fontId="33" fillId="0" borderId="23" xfId="57" applyFont="1" applyFill="1" applyBorder="1" applyAlignment="1">
      <alignment horizontal="left" wrapText="1"/>
      <protection/>
    </xf>
    <xf numFmtId="0" fontId="33" fillId="0" borderId="23" xfId="57" applyFont="1" applyFill="1" applyBorder="1" applyAlignment="1">
      <alignment horizontal="center" wrapText="1"/>
      <protection/>
    </xf>
    <xf numFmtId="4" fontId="33" fillId="25" borderId="24" xfId="0" applyNumberFormat="1" applyFont="1" applyFill="1" applyBorder="1" applyAlignment="1">
      <alignment/>
    </xf>
    <xf numFmtId="4" fontId="34" fillId="0" borderId="21" xfId="57" applyNumberFormat="1" applyFont="1" applyFill="1" applyBorder="1" applyAlignment="1">
      <alignment/>
      <protection/>
    </xf>
    <xf numFmtId="0" fontId="34" fillId="0" borderId="20" xfId="57" applyFont="1" applyFill="1" applyBorder="1" applyAlignment="1">
      <alignment/>
      <protection/>
    </xf>
    <xf numFmtId="0" fontId="19" fillId="0" borderId="25" xfId="0" applyFont="1" applyBorder="1" applyAlignment="1">
      <alignment horizontal="center"/>
    </xf>
    <xf numFmtId="171" fontId="0" fillId="0" borderId="25" xfId="0" applyNumberFormat="1" applyFont="1" applyBorder="1" applyAlignment="1">
      <alignment horizontal="right"/>
    </xf>
    <xf numFmtId="0" fontId="0" fillId="0" borderId="25" xfId="0" applyFont="1" applyBorder="1" applyAlignment="1">
      <alignment/>
    </xf>
    <xf numFmtId="0" fontId="0" fillId="0" borderId="25" xfId="0" applyBorder="1" applyAlignment="1">
      <alignment/>
    </xf>
    <xf numFmtId="171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171" fontId="0" fillId="0" borderId="26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171" fontId="0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171" fontId="0" fillId="0" borderId="29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171" fontId="0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4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 horizontal="left"/>
    </xf>
    <xf numFmtId="0" fontId="19" fillId="0" borderId="34" xfId="0" applyFont="1" applyBorder="1" applyAlignment="1">
      <alignment horizontal="center"/>
    </xf>
    <xf numFmtId="14" fontId="19" fillId="0" borderId="33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Border="1" applyAlignment="1">
      <alignment/>
    </xf>
    <xf numFmtId="0" fontId="19" fillId="0" borderId="33" xfId="0" applyFont="1" applyBorder="1" applyAlignment="1">
      <alignment/>
    </xf>
    <xf numFmtId="0" fontId="19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39" xfId="0" applyFont="1" applyBorder="1" applyAlignment="1">
      <alignment/>
    </xf>
    <xf numFmtId="3" fontId="0" fillId="0" borderId="41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1" xfId="0" applyFont="1" applyBorder="1" applyAlignment="1">
      <alignment/>
    </xf>
    <xf numFmtId="0" fontId="19" fillId="0" borderId="43" xfId="0" applyFont="1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Font="1" applyBorder="1" applyAlignment="1">
      <alignment/>
    </xf>
    <xf numFmtId="14" fontId="19" fillId="0" borderId="33" xfId="0" applyNumberFormat="1" applyFont="1" applyBorder="1" applyAlignment="1">
      <alignment horizontal="left"/>
    </xf>
    <xf numFmtId="0" fontId="19" fillId="0" borderId="42" xfId="0" applyFont="1" applyBorder="1" applyAlignment="1">
      <alignment/>
    </xf>
    <xf numFmtId="14" fontId="19" fillId="0" borderId="42" xfId="0" applyNumberFormat="1" applyFont="1" applyBorder="1" applyAlignment="1">
      <alignment horizontal="left"/>
    </xf>
    <xf numFmtId="0" fontId="19" fillId="0" borderId="37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171" fontId="0" fillId="0" borderId="4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0"/>
  <sheetViews>
    <sheetView zoomScalePageLayoutView="0" workbookViewId="0" topLeftCell="C1">
      <selection activeCell="C8" sqref="C8:G60"/>
    </sheetView>
  </sheetViews>
  <sheetFormatPr defaultColWidth="9.140625" defaultRowHeight="12.75"/>
  <cols>
    <col min="1" max="2" width="0" style="0" hidden="1" customWidth="1"/>
    <col min="3" max="3" width="12.710937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1" t="s">
        <v>32</v>
      </c>
      <c r="G6" s="53" t="s">
        <v>143</v>
      </c>
      <c r="H6" s="2"/>
    </row>
    <row r="7" spans="4:6" ht="13.5" thickBot="1">
      <c r="D7" s="1"/>
      <c r="E7" s="1"/>
      <c r="F7" s="1"/>
    </row>
    <row r="8" spans="3:7" ht="12.75">
      <c r="C8" s="24"/>
      <c r="D8" s="25" t="s">
        <v>3</v>
      </c>
      <c r="E8" s="25" t="s">
        <v>4</v>
      </c>
      <c r="F8" s="25" t="s">
        <v>5</v>
      </c>
      <c r="G8" s="26" t="s">
        <v>6</v>
      </c>
    </row>
    <row r="9" spans="3:7" ht="12.75">
      <c r="C9" s="178" t="s">
        <v>237</v>
      </c>
      <c r="D9" s="158"/>
      <c r="E9" s="158"/>
      <c r="F9" s="159">
        <v>125762082</v>
      </c>
      <c r="G9" s="179"/>
    </row>
    <row r="10" spans="3:7" ht="12.75">
      <c r="C10" s="180" t="s">
        <v>238</v>
      </c>
      <c r="D10" s="160" t="s">
        <v>239</v>
      </c>
      <c r="E10" s="161">
        <v>22</v>
      </c>
      <c r="F10" s="162">
        <f>1769</f>
        <v>1769</v>
      </c>
      <c r="G10" s="181"/>
    </row>
    <row r="11" spans="3:7" ht="12.75">
      <c r="C11" s="180"/>
      <c r="D11" s="160"/>
      <c r="E11" s="161"/>
      <c r="F11" s="162"/>
      <c r="G11" s="181"/>
    </row>
    <row r="12" spans="3:7" ht="13.5" thickBot="1">
      <c r="C12" s="182" t="s">
        <v>240</v>
      </c>
      <c r="D12" s="164"/>
      <c r="E12" s="165"/>
      <c r="F12" s="166">
        <f>SUM(F9:F11)</f>
        <v>125763851</v>
      </c>
      <c r="G12" s="183"/>
    </row>
    <row r="13" spans="3:7" ht="12.75">
      <c r="C13" s="184" t="s">
        <v>241</v>
      </c>
      <c r="D13" s="167"/>
      <c r="E13" s="168"/>
      <c r="F13" s="169">
        <v>1578881</v>
      </c>
      <c r="G13" s="185"/>
    </row>
    <row r="14" spans="3:7" ht="12.75">
      <c r="C14" s="186" t="s">
        <v>242</v>
      </c>
      <c r="D14" s="160" t="s">
        <v>239</v>
      </c>
      <c r="E14" s="161"/>
      <c r="F14" s="162"/>
      <c r="G14" s="181"/>
    </row>
    <row r="15" spans="3:7" ht="12.75" hidden="1">
      <c r="C15" s="186"/>
      <c r="D15" s="161"/>
      <c r="E15" s="161"/>
      <c r="F15" s="162"/>
      <c r="G15" s="181"/>
    </row>
    <row r="16" spans="3:7" ht="12.75" hidden="1">
      <c r="C16" s="187"/>
      <c r="D16" s="170"/>
      <c r="E16" s="170"/>
      <c r="F16" s="171"/>
      <c r="G16" s="188"/>
    </row>
    <row r="17" spans="3:7" ht="12.75" hidden="1">
      <c r="C17" s="187"/>
      <c r="D17" s="170"/>
      <c r="E17" s="170"/>
      <c r="F17" s="171"/>
      <c r="G17" s="188"/>
    </row>
    <row r="18" spans="3:7" ht="13.5" hidden="1" thickBot="1">
      <c r="C18" s="182" t="s">
        <v>243</v>
      </c>
      <c r="D18" s="165"/>
      <c r="E18" s="165"/>
      <c r="F18" s="166">
        <f>SUM(F13:F17)</f>
        <v>1578881</v>
      </c>
      <c r="G18" s="183"/>
    </row>
    <row r="19" spans="3:7" ht="12.75" hidden="1">
      <c r="C19" s="184" t="s">
        <v>244</v>
      </c>
      <c r="D19" s="167"/>
      <c r="E19" s="168"/>
      <c r="F19" s="169">
        <v>495550</v>
      </c>
      <c r="G19" s="185"/>
    </row>
    <row r="20" spans="3:7" ht="12.75" hidden="1">
      <c r="C20" s="186" t="s">
        <v>245</v>
      </c>
      <c r="D20" s="160" t="s">
        <v>246</v>
      </c>
      <c r="E20" s="161">
        <v>21</v>
      </c>
      <c r="F20" s="162">
        <v>47973</v>
      </c>
      <c r="G20" s="181"/>
    </row>
    <row r="21" spans="3:7" ht="12.75" hidden="1">
      <c r="C21" s="186"/>
      <c r="D21" s="161"/>
      <c r="E21" s="161">
        <v>22</v>
      </c>
      <c r="F21" s="162">
        <f>1947</f>
        <v>1947</v>
      </c>
      <c r="G21" s="181"/>
    </row>
    <row r="22" spans="3:7" ht="12.75" hidden="1">
      <c r="C22" s="187"/>
      <c r="D22" s="170"/>
      <c r="E22" s="170">
        <v>23</v>
      </c>
      <c r="F22" s="171">
        <v>8544</v>
      </c>
      <c r="G22" s="188"/>
    </row>
    <row r="23" spans="3:7" ht="12.75">
      <c r="C23" s="187"/>
      <c r="D23" s="170"/>
      <c r="E23" s="170">
        <v>24</v>
      </c>
      <c r="F23" s="171">
        <v>608</v>
      </c>
      <c r="G23" s="188"/>
    </row>
    <row r="24" spans="3:7" ht="13.5" thickBot="1">
      <c r="C24" s="182" t="s">
        <v>247</v>
      </c>
      <c r="D24" s="165"/>
      <c r="E24" s="165"/>
      <c r="F24" s="166">
        <f>SUM(F19:F23)</f>
        <v>554622</v>
      </c>
      <c r="G24" s="183"/>
    </row>
    <row r="25" spans="3:7" ht="12.75">
      <c r="C25" s="189" t="s">
        <v>248</v>
      </c>
      <c r="D25" s="173"/>
      <c r="E25" s="173"/>
      <c r="F25" s="174">
        <v>1182646</v>
      </c>
      <c r="G25" s="190"/>
    </row>
    <row r="26" spans="3:7" ht="12.75">
      <c r="C26" s="186" t="s">
        <v>249</v>
      </c>
      <c r="D26" s="160" t="s">
        <v>239</v>
      </c>
      <c r="E26" s="175"/>
      <c r="F26" s="176"/>
      <c r="G26" s="181"/>
    </row>
    <row r="27" spans="3:7" ht="12.75">
      <c r="C27" s="187"/>
      <c r="D27" s="172"/>
      <c r="E27" s="172"/>
      <c r="F27" s="171"/>
      <c r="G27" s="188"/>
    </row>
    <row r="28" spans="3:7" ht="13.5" thickBot="1">
      <c r="C28" s="182" t="s">
        <v>250</v>
      </c>
      <c r="D28" s="163"/>
      <c r="E28" s="163"/>
      <c r="F28" s="166">
        <f>SUM(F25:F27)</f>
        <v>1182646</v>
      </c>
      <c r="G28" s="183"/>
    </row>
    <row r="29" spans="3:7" ht="12.75">
      <c r="C29" s="189" t="s">
        <v>251</v>
      </c>
      <c r="D29" s="172"/>
      <c r="E29" s="172"/>
      <c r="F29" s="171">
        <v>240992</v>
      </c>
      <c r="G29" s="188"/>
    </row>
    <row r="30" spans="3:7" ht="12.75">
      <c r="C30" s="187" t="s">
        <v>252</v>
      </c>
      <c r="D30" s="160" t="s">
        <v>246</v>
      </c>
      <c r="E30" s="161">
        <v>21</v>
      </c>
      <c r="F30" s="162">
        <v>13312</v>
      </c>
      <c r="G30" s="181"/>
    </row>
    <row r="31" spans="3:7" ht="12.75">
      <c r="C31" s="187"/>
      <c r="D31" s="172"/>
      <c r="E31" s="172">
        <v>22</v>
      </c>
      <c r="F31" s="171">
        <v>2496</v>
      </c>
      <c r="G31" s="181"/>
    </row>
    <row r="32" spans="3:7" ht="12.75">
      <c r="C32" s="187"/>
      <c r="D32" s="172"/>
      <c r="E32" s="172"/>
      <c r="F32" s="171"/>
      <c r="G32" s="188"/>
    </row>
    <row r="33" spans="3:7" ht="13.5" thickBot="1">
      <c r="C33" s="182" t="s">
        <v>253</v>
      </c>
      <c r="D33" s="163"/>
      <c r="E33" s="163"/>
      <c r="F33" s="166">
        <f>SUM(F29:F32)</f>
        <v>256800</v>
      </c>
      <c r="G33" s="183"/>
    </row>
    <row r="34" spans="3:7" ht="12.75">
      <c r="C34" s="191" t="s">
        <v>254</v>
      </c>
      <c r="D34" s="173"/>
      <c r="E34" s="173"/>
      <c r="F34" s="174">
        <v>1303828.72</v>
      </c>
      <c r="G34" s="192"/>
    </row>
    <row r="35" spans="3:7" ht="12.75">
      <c r="C35" s="186" t="s">
        <v>255</v>
      </c>
      <c r="D35" s="160" t="s">
        <v>239</v>
      </c>
      <c r="E35" s="172">
        <v>22</v>
      </c>
      <c r="F35" s="162">
        <v>2053</v>
      </c>
      <c r="G35" s="181"/>
    </row>
    <row r="36" spans="3:7" ht="12.75">
      <c r="C36" s="193"/>
      <c r="D36" s="161"/>
      <c r="E36" s="177"/>
      <c r="F36" s="162"/>
      <c r="G36" s="181"/>
    </row>
    <row r="37" spans="3:7" ht="13.5" thickBot="1">
      <c r="C37" s="194" t="s">
        <v>256</v>
      </c>
      <c r="D37" s="163"/>
      <c r="E37" s="163"/>
      <c r="F37" s="166">
        <f>SUM(F34:F36)</f>
        <v>1305881.72</v>
      </c>
      <c r="G37" s="195"/>
    </row>
    <row r="38" spans="3:7" ht="12.75">
      <c r="C38" s="189" t="s">
        <v>257</v>
      </c>
      <c r="D38" s="173"/>
      <c r="E38" s="173"/>
      <c r="F38" s="174">
        <v>4085285</v>
      </c>
      <c r="G38" s="190"/>
    </row>
    <row r="39" spans="3:7" ht="12.75">
      <c r="C39" s="196" t="s">
        <v>258</v>
      </c>
      <c r="D39" s="160" t="s">
        <v>239</v>
      </c>
      <c r="E39" s="175"/>
      <c r="F39" s="176"/>
      <c r="G39" s="181"/>
    </row>
    <row r="40" spans="3:7" ht="12.75">
      <c r="C40" s="187"/>
      <c r="D40" s="172"/>
      <c r="E40" s="172"/>
      <c r="F40" s="171"/>
      <c r="G40" s="188"/>
    </row>
    <row r="41" spans="3:7" ht="13.5" thickBot="1">
      <c r="C41" s="182" t="s">
        <v>259</v>
      </c>
      <c r="D41" s="163"/>
      <c r="E41" s="163"/>
      <c r="F41" s="166">
        <f>SUM(F38:F40)</f>
        <v>4085285</v>
      </c>
      <c r="G41" s="183"/>
    </row>
    <row r="42" spans="3:7" ht="12.75">
      <c r="C42" s="191" t="s">
        <v>260</v>
      </c>
      <c r="D42" s="173"/>
      <c r="E42" s="173"/>
      <c r="F42" s="174">
        <v>1315303</v>
      </c>
      <c r="G42" s="192"/>
    </row>
    <row r="43" spans="3:7" ht="12.75">
      <c r="C43" s="197" t="s">
        <v>261</v>
      </c>
      <c r="D43" s="160" t="s">
        <v>239</v>
      </c>
      <c r="E43" s="160"/>
      <c r="F43" s="162"/>
      <c r="G43" s="181"/>
    </row>
    <row r="44" spans="3:7" ht="12.75">
      <c r="C44" s="186"/>
      <c r="D44" s="172"/>
      <c r="E44" s="172"/>
      <c r="F44" s="171"/>
      <c r="G44" s="181"/>
    </row>
    <row r="45" spans="3:7" ht="13.5" thickBot="1">
      <c r="C45" s="182" t="s">
        <v>262</v>
      </c>
      <c r="D45" s="163"/>
      <c r="E45" s="163"/>
      <c r="F45" s="166">
        <f>SUM(F42:F44)</f>
        <v>1315303</v>
      </c>
      <c r="G45" s="181"/>
    </row>
    <row r="46" spans="3:7" ht="12.75">
      <c r="C46" s="191" t="s">
        <v>263</v>
      </c>
      <c r="D46" s="173"/>
      <c r="E46" s="173"/>
      <c r="F46" s="174">
        <v>2212450</v>
      </c>
      <c r="G46" s="192"/>
    </row>
    <row r="47" spans="3:7" ht="12.75">
      <c r="C47" s="197" t="s">
        <v>264</v>
      </c>
      <c r="D47" s="160"/>
      <c r="E47" s="160"/>
      <c r="F47" s="171"/>
      <c r="G47" s="181"/>
    </row>
    <row r="48" spans="3:7" ht="12.75">
      <c r="C48" s="197"/>
      <c r="D48" s="160"/>
      <c r="E48" s="160"/>
      <c r="F48" s="171"/>
      <c r="G48" s="181"/>
    </row>
    <row r="49" spans="3:7" ht="12.75">
      <c r="C49" s="197"/>
      <c r="D49" s="160"/>
      <c r="E49" s="160"/>
      <c r="F49" s="171"/>
      <c r="G49" s="181"/>
    </row>
    <row r="50" spans="3:7" ht="13.5" thickBot="1">
      <c r="C50" s="182" t="s">
        <v>265</v>
      </c>
      <c r="D50" s="163"/>
      <c r="E50" s="163"/>
      <c r="F50" s="166">
        <f>SUM(F46:F49)</f>
        <v>2212450</v>
      </c>
      <c r="G50" s="195"/>
    </row>
    <row r="51" spans="3:7" ht="12.75">
      <c r="C51" s="191" t="s">
        <v>266</v>
      </c>
      <c r="D51" s="173"/>
      <c r="E51" s="173"/>
      <c r="F51" s="174">
        <v>3010506</v>
      </c>
      <c r="G51" s="192"/>
    </row>
    <row r="52" spans="3:7" ht="12.75">
      <c r="C52" s="198" t="s">
        <v>267</v>
      </c>
      <c r="D52" s="160" t="s">
        <v>239</v>
      </c>
      <c r="E52" s="160">
        <v>21</v>
      </c>
      <c r="F52" s="171">
        <v>1423</v>
      </c>
      <c r="G52" s="181"/>
    </row>
    <row r="53" spans="3:7" ht="12.75">
      <c r="C53" s="197"/>
      <c r="D53" s="160"/>
      <c r="E53" s="160">
        <v>22</v>
      </c>
      <c r="F53" s="171">
        <f>40</f>
        <v>40</v>
      </c>
      <c r="G53" s="181"/>
    </row>
    <row r="54" spans="3:7" ht="12.75">
      <c r="C54" s="199"/>
      <c r="D54" s="172"/>
      <c r="E54" s="172">
        <v>25</v>
      </c>
      <c r="F54" s="171">
        <v>262</v>
      </c>
      <c r="G54" s="181"/>
    </row>
    <row r="55" spans="3:7" ht="12.75">
      <c r="C55" s="187"/>
      <c r="D55" s="172"/>
      <c r="E55" s="172"/>
      <c r="F55" s="171"/>
      <c r="G55" s="181"/>
    </row>
    <row r="56" spans="3:7" ht="13.5" thickBot="1">
      <c r="C56" s="182" t="s">
        <v>268</v>
      </c>
      <c r="D56" s="163"/>
      <c r="E56" s="163"/>
      <c r="F56" s="166">
        <f>SUM(F51:F55)</f>
        <v>3012231</v>
      </c>
      <c r="G56" s="195"/>
    </row>
    <row r="57" spans="3:7" ht="12.75">
      <c r="C57" s="191" t="s">
        <v>269</v>
      </c>
      <c r="D57" s="173"/>
      <c r="E57" s="173"/>
      <c r="F57" s="174">
        <v>1076405</v>
      </c>
      <c r="G57" s="192"/>
    </row>
    <row r="58" spans="3:7" ht="12.75">
      <c r="C58" s="198" t="s">
        <v>270</v>
      </c>
      <c r="D58" s="160" t="s">
        <v>239</v>
      </c>
      <c r="E58" s="160"/>
      <c r="F58" s="171"/>
      <c r="G58" s="181"/>
    </row>
    <row r="59" spans="3:7" ht="12.75">
      <c r="C59" s="187"/>
      <c r="D59" s="172"/>
      <c r="E59" s="172"/>
      <c r="F59" s="171"/>
      <c r="G59" s="181"/>
    </row>
    <row r="60" spans="3:7" ht="13.5" thickBot="1">
      <c r="C60" s="200" t="s">
        <v>271</v>
      </c>
      <c r="D60" s="201"/>
      <c r="E60" s="201"/>
      <c r="F60" s="202">
        <f>SUM(F57:F59)</f>
        <v>1076405</v>
      </c>
      <c r="G60" s="20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69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2" t="s">
        <v>32</v>
      </c>
      <c r="E5" s="53" t="str">
        <f>personal!G6</f>
        <v>21-25 octombrie 2019</v>
      </c>
    </row>
    <row r="6" ht="13.5" thickBot="1"/>
    <row r="7" spans="1:6" ht="68.25" customHeight="1" thickBot="1">
      <c r="A7" s="58" t="s">
        <v>9</v>
      </c>
      <c r="B7" s="59" t="s">
        <v>10</v>
      </c>
      <c r="C7" s="60" t="s">
        <v>11</v>
      </c>
      <c r="D7" s="59" t="s">
        <v>12</v>
      </c>
      <c r="E7" s="59" t="s">
        <v>13</v>
      </c>
      <c r="F7" s="61" t="s">
        <v>14</v>
      </c>
    </row>
    <row r="8" spans="1:6" ht="12.75">
      <c r="A8" s="75">
        <v>1</v>
      </c>
      <c r="B8" s="55" t="s">
        <v>49</v>
      </c>
      <c r="C8" s="70">
        <v>7560</v>
      </c>
      <c r="D8" s="56" t="s">
        <v>50</v>
      </c>
      <c r="E8" s="56" t="s">
        <v>51</v>
      </c>
      <c r="F8" s="57">
        <v>632.35</v>
      </c>
    </row>
    <row r="9" spans="1:6" ht="12.75">
      <c r="A9" s="76">
        <v>2</v>
      </c>
      <c r="B9" s="27" t="s">
        <v>49</v>
      </c>
      <c r="C9" s="71">
        <v>7597</v>
      </c>
      <c r="D9" s="28" t="s">
        <v>52</v>
      </c>
      <c r="E9" s="28" t="s">
        <v>53</v>
      </c>
      <c r="F9" s="29">
        <v>202</v>
      </c>
    </row>
    <row r="10" spans="1:6" ht="12.75">
      <c r="A10" s="77">
        <v>3</v>
      </c>
      <c r="B10" s="27" t="s">
        <v>49</v>
      </c>
      <c r="C10" s="72">
        <v>7594</v>
      </c>
      <c r="D10" s="23" t="s">
        <v>52</v>
      </c>
      <c r="E10" s="23" t="s">
        <v>54</v>
      </c>
      <c r="F10" s="29">
        <v>6031.6</v>
      </c>
    </row>
    <row r="11" spans="1:6" ht="12.75">
      <c r="A11" s="77">
        <v>4</v>
      </c>
      <c r="B11" s="27" t="s">
        <v>49</v>
      </c>
      <c r="C11" s="71">
        <v>7572</v>
      </c>
      <c r="D11" s="28" t="s">
        <v>55</v>
      </c>
      <c r="E11" s="28" t="s">
        <v>56</v>
      </c>
      <c r="F11" s="29">
        <v>3236</v>
      </c>
    </row>
    <row r="12" spans="1:6" ht="12.75">
      <c r="A12" s="77">
        <v>5</v>
      </c>
      <c r="B12" s="27" t="s">
        <v>49</v>
      </c>
      <c r="C12" s="71">
        <v>7570</v>
      </c>
      <c r="D12" s="28" t="s">
        <v>55</v>
      </c>
      <c r="E12" s="23" t="s">
        <v>57</v>
      </c>
      <c r="F12" s="29">
        <v>7034</v>
      </c>
    </row>
    <row r="13" spans="1:6" ht="12.75">
      <c r="A13" s="77">
        <v>6</v>
      </c>
      <c r="B13" s="27" t="s">
        <v>49</v>
      </c>
      <c r="C13" s="71">
        <v>7599</v>
      </c>
      <c r="D13" s="23" t="s">
        <v>58</v>
      </c>
      <c r="E13" s="23" t="s">
        <v>59</v>
      </c>
      <c r="F13" s="29">
        <v>7491.45</v>
      </c>
    </row>
    <row r="14" spans="1:6" ht="12.75">
      <c r="A14" s="77">
        <v>7</v>
      </c>
      <c r="B14" s="27" t="s">
        <v>49</v>
      </c>
      <c r="C14" s="71">
        <v>7571</v>
      </c>
      <c r="D14" s="23" t="s">
        <v>60</v>
      </c>
      <c r="E14" s="23" t="s">
        <v>61</v>
      </c>
      <c r="F14" s="29">
        <v>17250</v>
      </c>
    </row>
    <row r="15" spans="1:6" ht="12.75">
      <c r="A15" s="77">
        <v>8</v>
      </c>
      <c r="B15" s="27" t="s">
        <v>49</v>
      </c>
      <c r="C15" s="71">
        <v>7571</v>
      </c>
      <c r="D15" s="23" t="s">
        <v>60</v>
      </c>
      <c r="E15" s="23" t="s">
        <v>62</v>
      </c>
      <c r="F15" s="29">
        <v>37440</v>
      </c>
    </row>
    <row r="16" spans="1:6" ht="12.75">
      <c r="A16" s="77">
        <v>9</v>
      </c>
      <c r="B16" s="27" t="s">
        <v>49</v>
      </c>
      <c r="C16" s="71">
        <v>7596</v>
      </c>
      <c r="D16" s="23" t="s">
        <v>63</v>
      </c>
      <c r="E16" s="23" t="s">
        <v>64</v>
      </c>
      <c r="F16" s="29">
        <v>2879.61</v>
      </c>
    </row>
    <row r="17" spans="1:6" ht="12.75">
      <c r="A17" s="77">
        <v>10</v>
      </c>
      <c r="B17" s="27" t="s">
        <v>49</v>
      </c>
      <c r="C17" s="71">
        <v>7568</v>
      </c>
      <c r="D17" s="23" t="s">
        <v>65</v>
      </c>
      <c r="E17" s="23" t="s">
        <v>66</v>
      </c>
      <c r="F17" s="29">
        <v>1190</v>
      </c>
    </row>
    <row r="18" spans="1:6" ht="12.75">
      <c r="A18" s="77">
        <v>11</v>
      </c>
      <c r="B18" s="27" t="s">
        <v>49</v>
      </c>
      <c r="C18" s="71">
        <v>7598</v>
      </c>
      <c r="D18" s="23" t="s">
        <v>67</v>
      </c>
      <c r="E18" s="23" t="s">
        <v>68</v>
      </c>
      <c r="F18" s="29">
        <v>6882.56</v>
      </c>
    </row>
    <row r="19" spans="1:6" ht="12.75">
      <c r="A19" s="77">
        <v>12</v>
      </c>
      <c r="B19" s="27" t="s">
        <v>49</v>
      </c>
      <c r="C19" s="71">
        <v>7562</v>
      </c>
      <c r="D19" s="23" t="s">
        <v>69</v>
      </c>
      <c r="E19" s="23" t="s">
        <v>70</v>
      </c>
      <c r="F19" s="29">
        <v>1520.45</v>
      </c>
    </row>
    <row r="20" spans="1:6" ht="12.75">
      <c r="A20" s="77">
        <v>13</v>
      </c>
      <c r="B20" s="27" t="s">
        <v>49</v>
      </c>
      <c r="C20" s="71">
        <v>7565</v>
      </c>
      <c r="D20" s="23" t="s">
        <v>71</v>
      </c>
      <c r="E20" s="23" t="s">
        <v>72</v>
      </c>
      <c r="F20" s="29">
        <v>31041.18</v>
      </c>
    </row>
    <row r="21" spans="1:6" ht="12.75">
      <c r="A21" s="77">
        <v>14</v>
      </c>
      <c r="B21" s="27" t="s">
        <v>49</v>
      </c>
      <c r="C21" s="71">
        <v>7566</v>
      </c>
      <c r="D21" s="23" t="s">
        <v>73</v>
      </c>
      <c r="E21" s="23" t="s">
        <v>74</v>
      </c>
      <c r="F21" s="29">
        <v>3451</v>
      </c>
    </row>
    <row r="22" spans="1:6" ht="12.75">
      <c r="A22" s="77">
        <v>15</v>
      </c>
      <c r="B22" s="27" t="s">
        <v>49</v>
      </c>
      <c r="C22" s="71">
        <v>7567</v>
      </c>
      <c r="D22" s="23" t="s">
        <v>73</v>
      </c>
      <c r="E22" s="23" t="s">
        <v>75</v>
      </c>
      <c r="F22" s="29">
        <v>1666</v>
      </c>
    </row>
    <row r="23" spans="1:6" ht="12.75">
      <c r="A23" s="77">
        <v>16</v>
      </c>
      <c r="B23" s="27" t="s">
        <v>49</v>
      </c>
      <c r="C23" s="71">
        <v>7564</v>
      </c>
      <c r="D23" s="23" t="s">
        <v>76</v>
      </c>
      <c r="E23" s="23" t="s">
        <v>77</v>
      </c>
      <c r="F23" s="29">
        <v>3489.19</v>
      </c>
    </row>
    <row r="24" spans="1:6" ht="12.75">
      <c r="A24" s="77">
        <v>17</v>
      </c>
      <c r="B24" s="27" t="s">
        <v>49</v>
      </c>
      <c r="C24" s="71">
        <v>7561</v>
      </c>
      <c r="D24" s="23" t="s">
        <v>50</v>
      </c>
      <c r="E24" s="23" t="s">
        <v>78</v>
      </c>
      <c r="F24" s="29">
        <v>160.65</v>
      </c>
    </row>
    <row r="25" spans="1:6" ht="12.75">
      <c r="A25" s="77">
        <v>18</v>
      </c>
      <c r="B25" s="27" t="s">
        <v>79</v>
      </c>
      <c r="C25" s="71">
        <v>7595</v>
      </c>
      <c r="D25" s="23" t="s">
        <v>55</v>
      </c>
      <c r="E25" s="23" t="s">
        <v>80</v>
      </c>
      <c r="F25" s="29">
        <v>0.59</v>
      </c>
    </row>
    <row r="26" spans="1:6" ht="12.75">
      <c r="A26" s="77">
        <v>19</v>
      </c>
      <c r="B26" s="27" t="s">
        <v>79</v>
      </c>
      <c r="C26" s="71">
        <v>7608</v>
      </c>
      <c r="D26" s="23" t="s">
        <v>81</v>
      </c>
      <c r="E26" s="23" t="s">
        <v>82</v>
      </c>
      <c r="F26" s="29">
        <v>6671.64</v>
      </c>
    </row>
    <row r="27" spans="1:6" ht="12.75">
      <c r="A27" s="77">
        <v>20</v>
      </c>
      <c r="B27" s="27" t="s">
        <v>79</v>
      </c>
      <c r="C27" s="71">
        <v>7607</v>
      </c>
      <c r="D27" s="23" t="s">
        <v>83</v>
      </c>
      <c r="E27" s="23" t="s">
        <v>84</v>
      </c>
      <c r="F27" s="29">
        <v>105413.29</v>
      </c>
    </row>
    <row r="28" spans="1:6" ht="12.75">
      <c r="A28" s="77">
        <v>21</v>
      </c>
      <c r="B28" s="27" t="s">
        <v>85</v>
      </c>
      <c r="C28" s="71">
        <v>7611</v>
      </c>
      <c r="D28" s="23" t="s">
        <v>86</v>
      </c>
      <c r="E28" s="23" t="s">
        <v>87</v>
      </c>
      <c r="F28" s="29">
        <v>6642.52</v>
      </c>
    </row>
    <row r="29" spans="1:6" ht="12.75">
      <c r="A29" s="77">
        <v>22</v>
      </c>
      <c r="B29" s="27" t="s">
        <v>85</v>
      </c>
      <c r="C29" s="71">
        <v>7615</v>
      </c>
      <c r="D29" s="23" t="s">
        <v>88</v>
      </c>
      <c r="E29" s="23" t="s">
        <v>89</v>
      </c>
      <c r="F29" s="29">
        <v>559.8</v>
      </c>
    </row>
    <row r="30" spans="1:6" ht="12.75">
      <c r="A30" s="77">
        <v>23</v>
      </c>
      <c r="B30" s="27" t="s">
        <v>85</v>
      </c>
      <c r="C30" s="71">
        <v>7612</v>
      </c>
      <c r="D30" s="23" t="s">
        <v>90</v>
      </c>
      <c r="E30" s="23" t="s">
        <v>91</v>
      </c>
      <c r="F30" s="29">
        <v>999.6</v>
      </c>
    </row>
    <row r="31" spans="1:6" ht="12.75">
      <c r="A31" s="77">
        <v>24</v>
      </c>
      <c r="B31" s="27" t="s">
        <v>92</v>
      </c>
      <c r="C31" s="71">
        <v>7672</v>
      </c>
      <c r="D31" s="23" t="s">
        <v>93</v>
      </c>
      <c r="E31" s="23" t="s">
        <v>87</v>
      </c>
      <c r="F31" s="29">
        <v>595.29</v>
      </c>
    </row>
    <row r="32" spans="1:6" ht="12.75">
      <c r="A32" s="77">
        <v>25</v>
      </c>
      <c r="B32" s="27" t="s">
        <v>92</v>
      </c>
      <c r="C32" s="71">
        <v>7689</v>
      </c>
      <c r="D32" s="23" t="s">
        <v>55</v>
      </c>
      <c r="E32" s="23" t="s">
        <v>94</v>
      </c>
      <c r="F32" s="29">
        <v>2478</v>
      </c>
    </row>
    <row r="33" spans="1:6" ht="12.75">
      <c r="A33" s="77">
        <f aca="true" t="shared" si="0" ref="A33:A57">A32+1</f>
        <v>26</v>
      </c>
      <c r="B33" s="27" t="s">
        <v>92</v>
      </c>
      <c r="C33" s="71">
        <v>7688</v>
      </c>
      <c r="D33" s="23" t="s">
        <v>60</v>
      </c>
      <c r="E33" s="23" t="s">
        <v>95</v>
      </c>
      <c r="F33" s="29">
        <v>13250</v>
      </c>
    </row>
    <row r="34" spans="1:6" ht="12.75">
      <c r="A34" s="77">
        <f t="shared" si="0"/>
        <v>27</v>
      </c>
      <c r="B34" s="27" t="s">
        <v>92</v>
      </c>
      <c r="C34" s="71">
        <v>7673</v>
      </c>
      <c r="D34" s="23" t="s">
        <v>96</v>
      </c>
      <c r="E34" s="23" t="s">
        <v>97</v>
      </c>
      <c r="F34" s="29">
        <v>15063.02</v>
      </c>
    </row>
    <row r="35" spans="1:6" ht="12.75">
      <c r="A35" s="77">
        <f t="shared" si="0"/>
        <v>28</v>
      </c>
      <c r="B35" s="27" t="s">
        <v>92</v>
      </c>
      <c r="C35" s="71">
        <v>7674</v>
      </c>
      <c r="D35" s="23" t="s">
        <v>98</v>
      </c>
      <c r="E35" s="23" t="s">
        <v>144</v>
      </c>
      <c r="F35" s="29">
        <v>4903.41</v>
      </c>
    </row>
    <row r="36" spans="1:6" ht="12.75">
      <c r="A36" s="77">
        <f t="shared" si="0"/>
        <v>29</v>
      </c>
      <c r="B36" s="27" t="s">
        <v>92</v>
      </c>
      <c r="C36" s="71">
        <v>7669</v>
      </c>
      <c r="D36" s="23" t="s">
        <v>71</v>
      </c>
      <c r="E36" s="23" t="s">
        <v>99</v>
      </c>
      <c r="F36" s="29">
        <v>22880.53</v>
      </c>
    </row>
    <row r="37" spans="1:6" ht="12.75">
      <c r="A37" s="77">
        <f t="shared" si="0"/>
        <v>30</v>
      </c>
      <c r="B37" s="27" t="s">
        <v>92</v>
      </c>
      <c r="C37" s="71">
        <v>7675</v>
      </c>
      <c r="D37" s="23" t="s">
        <v>55</v>
      </c>
      <c r="E37" s="23" t="s">
        <v>80</v>
      </c>
      <c r="F37" s="29">
        <v>1.41</v>
      </c>
    </row>
    <row r="38" spans="1:6" ht="12.75">
      <c r="A38" s="77">
        <f t="shared" si="0"/>
        <v>31</v>
      </c>
      <c r="B38" s="27" t="s">
        <v>92</v>
      </c>
      <c r="C38" s="71">
        <v>7679</v>
      </c>
      <c r="D38" s="23" t="s">
        <v>67</v>
      </c>
      <c r="E38" s="23" t="s">
        <v>100</v>
      </c>
      <c r="F38" s="29">
        <v>177845.51</v>
      </c>
    </row>
    <row r="39" spans="1:6" ht="12.75">
      <c r="A39" s="77">
        <f t="shared" si="0"/>
        <v>32</v>
      </c>
      <c r="B39" s="27" t="s">
        <v>92</v>
      </c>
      <c r="C39" s="71">
        <v>7670</v>
      </c>
      <c r="D39" s="23" t="s">
        <v>101</v>
      </c>
      <c r="E39" s="23" t="s">
        <v>77</v>
      </c>
      <c r="F39" s="29">
        <v>5863.55</v>
      </c>
    </row>
    <row r="40" spans="1:6" ht="12.75">
      <c r="A40" s="77">
        <f t="shared" si="0"/>
        <v>33</v>
      </c>
      <c r="B40" s="27" t="s">
        <v>92</v>
      </c>
      <c r="C40" s="71">
        <v>7671</v>
      </c>
      <c r="D40" s="23" t="s">
        <v>76</v>
      </c>
      <c r="E40" s="23" t="s">
        <v>77</v>
      </c>
      <c r="F40" s="29">
        <v>6104.02</v>
      </c>
    </row>
    <row r="41" spans="1:6" ht="12.75">
      <c r="A41" s="77">
        <f t="shared" si="0"/>
        <v>34</v>
      </c>
      <c r="B41" s="27" t="s">
        <v>92</v>
      </c>
      <c r="C41" s="71">
        <v>7708</v>
      </c>
      <c r="D41" s="23" t="s">
        <v>102</v>
      </c>
      <c r="E41" s="23" t="s">
        <v>103</v>
      </c>
      <c r="F41" s="29">
        <v>258</v>
      </c>
    </row>
    <row r="42" spans="1:6" ht="12.75">
      <c r="A42" s="77">
        <f t="shared" si="0"/>
        <v>35</v>
      </c>
      <c r="B42" s="27" t="s">
        <v>92</v>
      </c>
      <c r="C42" s="71">
        <v>7618</v>
      </c>
      <c r="D42" s="23" t="s">
        <v>104</v>
      </c>
      <c r="E42" s="23" t="s">
        <v>105</v>
      </c>
      <c r="F42" s="29">
        <v>15677</v>
      </c>
    </row>
    <row r="43" spans="1:6" ht="12.75">
      <c r="A43" s="77">
        <f t="shared" si="0"/>
        <v>36</v>
      </c>
      <c r="B43" s="27" t="s">
        <v>92</v>
      </c>
      <c r="C43" s="71">
        <v>7676</v>
      </c>
      <c r="D43" s="23" t="s">
        <v>104</v>
      </c>
      <c r="E43" s="23" t="s">
        <v>105</v>
      </c>
      <c r="F43" s="29">
        <v>8357</v>
      </c>
    </row>
    <row r="44" spans="1:6" ht="12.75">
      <c r="A44" s="77">
        <f t="shared" si="0"/>
        <v>37</v>
      </c>
      <c r="B44" s="27" t="s">
        <v>106</v>
      </c>
      <c r="C44" s="71">
        <v>7706</v>
      </c>
      <c r="D44" s="23" t="s">
        <v>55</v>
      </c>
      <c r="E44" s="23" t="s">
        <v>107</v>
      </c>
      <c r="F44" s="29">
        <v>7702</v>
      </c>
    </row>
    <row r="45" spans="1:6" ht="12.75">
      <c r="A45" s="77">
        <f t="shared" si="0"/>
        <v>38</v>
      </c>
      <c r="B45" s="27" t="s">
        <v>106</v>
      </c>
      <c r="C45" s="71">
        <v>7704</v>
      </c>
      <c r="D45" s="23" t="s">
        <v>55</v>
      </c>
      <c r="E45" s="23" t="s">
        <v>94</v>
      </c>
      <c r="F45" s="29">
        <v>10745</v>
      </c>
    </row>
    <row r="46" spans="1:6" ht="12.75">
      <c r="A46" s="77">
        <f t="shared" si="0"/>
        <v>39</v>
      </c>
      <c r="B46" s="27" t="s">
        <v>106</v>
      </c>
      <c r="C46" s="71">
        <v>7705</v>
      </c>
      <c r="D46" s="23" t="s">
        <v>60</v>
      </c>
      <c r="E46" s="23" t="s">
        <v>108</v>
      </c>
      <c r="F46" s="29">
        <v>41305</v>
      </c>
    </row>
    <row r="47" spans="1:6" ht="12.75">
      <c r="A47" s="77">
        <f t="shared" si="0"/>
        <v>40</v>
      </c>
      <c r="B47" s="27" t="s">
        <v>106</v>
      </c>
      <c r="C47" s="71">
        <v>7703</v>
      </c>
      <c r="D47" s="23" t="s">
        <v>60</v>
      </c>
      <c r="E47" s="23" t="s">
        <v>95</v>
      </c>
      <c r="F47" s="29">
        <v>57450</v>
      </c>
    </row>
    <row r="48" spans="1:6" ht="12.75">
      <c r="A48" s="77">
        <f t="shared" si="0"/>
        <v>41</v>
      </c>
      <c r="B48" s="27" t="s">
        <v>106</v>
      </c>
      <c r="C48" s="71">
        <v>7684</v>
      </c>
      <c r="D48" s="23" t="s">
        <v>109</v>
      </c>
      <c r="E48" s="23" t="s">
        <v>110</v>
      </c>
      <c r="F48" s="29">
        <v>17350.2</v>
      </c>
    </row>
    <row r="49" spans="1:6" ht="12.75">
      <c r="A49" s="77">
        <f t="shared" si="0"/>
        <v>42</v>
      </c>
      <c r="B49" s="27" t="s">
        <v>106</v>
      </c>
      <c r="C49" s="71">
        <v>7682</v>
      </c>
      <c r="D49" s="23" t="s">
        <v>111</v>
      </c>
      <c r="E49" s="23" t="s">
        <v>112</v>
      </c>
      <c r="F49" s="29">
        <v>6498.62</v>
      </c>
    </row>
    <row r="50" spans="1:6" ht="12.75">
      <c r="A50" s="77">
        <f t="shared" si="0"/>
        <v>43</v>
      </c>
      <c r="B50" s="27" t="s">
        <v>106</v>
      </c>
      <c r="C50" s="71">
        <v>7709</v>
      </c>
      <c r="D50" s="23" t="s">
        <v>55</v>
      </c>
      <c r="E50" s="23" t="s">
        <v>113</v>
      </c>
      <c r="F50" s="29">
        <v>6780.07</v>
      </c>
    </row>
    <row r="51" spans="1:6" ht="12.75">
      <c r="A51" s="77">
        <f t="shared" si="0"/>
        <v>44</v>
      </c>
      <c r="B51" s="27" t="s">
        <v>106</v>
      </c>
      <c r="C51" s="71">
        <v>7683</v>
      </c>
      <c r="D51" s="23" t="s">
        <v>55</v>
      </c>
      <c r="E51" s="23" t="s">
        <v>80</v>
      </c>
      <c r="F51" s="29">
        <v>12.69</v>
      </c>
    </row>
    <row r="52" spans="1:6" ht="12.75">
      <c r="A52" s="77">
        <f t="shared" si="0"/>
        <v>45</v>
      </c>
      <c r="B52" s="27" t="s">
        <v>106</v>
      </c>
      <c r="C52" s="71">
        <v>7691</v>
      </c>
      <c r="D52" s="23" t="s">
        <v>114</v>
      </c>
      <c r="E52" s="23" t="s">
        <v>115</v>
      </c>
      <c r="F52" s="29">
        <v>2724.27</v>
      </c>
    </row>
    <row r="53" spans="1:6" ht="12.75">
      <c r="A53" s="77">
        <f t="shared" si="0"/>
        <v>46</v>
      </c>
      <c r="B53" s="27" t="s">
        <v>106</v>
      </c>
      <c r="C53" s="71">
        <v>7694</v>
      </c>
      <c r="D53" s="23" t="s">
        <v>76</v>
      </c>
      <c r="E53" s="23" t="s">
        <v>77</v>
      </c>
      <c r="F53" s="29">
        <v>5091.97</v>
      </c>
    </row>
    <row r="54" spans="1:6" ht="12.75">
      <c r="A54" s="77">
        <f t="shared" si="0"/>
        <v>47</v>
      </c>
      <c r="B54" s="27" t="s">
        <v>106</v>
      </c>
      <c r="C54" s="71">
        <v>7695</v>
      </c>
      <c r="D54" s="23" t="s">
        <v>116</v>
      </c>
      <c r="E54" s="23" t="s">
        <v>117</v>
      </c>
      <c r="F54" s="29">
        <v>238.34</v>
      </c>
    </row>
    <row r="55" spans="1:6" ht="12.75">
      <c r="A55" s="77">
        <f t="shared" si="0"/>
        <v>48</v>
      </c>
      <c r="B55" s="27" t="s">
        <v>106</v>
      </c>
      <c r="C55" s="71">
        <v>7686</v>
      </c>
      <c r="D55" s="23" t="s">
        <v>118</v>
      </c>
      <c r="E55" s="23" t="s">
        <v>119</v>
      </c>
      <c r="F55" s="29">
        <v>358.52</v>
      </c>
    </row>
    <row r="56" spans="1:6" ht="12.75">
      <c r="A56" s="77">
        <f t="shared" si="0"/>
        <v>49</v>
      </c>
      <c r="B56" s="27" t="s">
        <v>106</v>
      </c>
      <c r="C56" s="71">
        <v>7696</v>
      </c>
      <c r="D56" s="23" t="s">
        <v>116</v>
      </c>
      <c r="E56" s="23" t="s">
        <v>117</v>
      </c>
      <c r="F56" s="29">
        <v>1611.41</v>
      </c>
    </row>
    <row r="57" spans="1:6" ht="13.5" thickBot="1">
      <c r="A57" s="78">
        <f t="shared" si="0"/>
        <v>50</v>
      </c>
      <c r="B57" s="62" t="s">
        <v>106</v>
      </c>
      <c r="C57" s="73">
        <v>7690</v>
      </c>
      <c r="D57" s="63" t="s">
        <v>104</v>
      </c>
      <c r="E57" s="63" t="s">
        <v>117</v>
      </c>
      <c r="F57" s="64">
        <v>520.83</v>
      </c>
    </row>
    <row r="58" spans="1:6" ht="13.5" thickBot="1">
      <c r="A58" s="79"/>
      <c r="B58" s="65"/>
      <c r="C58" s="74"/>
      <c r="D58" s="66"/>
      <c r="E58" s="67" t="s">
        <v>120</v>
      </c>
      <c r="F58" s="68">
        <f>SUM(F8:F57)</f>
        <v>683551.1399999998</v>
      </c>
    </row>
  </sheetData>
  <sheetProtection selectLockedCells="1" selectUnlockedCells="1"/>
  <printOptions horizontalCentered="1"/>
  <pageMargins left="0.35433070866141736" right="0.35433070866141736" top="0.5905511811023623" bottom="0.3937007874015748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111" t="s">
        <v>21</v>
      </c>
      <c r="B3" s="111"/>
      <c r="C3" s="111"/>
      <c r="D3" s="15"/>
    </row>
    <row r="4" spans="1:10" ht="30" customHeight="1">
      <c r="A4" s="112" t="s">
        <v>31</v>
      </c>
      <c r="B4" s="112"/>
      <c r="C4" s="112"/>
      <c r="D4" s="112"/>
      <c r="E4" s="112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2" t="s">
        <v>32</v>
      </c>
      <c r="C6" s="12" t="str">
        <f>personal!G6</f>
        <v>21-25 octombrie 2019</v>
      </c>
      <c r="D6" s="19"/>
      <c r="E6" s="16"/>
      <c r="F6" s="16"/>
      <c r="G6" s="16"/>
      <c r="H6" s="16"/>
      <c r="I6" s="17"/>
      <c r="J6" s="17"/>
    </row>
    <row r="7" ht="13.5" thickBot="1"/>
    <row r="8" spans="1:5" ht="13.5" thickBot="1">
      <c r="A8" s="91" t="s">
        <v>16</v>
      </c>
      <c r="B8" s="92" t="s">
        <v>17</v>
      </c>
      <c r="C8" s="92" t="s">
        <v>18</v>
      </c>
      <c r="D8" s="92" t="s">
        <v>22</v>
      </c>
      <c r="E8" s="93" t="s">
        <v>19</v>
      </c>
    </row>
    <row r="9" spans="1:5" s="20" customFormat="1" ht="25.5">
      <c r="A9" s="87" t="s">
        <v>33</v>
      </c>
      <c r="B9" s="88" t="s">
        <v>121</v>
      </c>
      <c r="C9" s="80" t="s">
        <v>139</v>
      </c>
      <c r="D9" s="89" t="s">
        <v>122</v>
      </c>
      <c r="E9" s="90">
        <v>321.36</v>
      </c>
    </row>
    <row r="10" spans="1:5" s="20" customFormat="1" ht="25.5">
      <c r="A10" s="85" t="s">
        <v>33</v>
      </c>
      <c r="B10" s="82" t="s">
        <v>123</v>
      </c>
      <c r="C10" s="84" t="s">
        <v>140</v>
      </c>
      <c r="D10" s="81" t="s">
        <v>122</v>
      </c>
      <c r="E10" s="86">
        <v>1821.03</v>
      </c>
    </row>
    <row r="11" spans="1:5" s="20" customFormat="1" ht="25.5">
      <c r="A11" s="85" t="s">
        <v>33</v>
      </c>
      <c r="B11" s="82" t="s">
        <v>124</v>
      </c>
      <c r="C11" s="84" t="s">
        <v>139</v>
      </c>
      <c r="D11" s="81" t="s">
        <v>122</v>
      </c>
      <c r="E11" s="86">
        <v>354.88</v>
      </c>
    </row>
    <row r="12" spans="1:5" s="20" customFormat="1" ht="25.5">
      <c r="A12" s="85" t="s">
        <v>33</v>
      </c>
      <c r="B12" s="82" t="s">
        <v>125</v>
      </c>
      <c r="C12" s="84" t="s">
        <v>140</v>
      </c>
      <c r="D12" s="81" t="s">
        <v>122</v>
      </c>
      <c r="E12" s="86">
        <v>2011.02</v>
      </c>
    </row>
    <row r="13" spans="1:5" s="20" customFormat="1" ht="25.5">
      <c r="A13" s="85" t="s">
        <v>33</v>
      </c>
      <c r="B13" s="82" t="s">
        <v>126</v>
      </c>
      <c r="C13" s="84" t="s">
        <v>141</v>
      </c>
      <c r="D13" s="81" t="s">
        <v>122</v>
      </c>
      <c r="E13" s="86">
        <v>647.83</v>
      </c>
    </row>
    <row r="14" spans="1:5" s="20" customFormat="1" ht="25.5">
      <c r="A14" s="85" t="s">
        <v>33</v>
      </c>
      <c r="B14" s="83" t="s">
        <v>127</v>
      </c>
      <c r="C14" s="84" t="s">
        <v>142</v>
      </c>
      <c r="D14" s="81" t="s">
        <v>122</v>
      </c>
      <c r="E14" s="86">
        <v>3636.95</v>
      </c>
    </row>
    <row r="15" spans="1:5" s="20" customFormat="1" ht="25.5">
      <c r="A15" s="85" t="s">
        <v>39</v>
      </c>
      <c r="B15" s="83" t="s">
        <v>128</v>
      </c>
      <c r="C15" s="84" t="s">
        <v>129</v>
      </c>
      <c r="D15" s="81" t="s">
        <v>130</v>
      </c>
      <c r="E15" s="86">
        <v>26000</v>
      </c>
    </row>
    <row r="16" spans="1:5" s="20" customFormat="1" ht="25.5">
      <c r="A16" s="85" t="s">
        <v>39</v>
      </c>
      <c r="B16" s="83" t="s">
        <v>131</v>
      </c>
      <c r="C16" s="84" t="s">
        <v>132</v>
      </c>
      <c r="D16" s="81" t="s">
        <v>130</v>
      </c>
      <c r="E16" s="86">
        <v>7300</v>
      </c>
    </row>
    <row r="17" spans="1:5" s="20" customFormat="1" ht="25.5">
      <c r="A17" s="85" t="s">
        <v>39</v>
      </c>
      <c r="B17" s="83" t="s">
        <v>133</v>
      </c>
      <c r="C17" s="84" t="s">
        <v>134</v>
      </c>
      <c r="D17" s="81" t="s">
        <v>130</v>
      </c>
      <c r="E17" s="86">
        <v>8840</v>
      </c>
    </row>
    <row r="18" spans="1:5" ht="25.5">
      <c r="A18" s="85" t="s">
        <v>39</v>
      </c>
      <c r="B18" s="83" t="s">
        <v>135</v>
      </c>
      <c r="C18" s="84" t="s">
        <v>136</v>
      </c>
      <c r="D18" s="81" t="s">
        <v>137</v>
      </c>
      <c r="E18" s="86">
        <v>55.2</v>
      </c>
    </row>
    <row r="19" spans="1:5" ht="26.25" thickBot="1">
      <c r="A19" s="94"/>
      <c r="B19" s="95" t="s">
        <v>135</v>
      </c>
      <c r="C19" s="96" t="s">
        <v>138</v>
      </c>
      <c r="D19" s="97" t="s">
        <v>137</v>
      </c>
      <c r="E19" s="98">
        <v>305.35</v>
      </c>
    </row>
    <row r="20" spans="1:5" ht="13.5" thickBot="1">
      <c r="A20" s="99" t="s">
        <v>20</v>
      </c>
      <c r="B20" s="100"/>
      <c r="C20" s="101"/>
      <c r="D20" s="100"/>
      <c r="E20" s="102">
        <f>SUM(E9:E19)</f>
        <v>51293.619999999995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1">
      <selection activeCell="C22" sqref="C22"/>
    </sheetView>
  </sheetViews>
  <sheetFormatPr defaultColWidth="9.57421875" defaultRowHeight="12.75"/>
  <cols>
    <col min="1" max="1" width="15.421875" style="105" customWidth="1"/>
    <col min="2" max="2" width="12.57421875" style="105" customWidth="1"/>
    <col min="3" max="3" width="48.8515625" style="105" customWidth="1"/>
    <col min="4" max="4" width="35.140625" style="105" customWidth="1"/>
    <col min="5" max="5" width="18.57421875" style="105" customWidth="1"/>
    <col min="6" max="16384" width="9.57421875" style="107" customWidth="1"/>
  </cols>
  <sheetData>
    <row r="1" spans="1:4" ht="15.75" customHeight="1">
      <c r="A1" s="106" t="s">
        <v>15</v>
      </c>
      <c r="B1" s="106"/>
      <c r="C1" s="106"/>
      <c r="D1" s="106"/>
    </row>
    <row r="2" ht="15" customHeight="1"/>
    <row r="3" ht="15" customHeight="1"/>
    <row r="4" ht="15" customHeight="1"/>
    <row r="5" ht="15" customHeight="1"/>
    <row r="6" ht="15" customHeight="1"/>
    <row r="7" spans="1:3" ht="15.75" customHeight="1">
      <c r="A7" s="104" t="s">
        <v>145</v>
      </c>
      <c r="B7" s="106"/>
      <c r="C7" s="106"/>
    </row>
    <row r="8" spans="1:3" ht="15.75" customHeight="1">
      <c r="A8" s="108" t="s">
        <v>23</v>
      </c>
      <c r="B8" s="109"/>
      <c r="C8" s="109"/>
    </row>
    <row r="9" spans="1:4" ht="15.75" customHeight="1">
      <c r="A9" s="109"/>
      <c r="B9" s="113"/>
      <c r="C9" s="113"/>
      <c r="D9" s="113"/>
    </row>
    <row r="10" spans="1:4" ht="15.75" customHeight="1">
      <c r="A10" s="109"/>
      <c r="B10" s="104" t="s">
        <v>146</v>
      </c>
      <c r="C10" s="110" t="s">
        <v>147</v>
      </c>
      <c r="D10" s="109"/>
    </row>
    <row r="11" ht="15" customHeight="1" thickBot="1"/>
    <row r="12" spans="1:5" ht="15.75" customHeight="1" thickBot="1">
      <c r="A12" s="148" t="s">
        <v>16</v>
      </c>
      <c r="B12" s="149" t="s">
        <v>17</v>
      </c>
      <c r="C12" s="149" t="s">
        <v>18</v>
      </c>
      <c r="D12" s="149" t="s">
        <v>22</v>
      </c>
      <c r="E12" s="150" t="s">
        <v>148</v>
      </c>
    </row>
    <row r="13" spans="1:5" ht="12.75">
      <c r="A13" s="143" t="s">
        <v>37</v>
      </c>
      <c r="B13" s="144">
        <v>7616</v>
      </c>
      <c r="C13" s="145" t="s">
        <v>149</v>
      </c>
      <c r="D13" s="146" t="s">
        <v>150</v>
      </c>
      <c r="E13" s="147">
        <v>116334.4</v>
      </c>
    </row>
    <row r="14" spans="1:5" ht="13.5" thickBot="1">
      <c r="A14" s="151" t="s">
        <v>37</v>
      </c>
      <c r="B14" s="152">
        <v>7617</v>
      </c>
      <c r="C14" s="153" t="s">
        <v>151</v>
      </c>
      <c r="D14" s="154" t="s">
        <v>150</v>
      </c>
      <c r="E14" s="155">
        <v>155485.4</v>
      </c>
    </row>
    <row r="15" spans="1:5" ht="13.5" thickBot="1">
      <c r="A15" s="148" t="s">
        <v>20</v>
      </c>
      <c r="B15" s="157"/>
      <c r="C15" s="157"/>
      <c r="D15" s="157"/>
      <c r="E15" s="156">
        <f>E13+E14</f>
        <v>271819.8</v>
      </c>
    </row>
    <row r="16" ht="12.75" customHeight="1">
      <c r="F16" s="105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4.25" customHeight="1"/>
  </sheetData>
  <sheetProtection selectLockedCells="1" selectUnlockedCells="1"/>
  <mergeCells count="1">
    <mergeCell ref="B9:D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01"/>
  <sheetViews>
    <sheetView zoomScalePageLayoutView="0" workbookViewId="0" topLeftCell="A1">
      <selection activeCell="J26" sqref="J26"/>
    </sheetView>
  </sheetViews>
  <sheetFormatPr defaultColWidth="10.421875" defaultRowHeight="12.75"/>
  <cols>
    <col min="1" max="1" width="9.421875" style="115" customWidth="1"/>
    <col min="2" max="2" width="17.28125" style="115" customWidth="1"/>
    <col min="3" max="3" width="14.7109375" style="115" customWidth="1"/>
    <col min="4" max="4" width="24.7109375" style="115" customWidth="1"/>
    <col min="5" max="5" width="39.421875" style="115" customWidth="1"/>
    <col min="6" max="6" width="15.00390625" style="115" customWidth="1"/>
    <col min="7" max="16384" width="10.421875" style="115" customWidth="1"/>
  </cols>
  <sheetData>
    <row r="1" spans="1:6" ht="12.75">
      <c r="A1" s="6" t="s">
        <v>24</v>
      </c>
      <c r="B1" s="114"/>
      <c r="C1" s="7"/>
      <c r="D1" s="7"/>
      <c r="E1" s="114"/>
      <c r="F1" s="114"/>
    </row>
    <row r="2" spans="2:6" ht="12.75">
      <c r="B2" s="114"/>
      <c r="C2" s="114"/>
      <c r="D2" s="114"/>
      <c r="E2" s="114"/>
      <c r="F2" s="114"/>
    </row>
    <row r="3" spans="1:6" ht="12.75">
      <c r="A3" s="6" t="s">
        <v>25</v>
      </c>
      <c r="B3" s="7"/>
      <c r="C3" s="114"/>
      <c r="D3" s="7"/>
      <c r="E3" s="116"/>
      <c r="F3" s="114"/>
    </row>
    <row r="4" spans="1:6" ht="12.75">
      <c r="A4" s="6" t="s">
        <v>26</v>
      </c>
      <c r="B4" s="7"/>
      <c r="C4" s="114"/>
      <c r="D4" s="7"/>
      <c r="E4" s="114"/>
      <c r="F4" s="7"/>
    </row>
    <row r="5" spans="1:6" ht="12.75">
      <c r="A5" s="114"/>
      <c r="B5" s="7"/>
      <c r="C5" s="114"/>
      <c r="D5" s="114"/>
      <c r="E5" s="114"/>
      <c r="F5" s="114"/>
    </row>
    <row r="6" spans="1:6" ht="12.75">
      <c r="A6" s="114"/>
      <c r="B6" s="9"/>
      <c r="C6" s="22" t="s">
        <v>32</v>
      </c>
      <c r="D6" s="54" t="str">
        <f>personal!G6</f>
        <v>21-25 octombrie 2019</v>
      </c>
      <c r="E6" s="114"/>
      <c r="F6" s="114"/>
    </row>
    <row r="7" spans="1:6" ht="13.5" thickBot="1">
      <c r="A7" s="114"/>
      <c r="B7" s="114"/>
      <c r="C7" s="114"/>
      <c r="D7" s="114"/>
      <c r="E7" s="114"/>
      <c r="F7" s="114"/>
    </row>
    <row r="8" spans="1:6" ht="51.75" thickBot="1">
      <c r="A8" s="40" t="s">
        <v>9</v>
      </c>
      <c r="B8" s="41" t="s">
        <v>10</v>
      </c>
      <c r="C8" s="42" t="s">
        <v>11</v>
      </c>
      <c r="D8" s="41" t="s">
        <v>27</v>
      </c>
      <c r="E8" s="41" t="s">
        <v>28</v>
      </c>
      <c r="F8" s="103" t="s">
        <v>29</v>
      </c>
    </row>
    <row r="9" spans="1:6" ht="12.75">
      <c r="A9" s="117">
        <v>1</v>
      </c>
      <c r="B9" s="118" t="s">
        <v>33</v>
      </c>
      <c r="C9" s="118">
        <v>32863</v>
      </c>
      <c r="D9" s="119" t="s">
        <v>34</v>
      </c>
      <c r="E9" s="120" t="s">
        <v>35</v>
      </c>
      <c r="F9" s="121">
        <v>1000</v>
      </c>
    </row>
    <row r="10" spans="1:6" ht="12.75">
      <c r="A10" s="122">
        <v>2</v>
      </c>
      <c r="B10" s="82" t="s">
        <v>33</v>
      </c>
      <c r="C10" s="82">
        <v>32862</v>
      </c>
      <c r="D10" s="123" t="s">
        <v>34</v>
      </c>
      <c r="E10" s="124" t="s">
        <v>36</v>
      </c>
      <c r="F10" s="125">
        <v>500</v>
      </c>
    </row>
    <row r="11" spans="1:6" ht="12.75">
      <c r="A11" s="122">
        <v>3</v>
      </c>
      <c r="B11" s="82" t="s">
        <v>37</v>
      </c>
      <c r="C11" s="82">
        <v>32896</v>
      </c>
      <c r="D11" s="123" t="s">
        <v>34</v>
      </c>
      <c r="E11" s="124" t="s">
        <v>38</v>
      </c>
      <c r="F11" s="125">
        <v>1500</v>
      </c>
    </row>
    <row r="12" spans="1:6" ht="12.75">
      <c r="A12" s="122">
        <v>4</v>
      </c>
      <c r="B12" s="82" t="s">
        <v>39</v>
      </c>
      <c r="C12" s="82">
        <v>32914</v>
      </c>
      <c r="D12" s="123" t="s">
        <v>34</v>
      </c>
      <c r="E12" s="124" t="s">
        <v>40</v>
      </c>
      <c r="F12" s="125">
        <v>1000</v>
      </c>
    </row>
    <row r="13" spans="1:256" ht="12.75">
      <c r="A13" s="122">
        <v>5</v>
      </c>
      <c r="B13" s="82" t="s">
        <v>39</v>
      </c>
      <c r="C13" s="82">
        <v>32915</v>
      </c>
      <c r="D13" s="123" t="s">
        <v>34</v>
      </c>
      <c r="E13" s="124" t="s">
        <v>41</v>
      </c>
      <c r="F13" s="125">
        <v>1500</v>
      </c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126"/>
      <c r="FM13" s="126"/>
      <c r="FN13" s="126"/>
      <c r="FO13" s="126"/>
      <c r="FP13" s="126"/>
      <c r="FQ13" s="126"/>
      <c r="FR13" s="126"/>
      <c r="FS13" s="126"/>
      <c r="FT13" s="126"/>
      <c r="FU13" s="126"/>
      <c r="FV13" s="126"/>
      <c r="FW13" s="126"/>
      <c r="FX13" s="126"/>
      <c r="FY13" s="126"/>
      <c r="FZ13" s="126"/>
      <c r="GA13" s="126"/>
      <c r="GB13" s="126"/>
      <c r="GC13" s="126"/>
      <c r="GD13" s="126"/>
      <c r="GE13" s="126"/>
      <c r="GF13" s="126"/>
      <c r="GG13" s="126"/>
      <c r="GH13" s="126"/>
      <c r="GI13" s="126"/>
      <c r="GJ13" s="126"/>
      <c r="GK13" s="126"/>
      <c r="GL13" s="126"/>
      <c r="GM13" s="126"/>
      <c r="GN13" s="126"/>
      <c r="GO13" s="126"/>
      <c r="GP13" s="126"/>
      <c r="GQ13" s="126"/>
      <c r="GR13" s="126"/>
      <c r="GS13" s="126"/>
      <c r="GT13" s="126"/>
      <c r="GU13" s="126"/>
      <c r="GV13" s="126"/>
      <c r="GW13" s="126"/>
      <c r="GX13" s="126"/>
      <c r="GY13" s="126"/>
      <c r="GZ13" s="126"/>
      <c r="HA13" s="126"/>
      <c r="HB13" s="126"/>
      <c r="HC13" s="126"/>
      <c r="HD13" s="126"/>
      <c r="HE13" s="126"/>
      <c r="HF13" s="126"/>
      <c r="HG13" s="126"/>
      <c r="HH13" s="126"/>
      <c r="HI13" s="126"/>
      <c r="HJ13" s="126"/>
      <c r="HK13" s="126"/>
      <c r="HL13" s="126"/>
      <c r="HM13" s="126"/>
      <c r="HN13" s="126"/>
      <c r="HO13" s="126"/>
      <c r="HP13" s="126"/>
      <c r="HQ13" s="126"/>
      <c r="HR13" s="126"/>
      <c r="HS13" s="126"/>
      <c r="HT13" s="126"/>
      <c r="HU13" s="126"/>
      <c r="HV13" s="126"/>
      <c r="HW13" s="126"/>
      <c r="HX13" s="126"/>
      <c r="HY13" s="126"/>
      <c r="HZ13" s="126"/>
      <c r="IA13" s="126"/>
      <c r="IB13" s="126"/>
      <c r="IC13" s="126"/>
      <c r="ID13" s="126"/>
      <c r="IE13" s="126"/>
      <c r="IF13" s="126"/>
      <c r="IG13" s="126"/>
      <c r="IH13" s="126"/>
      <c r="II13" s="126"/>
      <c r="IJ13" s="126"/>
      <c r="IK13" s="126"/>
      <c r="IL13" s="126"/>
      <c r="IM13" s="126"/>
      <c r="IN13" s="126"/>
      <c r="IO13" s="126"/>
      <c r="IP13" s="126"/>
      <c r="IQ13" s="126"/>
      <c r="IR13" s="126"/>
      <c r="IS13" s="126"/>
      <c r="IT13" s="126"/>
      <c r="IU13" s="126"/>
      <c r="IV13" s="126"/>
    </row>
    <row r="14" spans="1:6" ht="12.75">
      <c r="A14" s="122">
        <v>6</v>
      </c>
      <c r="B14" s="82" t="s">
        <v>42</v>
      </c>
      <c r="C14" s="82">
        <v>32943</v>
      </c>
      <c r="D14" s="123" t="s">
        <v>34</v>
      </c>
      <c r="E14" s="124" t="s">
        <v>43</v>
      </c>
      <c r="F14" s="125">
        <v>1500</v>
      </c>
    </row>
    <row r="15" spans="1:6" ht="12.75">
      <c r="A15" s="122">
        <v>7</v>
      </c>
      <c r="B15" s="82" t="s">
        <v>42</v>
      </c>
      <c r="C15" s="82">
        <v>32944</v>
      </c>
      <c r="D15" s="123" t="s">
        <v>34</v>
      </c>
      <c r="E15" s="124" t="s">
        <v>44</v>
      </c>
      <c r="F15" s="125">
        <v>1500</v>
      </c>
    </row>
    <row r="16" spans="1:6" ht="12.75">
      <c r="A16" s="122">
        <v>8</v>
      </c>
      <c r="B16" s="128">
        <v>43759</v>
      </c>
      <c r="C16" s="129">
        <v>32846</v>
      </c>
      <c r="D16" s="129" t="s">
        <v>152</v>
      </c>
      <c r="E16" s="130" t="s">
        <v>153</v>
      </c>
      <c r="F16" s="131">
        <v>5</v>
      </c>
    </row>
    <row r="17" spans="1:6" ht="25.5">
      <c r="A17" s="122">
        <v>9</v>
      </c>
      <c r="B17" s="128">
        <v>43759</v>
      </c>
      <c r="C17" s="129">
        <v>32845</v>
      </c>
      <c r="D17" s="129" t="s">
        <v>152</v>
      </c>
      <c r="E17" s="130" t="s">
        <v>154</v>
      </c>
      <c r="F17" s="131">
        <v>200</v>
      </c>
    </row>
    <row r="18" spans="1:6" ht="12.75">
      <c r="A18" s="122">
        <v>10</v>
      </c>
      <c r="B18" s="128">
        <v>43759</v>
      </c>
      <c r="C18" s="129">
        <v>32852</v>
      </c>
      <c r="D18" s="129" t="s">
        <v>45</v>
      </c>
      <c r="E18" s="130" t="s">
        <v>155</v>
      </c>
      <c r="F18" s="131">
        <v>2477.5</v>
      </c>
    </row>
    <row r="19" spans="1:6" ht="25.5">
      <c r="A19" s="122">
        <v>11</v>
      </c>
      <c r="B19" s="128">
        <v>43759</v>
      </c>
      <c r="C19" s="129">
        <v>32847</v>
      </c>
      <c r="D19" s="129" t="s">
        <v>45</v>
      </c>
      <c r="E19" s="130" t="s">
        <v>156</v>
      </c>
      <c r="F19" s="131">
        <v>1562</v>
      </c>
    </row>
    <row r="20" spans="1:6" ht="12.75">
      <c r="A20" s="122">
        <v>12</v>
      </c>
      <c r="B20" s="128">
        <v>43759</v>
      </c>
      <c r="C20" s="129">
        <v>32851</v>
      </c>
      <c r="D20" s="129" t="s">
        <v>47</v>
      </c>
      <c r="E20" s="130" t="s">
        <v>157</v>
      </c>
      <c r="F20" s="131">
        <v>1500</v>
      </c>
    </row>
    <row r="21" spans="1:6" ht="25.5">
      <c r="A21" s="122">
        <v>13</v>
      </c>
      <c r="B21" s="128">
        <v>43759</v>
      </c>
      <c r="C21" s="129">
        <v>32737</v>
      </c>
      <c r="D21" s="129" t="s">
        <v>45</v>
      </c>
      <c r="E21" s="130" t="s">
        <v>158</v>
      </c>
      <c r="F21" s="131">
        <v>4995</v>
      </c>
    </row>
    <row r="22" spans="1:6" ht="12.75">
      <c r="A22" s="122">
        <v>14</v>
      </c>
      <c r="B22" s="128">
        <v>43760</v>
      </c>
      <c r="C22" s="129">
        <v>32856</v>
      </c>
      <c r="D22" s="129" t="s">
        <v>45</v>
      </c>
      <c r="E22" s="130" t="s">
        <v>159</v>
      </c>
      <c r="F22" s="131">
        <v>300</v>
      </c>
    </row>
    <row r="23" spans="1:6" ht="12.75">
      <c r="A23" s="122">
        <v>15</v>
      </c>
      <c r="B23" s="128">
        <v>43760</v>
      </c>
      <c r="C23" s="129">
        <v>32854</v>
      </c>
      <c r="D23" s="129" t="s">
        <v>47</v>
      </c>
      <c r="E23" s="130" t="s">
        <v>160</v>
      </c>
      <c r="F23" s="131">
        <v>28374.15</v>
      </c>
    </row>
    <row r="24" spans="1:6" ht="12.75">
      <c r="A24" s="122">
        <v>16</v>
      </c>
      <c r="B24" s="128">
        <v>43760</v>
      </c>
      <c r="C24" s="129">
        <v>32861</v>
      </c>
      <c r="D24" s="129" t="s">
        <v>45</v>
      </c>
      <c r="E24" s="130" t="s">
        <v>161</v>
      </c>
      <c r="F24" s="131">
        <v>440</v>
      </c>
    </row>
    <row r="25" spans="1:6" ht="12.75">
      <c r="A25" s="122">
        <v>17</v>
      </c>
      <c r="B25" s="128">
        <v>43760</v>
      </c>
      <c r="C25" s="129">
        <v>32859</v>
      </c>
      <c r="D25" s="129" t="s">
        <v>45</v>
      </c>
      <c r="E25" s="130" t="s">
        <v>162</v>
      </c>
      <c r="F25" s="131">
        <v>1274</v>
      </c>
    </row>
    <row r="26" spans="1:6" ht="25.5">
      <c r="A26" s="122">
        <v>18</v>
      </c>
      <c r="B26" s="128">
        <v>43760</v>
      </c>
      <c r="C26" s="129">
        <v>32857</v>
      </c>
      <c r="D26" s="129" t="s">
        <v>152</v>
      </c>
      <c r="E26" s="130" t="s">
        <v>163</v>
      </c>
      <c r="F26" s="131">
        <v>600</v>
      </c>
    </row>
    <row r="27" spans="1:6" ht="25.5">
      <c r="A27" s="122">
        <v>19</v>
      </c>
      <c r="B27" s="128">
        <v>43760</v>
      </c>
      <c r="C27" s="129">
        <v>32874</v>
      </c>
      <c r="D27" s="129" t="s">
        <v>47</v>
      </c>
      <c r="E27" s="130" t="s">
        <v>164</v>
      </c>
      <c r="F27" s="131">
        <v>3500</v>
      </c>
    </row>
    <row r="28" spans="1:6" ht="25.5">
      <c r="A28" s="122">
        <v>20</v>
      </c>
      <c r="B28" s="128">
        <v>43760</v>
      </c>
      <c r="C28" s="129">
        <v>32871</v>
      </c>
      <c r="D28" s="129" t="s">
        <v>45</v>
      </c>
      <c r="E28" s="130" t="s">
        <v>165</v>
      </c>
      <c r="F28" s="131">
        <v>1000</v>
      </c>
    </row>
    <row r="29" spans="1:6" ht="12.75">
      <c r="A29" s="122">
        <v>21</v>
      </c>
      <c r="B29" s="128">
        <v>43760</v>
      </c>
      <c r="C29" s="129">
        <v>32869</v>
      </c>
      <c r="D29" s="129" t="s">
        <v>47</v>
      </c>
      <c r="E29" s="130" t="s">
        <v>166</v>
      </c>
      <c r="F29" s="132">
        <v>1500</v>
      </c>
    </row>
    <row r="30" spans="1:6" ht="25.5">
      <c r="A30" s="122">
        <v>22</v>
      </c>
      <c r="B30" s="128">
        <v>43760</v>
      </c>
      <c r="C30" s="129">
        <v>7610</v>
      </c>
      <c r="D30" s="129" t="s">
        <v>152</v>
      </c>
      <c r="E30" s="130" t="s">
        <v>167</v>
      </c>
      <c r="F30" s="131">
        <v>210496</v>
      </c>
    </row>
    <row r="31" spans="1:6" ht="25.5">
      <c r="A31" s="122">
        <v>23</v>
      </c>
      <c r="B31" s="128">
        <v>43760</v>
      </c>
      <c r="C31" s="129">
        <v>7609</v>
      </c>
      <c r="D31" s="129" t="s">
        <v>152</v>
      </c>
      <c r="E31" s="130" t="s">
        <v>168</v>
      </c>
      <c r="F31" s="131">
        <v>225629</v>
      </c>
    </row>
    <row r="32" spans="1:6" ht="12.75">
      <c r="A32" s="122">
        <v>24</v>
      </c>
      <c r="B32" s="128">
        <v>43760</v>
      </c>
      <c r="C32" s="129">
        <v>32865</v>
      </c>
      <c r="D32" s="129" t="s">
        <v>45</v>
      </c>
      <c r="E32" s="130" t="s">
        <v>169</v>
      </c>
      <c r="F32" s="131">
        <v>2000</v>
      </c>
    </row>
    <row r="33" spans="1:6" ht="12.75">
      <c r="A33" s="122">
        <v>25</v>
      </c>
      <c r="B33" s="128">
        <v>43760</v>
      </c>
      <c r="C33" s="129">
        <v>32866</v>
      </c>
      <c r="D33" s="129" t="s">
        <v>47</v>
      </c>
      <c r="E33" s="130" t="s">
        <v>170</v>
      </c>
      <c r="F33" s="131">
        <v>851</v>
      </c>
    </row>
    <row r="34" spans="1:6" ht="12.75">
      <c r="A34" s="122">
        <v>26</v>
      </c>
      <c r="B34" s="128">
        <v>43760</v>
      </c>
      <c r="C34" s="129">
        <v>32867</v>
      </c>
      <c r="D34" s="129" t="s">
        <v>47</v>
      </c>
      <c r="E34" s="130" t="s">
        <v>171</v>
      </c>
      <c r="F34" s="131">
        <v>3820</v>
      </c>
    </row>
    <row r="35" spans="1:6" ht="12.75">
      <c r="A35" s="122">
        <v>27</v>
      </c>
      <c r="B35" s="128">
        <v>43760</v>
      </c>
      <c r="C35" s="129">
        <v>32868</v>
      </c>
      <c r="D35" s="129" t="s">
        <v>45</v>
      </c>
      <c r="E35" s="130" t="s">
        <v>172</v>
      </c>
      <c r="F35" s="131">
        <v>600</v>
      </c>
    </row>
    <row r="36" spans="1:6" ht="25.5">
      <c r="A36" s="122">
        <v>28</v>
      </c>
      <c r="B36" s="128">
        <v>43760</v>
      </c>
      <c r="C36" s="129">
        <v>32870</v>
      </c>
      <c r="D36" s="129" t="s">
        <v>45</v>
      </c>
      <c r="E36" s="130" t="s">
        <v>173</v>
      </c>
      <c r="F36" s="131">
        <v>152.51</v>
      </c>
    </row>
    <row r="37" spans="1:6" ht="25.5">
      <c r="A37" s="122">
        <v>29</v>
      </c>
      <c r="B37" s="128">
        <v>43760</v>
      </c>
      <c r="C37" s="129">
        <v>32872</v>
      </c>
      <c r="D37" s="129" t="s">
        <v>45</v>
      </c>
      <c r="E37" s="130" t="s">
        <v>174</v>
      </c>
      <c r="F37" s="131">
        <v>12505.58</v>
      </c>
    </row>
    <row r="38" spans="1:6" ht="12.75">
      <c r="A38" s="122">
        <v>30</v>
      </c>
      <c r="B38" s="128">
        <v>43760</v>
      </c>
      <c r="C38" s="129">
        <v>32873</v>
      </c>
      <c r="D38" s="129" t="s">
        <v>45</v>
      </c>
      <c r="E38" s="130" t="s">
        <v>175</v>
      </c>
      <c r="F38" s="131">
        <v>2000</v>
      </c>
    </row>
    <row r="39" spans="1:6" ht="12.75">
      <c r="A39" s="122">
        <v>31</v>
      </c>
      <c r="B39" s="128">
        <v>43760</v>
      </c>
      <c r="C39" s="129">
        <v>32858</v>
      </c>
      <c r="D39" s="129" t="s">
        <v>45</v>
      </c>
      <c r="E39" s="130" t="s">
        <v>176</v>
      </c>
      <c r="F39" s="131">
        <v>3000</v>
      </c>
    </row>
    <row r="40" spans="1:6" ht="12.75">
      <c r="A40" s="122">
        <v>32</v>
      </c>
      <c r="B40" s="128">
        <v>43760</v>
      </c>
      <c r="C40" s="129">
        <v>32860</v>
      </c>
      <c r="D40" s="129" t="s">
        <v>45</v>
      </c>
      <c r="E40" s="130" t="s">
        <v>177</v>
      </c>
      <c r="F40" s="133">
        <v>300</v>
      </c>
    </row>
    <row r="41" spans="1:6" ht="12.75">
      <c r="A41" s="122">
        <v>33</v>
      </c>
      <c r="B41" s="128">
        <v>43760</v>
      </c>
      <c r="C41" s="129">
        <v>32864</v>
      </c>
      <c r="D41" s="129" t="s">
        <v>45</v>
      </c>
      <c r="E41" s="130" t="s">
        <v>178</v>
      </c>
      <c r="F41" s="131">
        <v>102</v>
      </c>
    </row>
    <row r="42" spans="1:6" ht="25.5">
      <c r="A42" s="122">
        <v>34</v>
      </c>
      <c r="B42" s="128">
        <v>43760</v>
      </c>
      <c r="C42" s="129">
        <v>32855</v>
      </c>
      <c r="D42" s="129" t="s">
        <v>45</v>
      </c>
      <c r="E42" s="130" t="s">
        <v>179</v>
      </c>
      <c r="F42" s="131">
        <v>649.74</v>
      </c>
    </row>
    <row r="43" spans="1:6" ht="12.75">
      <c r="A43" s="122">
        <v>35</v>
      </c>
      <c r="B43" s="128">
        <v>43761</v>
      </c>
      <c r="C43" s="129">
        <v>32900</v>
      </c>
      <c r="D43" s="129" t="s">
        <v>47</v>
      </c>
      <c r="E43" s="130" t="s">
        <v>180</v>
      </c>
      <c r="F43" s="131">
        <v>709</v>
      </c>
    </row>
    <row r="44" spans="1:6" ht="12.75">
      <c r="A44" s="122">
        <v>36</v>
      </c>
      <c r="B44" s="128">
        <v>43761</v>
      </c>
      <c r="C44" s="129">
        <v>32901</v>
      </c>
      <c r="D44" s="129" t="s">
        <v>152</v>
      </c>
      <c r="E44" s="130" t="s">
        <v>181</v>
      </c>
      <c r="F44" s="131">
        <v>25</v>
      </c>
    </row>
    <row r="45" spans="1:6" ht="25.5">
      <c r="A45" s="122">
        <v>37</v>
      </c>
      <c r="B45" s="128">
        <v>43761</v>
      </c>
      <c r="C45" s="129">
        <v>32904</v>
      </c>
      <c r="D45" s="129" t="s">
        <v>152</v>
      </c>
      <c r="E45" s="130" t="s">
        <v>182</v>
      </c>
      <c r="F45" s="131">
        <v>55</v>
      </c>
    </row>
    <row r="46" spans="1:6" ht="25.5">
      <c r="A46" s="122">
        <v>38</v>
      </c>
      <c r="B46" s="128">
        <v>43761</v>
      </c>
      <c r="C46" s="129">
        <v>32905</v>
      </c>
      <c r="D46" s="129" t="s">
        <v>152</v>
      </c>
      <c r="E46" s="130" t="s">
        <v>183</v>
      </c>
      <c r="F46" s="131">
        <v>120</v>
      </c>
    </row>
    <row r="47" spans="1:6" ht="12.75">
      <c r="A47" s="122">
        <v>39</v>
      </c>
      <c r="B47" s="128">
        <v>43761</v>
      </c>
      <c r="C47" s="129">
        <v>32912</v>
      </c>
      <c r="D47" s="129" t="s">
        <v>152</v>
      </c>
      <c r="E47" s="130" t="s">
        <v>184</v>
      </c>
      <c r="F47" s="131">
        <v>15</v>
      </c>
    </row>
    <row r="48" spans="1:6" ht="12.75">
      <c r="A48" s="122">
        <v>40</v>
      </c>
      <c r="B48" s="128">
        <v>43761</v>
      </c>
      <c r="C48" s="129">
        <v>32895</v>
      </c>
      <c r="D48" s="129" t="s">
        <v>47</v>
      </c>
      <c r="E48" s="130" t="s">
        <v>185</v>
      </c>
      <c r="F48" s="131">
        <v>2539</v>
      </c>
    </row>
    <row r="49" spans="1:6" ht="25.5">
      <c r="A49" s="122">
        <v>41</v>
      </c>
      <c r="B49" s="128">
        <v>43761</v>
      </c>
      <c r="C49" s="129">
        <v>32897</v>
      </c>
      <c r="D49" s="129" t="s">
        <v>47</v>
      </c>
      <c r="E49" s="130" t="s">
        <v>186</v>
      </c>
      <c r="F49" s="131">
        <v>117</v>
      </c>
    </row>
    <row r="50" spans="1:6" ht="25.5">
      <c r="A50" s="122">
        <v>42</v>
      </c>
      <c r="B50" s="128">
        <v>43761</v>
      </c>
      <c r="C50" s="129">
        <v>32898</v>
      </c>
      <c r="D50" s="129" t="s">
        <v>45</v>
      </c>
      <c r="E50" s="130" t="s">
        <v>187</v>
      </c>
      <c r="F50" s="131">
        <v>19188.4</v>
      </c>
    </row>
    <row r="51" spans="1:6" ht="25.5">
      <c r="A51" s="122">
        <v>43</v>
      </c>
      <c r="B51" s="128">
        <v>43761</v>
      </c>
      <c r="C51" s="129">
        <v>32899</v>
      </c>
      <c r="D51" s="129" t="s">
        <v>47</v>
      </c>
      <c r="E51" s="130" t="s">
        <v>188</v>
      </c>
      <c r="F51" s="131">
        <v>1442.13</v>
      </c>
    </row>
    <row r="52" spans="1:6" ht="25.5">
      <c r="A52" s="122">
        <v>44</v>
      </c>
      <c r="B52" s="128">
        <v>43761</v>
      </c>
      <c r="C52" s="129">
        <v>7681</v>
      </c>
      <c r="D52" s="129" t="s">
        <v>47</v>
      </c>
      <c r="E52" s="130" t="s">
        <v>189</v>
      </c>
      <c r="F52" s="131">
        <v>28390.07</v>
      </c>
    </row>
    <row r="53" spans="1:6" ht="12.75">
      <c r="A53" s="122">
        <v>45</v>
      </c>
      <c r="B53" s="128">
        <v>43762</v>
      </c>
      <c r="C53" s="129">
        <v>32908</v>
      </c>
      <c r="D53" s="129" t="s">
        <v>152</v>
      </c>
      <c r="E53" s="130" t="s">
        <v>190</v>
      </c>
      <c r="F53" s="131">
        <v>100</v>
      </c>
    </row>
    <row r="54" spans="1:6" ht="25.5">
      <c r="A54" s="122">
        <v>46</v>
      </c>
      <c r="B54" s="128">
        <v>43762</v>
      </c>
      <c r="C54" s="129">
        <v>32909</v>
      </c>
      <c r="D54" s="129" t="s">
        <v>152</v>
      </c>
      <c r="E54" s="130" t="s">
        <v>191</v>
      </c>
      <c r="F54" s="131">
        <v>55</v>
      </c>
    </row>
    <row r="55" spans="1:6" ht="25.5">
      <c r="A55" s="122">
        <v>47</v>
      </c>
      <c r="B55" s="128">
        <v>43762</v>
      </c>
      <c r="C55" s="129">
        <v>32910</v>
      </c>
      <c r="D55" s="129" t="s">
        <v>152</v>
      </c>
      <c r="E55" s="130" t="s">
        <v>192</v>
      </c>
      <c r="F55" s="131">
        <v>70</v>
      </c>
    </row>
    <row r="56" spans="1:6" ht="12.75">
      <c r="A56" s="122">
        <v>48</v>
      </c>
      <c r="B56" s="128">
        <v>43762</v>
      </c>
      <c r="C56" s="129">
        <v>32911</v>
      </c>
      <c r="D56" s="129" t="s">
        <v>152</v>
      </c>
      <c r="E56" s="130" t="s">
        <v>193</v>
      </c>
      <c r="F56" s="131">
        <v>300</v>
      </c>
    </row>
    <row r="57" spans="1:6" ht="12.75">
      <c r="A57" s="122">
        <v>49</v>
      </c>
      <c r="B57" s="128">
        <v>43762</v>
      </c>
      <c r="C57" s="129">
        <v>32913</v>
      </c>
      <c r="D57" s="129" t="s">
        <v>152</v>
      </c>
      <c r="E57" s="130" t="s">
        <v>194</v>
      </c>
      <c r="F57" s="131">
        <v>400</v>
      </c>
    </row>
    <row r="58" spans="1:6" ht="12.75">
      <c r="A58" s="122">
        <v>50</v>
      </c>
      <c r="B58" s="128">
        <v>43762</v>
      </c>
      <c r="C58" s="129">
        <v>32917</v>
      </c>
      <c r="D58" s="129" t="s">
        <v>152</v>
      </c>
      <c r="E58" s="130" t="s">
        <v>195</v>
      </c>
      <c r="F58" s="131">
        <v>100</v>
      </c>
    </row>
    <row r="59" spans="1:6" ht="12.75">
      <c r="A59" s="122">
        <v>51</v>
      </c>
      <c r="B59" s="128">
        <v>43762</v>
      </c>
      <c r="C59" s="129">
        <v>32918</v>
      </c>
      <c r="D59" s="129" t="s">
        <v>152</v>
      </c>
      <c r="E59" s="130" t="s">
        <v>196</v>
      </c>
      <c r="F59" s="131">
        <v>200</v>
      </c>
    </row>
    <row r="60" spans="1:6" ht="12.75">
      <c r="A60" s="122">
        <v>52</v>
      </c>
      <c r="B60" s="128">
        <v>43762</v>
      </c>
      <c r="C60" s="129">
        <v>32919</v>
      </c>
      <c r="D60" s="129" t="s">
        <v>152</v>
      </c>
      <c r="E60" s="130" t="s">
        <v>197</v>
      </c>
      <c r="F60" s="131">
        <v>50</v>
      </c>
    </row>
    <row r="61" spans="1:6" ht="25.5">
      <c r="A61" s="122">
        <v>53</v>
      </c>
      <c r="B61" s="128">
        <v>43762</v>
      </c>
      <c r="C61" s="129">
        <v>32920</v>
      </c>
      <c r="D61" s="129" t="s">
        <v>152</v>
      </c>
      <c r="E61" s="130" t="s">
        <v>198</v>
      </c>
      <c r="F61" s="131">
        <v>250</v>
      </c>
    </row>
    <row r="62" spans="1:6" ht="12.75">
      <c r="A62" s="122">
        <v>54</v>
      </c>
      <c r="B62" s="128">
        <v>43762</v>
      </c>
      <c r="C62" s="129">
        <v>32921</v>
      </c>
      <c r="D62" s="129" t="s">
        <v>152</v>
      </c>
      <c r="E62" s="130" t="s">
        <v>199</v>
      </c>
      <c r="F62" s="131">
        <v>50</v>
      </c>
    </row>
    <row r="63" spans="1:6" ht="12.75">
      <c r="A63" s="122">
        <v>55</v>
      </c>
      <c r="B63" s="128">
        <v>43762</v>
      </c>
      <c r="C63" s="129">
        <v>32922</v>
      </c>
      <c r="D63" s="129" t="s">
        <v>152</v>
      </c>
      <c r="E63" s="130" t="s">
        <v>200</v>
      </c>
      <c r="F63" s="131">
        <v>150</v>
      </c>
    </row>
    <row r="64" spans="1:6" ht="25.5">
      <c r="A64" s="122">
        <v>56</v>
      </c>
      <c r="B64" s="128">
        <v>43762</v>
      </c>
      <c r="C64" s="129">
        <v>7687</v>
      </c>
      <c r="D64" s="129" t="s">
        <v>152</v>
      </c>
      <c r="E64" s="130" t="s">
        <v>201</v>
      </c>
      <c r="F64" s="131">
        <v>16450</v>
      </c>
    </row>
    <row r="65" spans="1:6" ht="25.5">
      <c r="A65" s="122">
        <v>57</v>
      </c>
      <c r="B65" s="128">
        <v>43762</v>
      </c>
      <c r="C65" s="129">
        <v>7699</v>
      </c>
      <c r="D65" s="129" t="s">
        <v>152</v>
      </c>
      <c r="E65" s="130" t="s">
        <v>202</v>
      </c>
      <c r="F65" s="131">
        <v>150982</v>
      </c>
    </row>
    <row r="66" spans="1:6" ht="25.5">
      <c r="A66" s="122">
        <v>58</v>
      </c>
      <c r="B66" s="128">
        <v>43762</v>
      </c>
      <c r="C66" s="129">
        <v>7700</v>
      </c>
      <c r="D66" s="129" t="s">
        <v>152</v>
      </c>
      <c r="E66" s="130" t="s">
        <v>203</v>
      </c>
      <c r="F66" s="131">
        <v>65692</v>
      </c>
    </row>
    <row r="67" spans="1:6" ht="12.75">
      <c r="A67" s="122">
        <v>59</v>
      </c>
      <c r="B67" s="128">
        <v>43762</v>
      </c>
      <c r="C67" s="129">
        <v>32902</v>
      </c>
      <c r="D67" s="129" t="s">
        <v>152</v>
      </c>
      <c r="E67" s="130" t="s">
        <v>204</v>
      </c>
      <c r="F67" s="131">
        <v>300</v>
      </c>
    </row>
    <row r="68" spans="1:6" ht="12.75">
      <c r="A68" s="122">
        <v>60</v>
      </c>
      <c r="B68" s="128">
        <v>43762</v>
      </c>
      <c r="C68" s="129">
        <v>32903</v>
      </c>
      <c r="D68" s="129" t="s">
        <v>152</v>
      </c>
      <c r="E68" s="130" t="s">
        <v>205</v>
      </c>
      <c r="F68" s="131">
        <v>400</v>
      </c>
    </row>
    <row r="69" spans="1:6" ht="12.75">
      <c r="A69" s="122">
        <v>61</v>
      </c>
      <c r="B69" s="128">
        <v>43762</v>
      </c>
      <c r="C69" s="129">
        <v>32906</v>
      </c>
      <c r="D69" s="129" t="s">
        <v>152</v>
      </c>
      <c r="E69" s="130" t="s">
        <v>206</v>
      </c>
      <c r="F69" s="131">
        <v>200</v>
      </c>
    </row>
    <row r="70" spans="1:6" ht="12.75">
      <c r="A70" s="122">
        <v>62</v>
      </c>
      <c r="B70" s="128">
        <v>43762</v>
      </c>
      <c r="C70" s="129">
        <v>32907</v>
      </c>
      <c r="D70" s="129" t="s">
        <v>152</v>
      </c>
      <c r="E70" s="130" t="s">
        <v>207</v>
      </c>
      <c r="F70" s="131">
        <v>100</v>
      </c>
    </row>
    <row r="71" spans="1:6" ht="12.75">
      <c r="A71" s="122">
        <v>63</v>
      </c>
      <c r="B71" s="128">
        <v>43762</v>
      </c>
      <c r="C71" s="129">
        <v>32916</v>
      </c>
      <c r="D71" s="129" t="s">
        <v>45</v>
      </c>
      <c r="E71" s="130" t="s">
        <v>208</v>
      </c>
      <c r="F71" s="131">
        <v>1000</v>
      </c>
    </row>
    <row r="72" spans="1:6" ht="25.5">
      <c r="A72" s="122">
        <v>64</v>
      </c>
      <c r="B72" s="128">
        <v>43763</v>
      </c>
      <c r="C72" s="129">
        <v>32945</v>
      </c>
      <c r="D72" s="129" t="s">
        <v>152</v>
      </c>
      <c r="E72" s="130" t="s">
        <v>209</v>
      </c>
      <c r="F72" s="131">
        <v>150</v>
      </c>
    </row>
    <row r="73" spans="1:6" ht="12.75">
      <c r="A73" s="122">
        <v>65</v>
      </c>
      <c r="B73" s="128">
        <v>43763</v>
      </c>
      <c r="C73" s="129">
        <v>32946</v>
      </c>
      <c r="D73" s="129" t="s">
        <v>152</v>
      </c>
      <c r="E73" s="130" t="s">
        <v>210</v>
      </c>
      <c r="F73" s="131">
        <v>60</v>
      </c>
    </row>
    <row r="74" spans="1:6" ht="25.5">
      <c r="A74" s="122">
        <v>66</v>
      </c>
      <c r="B74" s="128">
        <v>43763</v>
      </c>
      <c r="C74" s="129">
        <v>32947</v>
      </c>
      <c r="D74" s="129" t="s">
        <v>152</v>
      </c>
      <c r="E74" s="130" t="s">
        <v>211</v>
      </c>
      <c r="F74" s="131">
        <v>100</v>
      </c>
    </row>
    <row r="75" spans="1:6" ht="25.5">
      <c r="A75" s="122">
        <v>67</v>
      </c>
      <c r="B75" s="128">
        <v>43763</v>
      </c>
      <c r="C75" s="129">
        <v>32939</v>
      </c>
      <c r="D75" s="129" t="s">
        <v>152</v>
      </c>
      <c r="E75" s="130" t="s">
        <v>212</v>
      </c>
      <c r="F75" s="131">
        <v>150</v>
      </c>
    </row>
    <row r="76" spans="1:6" ht="25.5">
      <c r="A76" s="122">
        <v>68</v>
      </c>
      <c r="B76" s="128">
        <v>43763</v>
      </c>
      <c r="C76" s="129">
        <v>32933</v>
      </c>
      <c r="D76" s="129" t="s">
        <v>152</v>
      </c>
      <c r="E76" s="130" t="s">
        <v>213</v>
      </c>
      <c r="F76" s="131">
        <v>110</v>
      </c>
    </row>
    <row r="77" spans="1:6" ht="12.75">
      <c r="A77" s="122">
        <v>69</v>
      </c>
      <c r="B77" s="128">
        <v>43763</v>
      </c>
      <c r="C77" s="129">
        <v>32923</v>
      </c>
      <c r="D77" s="129" t="s">
        <v>152</v>
      </c>
      <c r="E77" s="130" t="s">
        <v>214</v>
      </c>
      <c r="F77" s="131">
        <v>100</v>
      </c>
    </row>
    <row r="78" spans="1:6" ht="25.5">
      <c r="A78" s="122">
        <v>70</v>
      </c>
      <c r="B78" s="128">
        <v>43763</v>
      </c>
      <c r="C78" s="129">
        <v>32925</v>
      </c>
      <c r="D78" s="129" t="s">
        <v>152</v>
      </c>
      <c r="E78" s="130" t="s">
        <v>215</v>
      </c>
      <c r="F78" s="131">
        <v>400</v>
      </c>
    </row>
    <row r="79" spans="1:6" ht="12.75">
      <c r="A79" s="122">
        <v>71</v>
      </c>
      <c r="B79" s="128">
        <v>43763</v>
      </c>
      <c r="C79" s="129">
        <v>32927</v>
      </c>
      <c r="D79" s="129" t="s">
        <v>152</v>
      </c>
      <c r="E79" s="130" t="s">
        <v>216</v>
      </c>
      <c r="F79" s="131">
        <v>300</v>
      </c>
    </row>
    <row r="80" spans="1:6" ht="12.75">
      <c r="A80" s="122">
        <v>72</v>
      </c>
      <c r="B80" s="128">
        <v>43763</v>
      </c>
      <c r="C80" s="129">
        <v>32935</v>
      </c>
      <c r="D80" s="129" t="s">
        <v>45</v>
      </c>
      <c r="E80" s="130" t="s">
        <v>217</v>
      </c>
      <c r="F80" s="131">
        <v>800.16</v>
      </c>
    </row>
    <row r="81" spans="1:6" ht="12.75">
      <c r="A81" s="122">
        <v>73</v>
      </c>
      <c r="B81" s="128">
        <v>43763</v>
      </c>
      <c r="C81" s="129">
        <v>32941</v>
      </c>
      <c r="D81" s="129" t="s">
        <v>45</v>
      </c>
      <c r="E81" s="130" t="s">
        <v>218</v>
      </c>
      <c r="F81" s="131">
        <v>500</v>
      </c>
    </row>
    <row r="82" spans="1:6" ht="25.5">
      <c r="A82" s="122">
        <v>74</v>
      </c>
      <c r="B82" s="128">
        <v>43763</v>
      </c>
      <c r="C82" s="129">
        <v>7711</v>
      </c>
      <c r="D82" s="129" t="s">
        <v>137</v>
      </c>
      <c r="E82" s="130" t="s">
        <v>219</v>
      </c>
      <c r="F82" s="131">
        <v>36179</v>
      </c>
    </row>
    <row r="83" spans="1:6" ht="25.5">
      <c r="A83" s="122">
        <v>75</v>
      </c>
      <c r="B83" s="128">
        <v>43763</v>
      </c>
      <c r="C83" s="129">
        <v>7714</v>
      </c>
      <c r="D83" s="129" t="s">
        <v>47</v>
      </c>
      <c r="E83" s="130" t="s">
        <v>220</v>
      </c>
      <c r="F83" s="131">
        <v>440.75</v>
      </c>
    </row>
    <row r="84" spans="1:6" ht="25.5">
      <c r="A84" s="122">
        <v>76</v>
      </c>
      <c r="B84" s="128">
        <v>43763</v>
      </c>
      <c r="C84" s="129">
        <v>7713</v>
      </c>
      <c r="D84" s="129" t="s">
        <v>47</v>
      </c>
      <c r="E84" s="130" t="s">
        <v>221</v>
      </c>
      <c r="F84" s="131">
        <v>776.05</v>
      </c>
    </row>
    <row r="85" spans="1:6" ht="25.5">
      <c r="A85" s="122">
        <v>77</v>
      </c>
      <c r="B85" s="128">
        <v>43763</v>
      </c>
      <c r="C85" s="129">
        <v>7712</v>
      </c>
      <c r="D85" s="129" t="s">
        <v>137</v>
      </c>
      <c r="E85" s="130" t="s">
        <v>219</v>
      </c>
      <c r="F85" s="131">
        <v>757000</v>
      </c>
    </row>
    <row r="86" spans="1:6" ht="25.5">
      <c r="A86" s="122">
        <v>78</v>
      </c>
      <c r="B86" s="128">
        <v>43763</v>
      </c>
      <c r="C86" s="129">
        <v>7710</v>
      </c>
      <c r="D86" s="129" t="s">
        <v>137</v>
      </c>
      <c r="E86" s="130" t="s">
        <v>222</v>
      </c>
      <c r="F86" s="131">
        <v>349000</v>
      </c>
    </row>
    <row r="87" spans="1:6" ht="25.5">
      <c r="A87" s="122">
        <v>79</v>
      </c>
      <c r="B87" s="128">
        <v>43763</v>
      </c>
      <c r="C87" s="129">
        <v>32929</v>
      </c>
      <c r="D87" s="129" t="s">
        <v>152</v>
      </c>
      <c r="E87" s="130" t="s">
        <v>223</v>
      </c>
      <c r="F87" s="131">
        <v>55</v>
      </c>
    </row>
    <row r="88" spans="1:6" ht="12.75">
      <c r="A88" s="122">
        <v>80</v>
      </c>
      <c r="B88" s="128">
        <v>43763</v>
      </c>
      <c r="C88" s="129">
        <v>32928</v>
      </c>
      <c r="D88" s="129" t="s">
        <v>152</v>
      </c>
      <c r="E88" s="130" t="s">
        <v>224</v>
      </c>
      <c r="F88" s="131">
        <v>200</v>
      </c>
    </row>
    <row r="89" spans="1:6" ht="25.5">
      <c r="A89" s="122">
        <v>81</v>
      </c>
      <c r="B89" s="128">
        <v>43763</v>
      </c>
      <c r="C89" s="129">
        <v>7715</v>
      </c>
      <c r="D89" s="129" t="s">
        <v>47</v>
      </c>
      <c r="E89" s="130" t="s">
        <v>225</v>
      </c>
      <c r="F89" s="131">
        <v>26041</v>
      </c>
    </row>
    <row r="90" spans="1:6" ht="12.75">
      <c r="A90" s="122">
        <v>82</v>
      </c>
      <c r="B90" s="128">
        <v>43763</v>
      </c>
      <c r="C90" s="129">
        <v>32930</v>
      </c>
      <c r="D90" s="129" t="s">
        <v>45</v>
      </c>
      <c r="E90" s="130" t="s">
        <v>226</v>
      </c>
      <c r="F90" s="131">
        <v>1000</v>
      </c>
    </row>
    <row r="91" spans="1:6" ht="12.75">
      <c r="A91" s="122">
        <v>83</v>
      </c>
      <c r="B91" s="128">
        <v>43763</v>
      </c>
      <c r="C91" s="129">
        <v>32931</v>
      </c>
      <c r="D91" s="129" t="s">
        <v>45</v>
      </c>
      <c r="E91" s="130" t="s">
        <v>227</v>
      </c>
      <c r="F91" s="131">
        <v>1550</v>
      </c>
    </row>
    <row r="92" spans="1:6" ht="12.75">
      <c r="A92" s="122">
        <v>84</v>
      </c>
      <c r="B92" s="128">
        <v>43763</v>
      </c>
      <c r="C92" s="129">
        <v>32932</v>
      </c>
      <c r="D92" s="129" t="s">
        <v>45</v>
      </c>
      <c r="E92" s="130" t="s">
        <v>228</v>
      </c>
      <c r="F92" s="131">
        <v>2730</v>
      </c>
    </row>
    <row r="93" spans="1:6" ht="12.75">
      <c r="A93" s="122">
        <v>85</v>
      </c>
      <c r="B93" s="128">
        <v>43763</v>
      </c>
      <c r="C93" s="129">
        <v>32936</v>
      </c>
      <c r="D93" s="129" t="s">
        <v>47</v>
      </c>
      <c r="E93" s="130" t="s">
        <v>229</v>
      </c>
      <c r="F93" s="131">
        <v>6758.87</v>
      </c>
    </row>
    <row r="94" spans="1:6" ht="25.5">
      <c r="A94" s="122">
        <v>86</v>
      </c>
      <c r="B94" s="128">
        <v>43763</v>
      </c>
      <c r="C94" s="129">
        <v>32926</v>
      </c>
      <c r="D94" s="129" t="s">
        <v>152</v>
      </c>
      <c r="E94" s="130" t="s">
        <v>230</v>
      </c>
      <c r="F94" s="131">
        <v>150</v>
      </c>
    </row>
    <row r="95" spans="1:6" ht="12.75">
      <c r="A95" s="122">
        <v>87</v>
      </c>
      <c r="B95" s="128">
        <v>43763</v>
      </c>
      <c r="C95" s="129">
        <v>32924</v>
      </c>
      <c r="D95" s="129" t="s">
        <v>152</v>
      </c>
      <c r="E95" s="130" t="s">
        <v>231</v>
      </c>
      <c r="F95" s="131">
        <v>100</v>
      </c>
    </row>
    <row r="96" spans="1:6" ht="12.75">
      <c r="A96" s="122">
        <v>88</v>
      </c>
      <c r="B96" s="128">
        <v>43763</v>
      </c>
      <c r="C96" s="129">
        <v>32934</v>
      </c>
      <c r="D96" s="129" t="s">
        <v>152</v>
      </c>
      <c r="E96" s="130" t="s">
        <v>232</v>
      </c>
      <c r="F96" s="131">
        <v>50</v>
      </c>
    </row>
    <row r="97" spans="1:6" ht="12.75">
      <c r="A97" s="122">
        <v>89</v>
      </c>
      <c r="B97" s="128">
        <v>43763</v>
      </c>
      <c r="C97" s="129">
        <v>32940</v>
      </c>
      <c r="D97" s="129" t="s">
        <v>152</v>
      </c>
      <c r="E97" s="130" t="s">
        <v>233</v>
      </c>
      <c r="F97" s="131">
        <v>50</v>
      </c>
    </row>
    <row r="98" spans="1:6" ht="12.75">
      <c r="A98" s="122">
        <v>90</v>
      </c>
      <c r="B98" s="128">
        <v>43763</v>
      </c>
      <c r="C98" s="129">
        <v>32938</v>
      </c>
      <c r="D98" s="129" t="s">
        <v>152</v>
      </c>
      <c r="E98" s="130" t="s">
        <v>234</v>
      </c>
      <c r="F98" s="131">
        <v>100</v>
      </c>
    </row>
    <row r="99" spans="1:6" ht="12.75">
      <c r="A99" s="122">
        <v>91</v>
      </c>
      <c r="B99" s="128">
        <v>43763</v>
      </c>
      <c r="C99" s="129">
        <v>32942</v>
      </c>
      <c r="D99" s="129" t="s">
        <v>152</v>
      </c>
      <c r="E99" s="130" t="s">
        <v>235</v>
      </c>
      <c r="F99" s="131">
        <v>50</v>
      </c>
    </row>
    <row r="100" spans="1:6" ht="13.5" thickBot="1">
      <c r="A100" s="127">
        <v>92</v>
      </c>
      <c r="B100" s="134">
        <v>43763</v>
      </c>
      <c r="C100" s="135">
        <v>32947</v>
      </c>
      <c r="D100" s="135" t="s">
        <v>152</v>
      </c>
      <c r="E100" s="136" t="s">
        <v>236</v>
      </c>
      <c r="F100" s="137">
        <v>100</v>
      </c>
    </row>
    <row r="101" spans="1:6" ht="13.5" thickBot="1">
      <c r="A101" s="138"/>
      <c r="B101" s="139"/>
      <c r="C101" s="140"/>
      <c r="D101" s="139"/>
      <c r="E101" s="141" t="s">
        <v>7</v>
      </c>
      <c r="F101" s="142">
        <f>SUM(F9:F100)</f>
        <v>1992783.9100000001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0"/>
  <sheetViews>
    <sheetView tabSelected="1" zoomScalePageLayoutView="0" workbookViewId="0" topLeftCell="A1">
      <selection activeCell="D34" sqref="D34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16.8515625" style="10" customWidth="1"/>
    <col min="4" max="4" width="27.00390625" style="10" customWidth="1"/>
    <col min="5" max="5" width="39.421875" style="10" customWidth="1"/>
    <col min="6" max="6" width="15.00390625" style="10" customWidth="1"/>
    <col min="7" max="16384" width="10.421875" style="10" customWidth="1"/>
  </cols>
  <sheetData>
    <row r="1" spans="1:6" ht="12.75">
      <c r="A1" s="11" t="s">
        <v>24</v>
      </c>
      <c r="B1" s="5"/>
      <c r="C1" s="7"/>
      <c r="D1" s="7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1" t="s">
        <v>25</v>
      </c>
      <c r="B3" s="7"/>
      <c r="C3" s="5"/>
      <c r="D3" s="7"/>
      <c r="E3" s="8"/>
      <c r="F3" s="5"/>
    </row>
    <row r="4" spans="1:6" ht="12.75">
      <c r="A4" s="11" t="s">
        <v>30</v>
      </c>
      <c r="B4" s="7"/>
      <c r="C4" s="5"/>
      <c r="D4" s="7"/>
      <c r="E4" s="5"/>
      <c r="F4" s="7"/>
    </row>
    <row r="5" spans="1:6" ht="12.75">
      <c r="A5" s="5"/>
      <c r="B5" s="7"/>
      <c r="C5" s="5"/>
      <c r="D5" s="5"/>
      <c r="E5" s="5"/>
      <c r="F5" s="5"/>
    </row>
    <row r="6" spans="1:6" ht="12.75">
      <c r="A6" s="5"/>
      <c r="B6" s="9"/>
      <c r="C6" s="22" t="s">
        <v>32</v>
      </c>
      <c r="D6" s="54" t="str">
        <f>personal!G6</f>
        <v>21-25 octombrie 2019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1.75" thickBot="1">
      <c r="A8" s="40" t="s">
        <v>9</v>
      </c>
      <c r="B8" s="41" t="s">
        <v>10</v>
      </c>
      <c r="C8" s="42" t="s">
        <v>11</v>
      </c>
      <c r="D8" s="41" t="s">
        <v>27</v>
      </c>
      <c r="E8" s="41" t="s">
        <v>28</v>
      </c>
      <c r="F8" s="43" t="s">
        <v>29</v>
      </c>
    </row>
    <row r="9" spans="1:6" ht="14.25">
      <c r="A9" s="35">
        <v>1</v>
      </c>
      <c r="B9" s="36">
        <v>43760</v>
      </c>
      <c r="C9" s="37">
        <v>32886</v>
      </c>
      <c r="D9" s="37" t="s">
        <v>45</v>
      </c>
      <c r="E9" s="38" t="s">
        <v>46</v>
      </c>
      <c r="F9" s="39">
        <v>14277.6</v>
      </c>
    </row>
    <row r="10" spans="1:6" ht="14.25">
      <c r="A10" s="33">
        <v>2</v>
      </c>
      <c r="B10" s="31">
        <v>43760</v>
      </c>
      <c r="C10" s="30">
        <v>32887</v>
      </c>
      <c r="D10" s="30" t="s">
        <v>45</v>
      </c>
      <c r="E10" s="32" t="s">
        <v>46</v>
      </c>
      <c r="F10" s="34">
        <v>21416.4</v>
      </c>
    </row>
    <row r="11" spans="1:6" ht="14.25">
      <c r="A11" s="33">
        <v>3</v>
      </c>
      <c r="B11" s="31">
        <v>43760</v>
      </c>
      <c r="C11" s="30">
        <v>32888</v>
      </c>
      <c r="D11" s="30" t="s">
        <v>45</v>
      </c>
      <c r="E11" s="32" t="s">
        <v>46</v>
      </c>
      <c r="F11" s="34">
        <v>14277.6</v>
      </c>
    </row>
    <row r="12" spans="1:6" ht="14.25">
      <c r="A12" s="33">
        <v>4</v>
      </c>
      <c r="B12" s="31">
        <v>43760</v>
      </c>
      <c r="C12" s="30">
        <v>32889</v>
      </c>
      <c r="D12" s="30" t="s">
        <v>45</v>
      </c>
      <c r="E12" s="32" t="s">
        <v>46</v>
      </c>
      <c r="F12" s="34">
        <v>12849.84</v>
      </c>
    </row>
    <row r="13" spans="1:256" ht="14.25">
      <c r="A13" s="33">
        <v>5</v>
      </c>
      <c r="B13" s="31">
        <v>43760</v>
      </c>
      <c r="C13" s="30">
        <v>32890</v>
      </c>
      <c r="D13" s="30" t="s">
        <v>45</v>
      </c>
      <c r="E13" s="32" t="s">
        <v>46</v>
      </c>
      <c r="F13" s="34">
        <v>14277.6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33">
        <v>6</v>
      </c>
      <c r="B14" s="31">
        <v>43760</v>
      </c>
      <c r="C14" s="30">
        <v>32891</v>
      </c>
      <c r="D14" s="30" t="s">
        <v>45</v>
      </c>
      <c r="E14" s="32" t="s">
        <v>46</v>
      </c>
      <c r="F14" s="34">
        <v>14277.6</v>
      </c>
    </row>
    <row r="15" spans="1:6" ht="14.25">
      <c r="A15" s="33">
        <v>7</v>
      </c>
      <c r="B15" s="31">
        <v>43760</v>
      </c>
      <c r="C15" s="30">
        <v>32892</v>
      </c>
      <c r="D15" s="30" t="s">
        <v>45</v>
      </c>
      <c r="E15" s="32" t="s">
        <v>46</v>
      </c>
      <c r="F15" s="34">
        <v>12849.84</v>
      </c>
    </row>
    <row r="16" spans="1:6" ht="14.25">
      <c r="A16" s="33">
        <v>8</v>
      </c>
      <c r="B16" s="31">
        <v>43760</v>
      </c>
      <c r="C16" s="30">
        <v>32893</v>
      </c>
      <c r="D16" s="30" t="s">
        <v>45</v>
      </c>
      <c r="E16" s="32" t="s">
        <v>46</v>
      </c>
      <c r="F16" s="34">
        <v>14277.6</v>
      </c>
    </row>
    <row r="17" spans="1:6" ht="14.25">
      <c r="A17" s="33">
        <v>9</v>
      </c>
      <c r="B17" s="31">
        <v>43760</v>
      </c>
      <c r="C17" s="30">
        <v>32894</v>
      </c>
      <c r="D17" s="30" t="s">
        <v>45</v>
      </c>
      <c r="E17" s="32" t="s">
        <v>46</v>
      </c>
      <c r="F17" s="34">
        <v>4283.28</v>
      </c>
    </row>
    <row r="18" spans="1:6" ht="14.25">
      <c r="A18" s="33">
        <v>10</v>
      </c>
      <c r="B18" s="31">
        <v>43760</v>
      </c>
      <c r="C18" s="30">
        <v>32880</v>
      </c>
      <c r="D18" s="30" t="s">
        <v>45</v>
      </c>
      <c r="E18" s="32" t="s">
        <v>46</v>
      </c>
      <c r="F18" s="34">
        <v>14277.6</v>
      </c>
    </row>
    <row r="19" spans="1:6" ht="14.25">
      <c r="A19" s="33">
        <v>11</v>
      </c>
      <c r="B19" s="31">
        <v>43760</v>
      </c>
      <c r="C19" s="30">
        <v>32881</v>
      </c>
      <c r="D19" s="30" t="s">
        <v>45</v>
      </c>
      <c r="E19" s="32" t="s">
        <v>46</v>
      </c>
      <c r="F19" s="34">
        <v>12849.84</v>
      </c>
    </row>
    <row r="20" spans="1:6" ht="14.25">
      <c r="A20" s="33">
        <v>12</v>
      </c>
      <c r="B20" s="31">
        <v>43760</v>
      </c>
      <c r="C20" s="30">
        <v>32882</v>
      </c>
      <c r="D20" s="30" t="s">
        <v>45</v>
      </c>
      <c r="E20" s="32" t="s">
        <v>46</v>
      </c>
      <c r="F20" s="34">
        <v>12849.84</v>
      </c>
    </row>
    <row r="21" spans="1:6" ht="14.25">
      <c r="A21" s="33">
        <v>13</v>
      </c>
      <c r="B21" s="31">
        <v>43760</v>
      </c>
      <c r="C21" s="30">
        <v>32883</v>
      </c>
      <c r="D21" s="30" t="s">
        <v>45</v>
      </c>
      <c r="E21" s="32" t="s">
        <v>46</v>
      </c>
      <c r="F21" s="34">
        <v>4283.28</v>
      </c>
    </row>
    <row r="22" spans="1:6" ht="14.25">
      <c r="A22" s="33">
        <v>14</v>
      </c>
      <c r="B22" s="31">
        <v>43760</v>
      </c>
      <c r="C22" s="30">
        <v>32884</v>
      </c>
      <c r="D22" s="30" t="s">
        <v>45</v>
      </c>
      <c r="E22" s="32" t="s">
        <v>46</v>
      </c>
      <c r="F22" s="34">
        <v>14277.6</v>
      </c>
    </row>
    <row r="23" spans="1:6" ht="14.25">
      <c r="A23" s="33">
        <v>15</v>
      </c>
      <c r="B23" s="31">
        <v>43760</v>
      </c>
      <c r="C23" s="30">
        <v>32879</v>
      </c>
      <c r="D23" s="30" t="s">
        <v>45</v>
      </c>
      <c r="E23" s="32" t="s">
        <v>46</v>
      </c>
      <c r="F23" s="34">
        <v>14277.6</v>
      </c>
    </row>
    <row r="24" spans="1:6" ht="14.25">
      <c r="A24" s="33">
        <v>16</v>
      </c>
      <c r="B24" s="31">
        <v>43760</v>
      </c>
      <c r="C24" s="30">
        <v>32878</v>
      </c>
      <c r="D24" s="30" t="s">
        <v>45</v>
      </c>
      <c r="E24" s="32" t="s">
        <v>46</v>
      </c>
      <c r="F24" s="34">
        <v>14277.6</v>
      </c>
    </row>
    <row r="25" spans="1:6" ht="14.25">
      <c r="A25" s="33">
        <v>17</v>
      </c>
      <c r="B25" s="31">
        <v>43760</v>
      </c>
      <c r="C25" s="30">
        <v>32877</v>
      </c>
      <c r="D25" s="30" t="s">
        <v>45</v>
      </c>
      <c r="E25" s="32" t="s">
        <v>46</v>
      </c>
      <c r="F25" s="34">
        <v>4283.28</v>
      </c>
    </row>
    <row r="26" spans="1:6" ht="14.25">
      <c r="A26" s="33">
        <v>18</v>
      </c>
      <c r="B26" s="31">
        <v>43760</v>
      </c>
      <c r="C26" s="30">
        <v>13728</v>
      </c>
      <c r="D26" s="30" t="s">
        <v>47</v>
      </c>
      <c r="E26" s="32" t="s">
        <v>48</v>
      </c>
      <c r="F26" s="34">
        <v>105570.28</v>
      </c>
    </row>
    <row r="27" spans="1:6" ht="14.25">
      <c r="A27" s="33">
        <v>19</v>
      </c>
      <c r="B27" s="31">
        <v>43760</v>
      </c>
      <c r="C27" s="30">
        <v>32875</v>
      </c>
      <c r="D27" s="30" t="s">
        <v>45</v>
      </c>
      <c r="E27" s="32" t="s">
        <v>46</v>
      </c>
      <c r="F27" s="34">
        <v>23796</v>
      </c>
    </row>
    <row r="28" spans="1:6" ht="14.25">
      <c r="A28" s="33">
        <v>20</v>
      </c>
      <c r="B28" s="31">
        <v>43760</v>
      </c>
      <c r="C28" s="30">
        <v>32876</v>
      </c>
      <c r="D28" s="30" t="s">
        <v>45</v>
      </c>
      <c r="E28" s="32" t="s">
        <v>46</v>
      </c>
      <c r="F28" s="34">
        <v>14277.6</v>
      </c>
    </row>
    <row r="29" spans="1:6" ht="15" thickBot="1">
      <c r="A29" s="44">
        <v>21</v>
      </c>
      <c r="B29" s="45">
        <v>43760</v>
      </c>
      <c r="C29" s="46">
        <v>32885</v>
      </c>
      <c r="D29" s="46" t="s">
        <v>47</v>
      </c>
      <c r="E29" s="47" t="s">
        <v>46</v>
      </c>
      <c r="F29" s="48">
        <v>14277.6</v>
      </c>
    </row>
    <row r="30" spans="1:6" ht="15.75" thickBot="1">
      <c r="A30" s="49" t="s">
        <v>7</v>
      </c>
      <c r="B30" s="50"/>
      <c r="C30" s="50"/>
      <c r="D30" s="50"/>
      <c r="E30" s="51"/>
      <c r="F30" s="52">
        <f>SUM(F9:F29)</f>
        <v>372085.48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2019-10-29T08:28:58Z</cp:lastPrinted>
  <dcterms:created xsi:type="dcterms:W3CDTF">2016-01-19T13:06:09Z</dcterms:created>
  <dcterms:modified xsi:type="dcterms:W3CDTF">2019-10-29T08:29:02Z</dcterms:modified>
  <cp:category/>
  <cp:version/>
  <cp:contentType/>
  <cp:contentStatus/>
</cp:coreProperties>
</file>