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<sst xmlns="http://schemas.openxmlformats.org/spreadsheetml/2006/main" count="432" uniqueCount="158">
  <si>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</si>
  <si>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</si>
  <si>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</si>
  <si>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</si>
  <si>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</si>
  <si>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</si>
  <si>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</si>
  <si>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</si>
  <si>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</si>
  <si>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</si>
  <si>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</si>
  <si>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</si>
  <si>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</si>
  <si>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</si>
  <si>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</si>
  <si>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</si>
  <si>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</si>
  <si>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</si>
  <si>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</si>
  <si>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</si>
  <si>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</si>
  <si>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</si>
  <si>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</si>
  <si>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</si>
  <si>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</si>
  <si>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</si>
  <si>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</si>
  <si>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</si>
  <si>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</si>
  <si>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</si>
  <si>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</si>
  <si>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</si>
  <si>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</si>
  <si>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</si>
  <si>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</si>
  <si>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</si>
  <si>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</si>
  <si>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</si>
  <si>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</si>
  <si>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</si>
  <si>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</si>
  <si>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</si>
  <si>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</si>
  <si>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</si>
  <si>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</si>
  <si>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</si>
  <si>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</si>
  <si>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</si>
  <si>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</si>
  <si>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</si>
  <si>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</si>
  <si>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</si>
  <si>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</si>
  <si>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</si>
  <si>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</si>
  <si>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</si>
  <si>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</si>
  <si>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</si>
  <si>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</si>
  <si>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</si>
  <si>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</si>
  <si>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</si>
  <si>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</si>
  <si>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</si>
  <si>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</si>
  <si>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</si>
  <si>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</si>
  <si>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</si>
  <si>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noiembrie 2019</t>
  </si>
  <si>
    <t>25,11,2019</t>
  </si>
  <si>
    <t>bs</t>
  </si>
  <si>
    <t>tva bloomberg</t>
  </si>
  <si>
    <t>27,11,2019</t>
  </si>
  <si>
    <t>travel time</t>
  </si>
  <si>
    <t>bilet avion</t>
  </si>
  <si>
    <t>danco</t>
  </si>
  <si>
    <t>tarom</t>
  </si>
  <si>
    <t>28,11,2019</t>
  </si>
  <si>
    <t>veolia</t>
  </si>
  <si>
    <t>energie electrica</t>
  </si>
  <si>
    <t>anaf</t>
  </si>
  <si>
    <t>salubritate</t>
  </si>
  <si>
    <t>apa nova</t>
  </si>
  <si>
    <t>apa rece</t>
  </si>
  <si>
    <t>rolf card</t>
  </si>
  <si>
    <t xml:space="preserve">cartele </t>
  </si>
  <si>
    <t>digisign</t>
  </si>
  <si>
    <t>tmau</t>
  </si>
  <si>
    <t>29,11,2019</t>
  </si>
  <si>
    <t>STS</t>
  </si>
  <si>
    <t>en el cnif</t>
  </si>
  <si>
    <t>ministerul mediului</t>
  </si>
  <si>
    <t xml:space="preserve">en el </t>
  </si>
  <si>
    <t>en el</t>
  </si>
  <si>
    <t>rcs&amp;rds</t>
  </si>
  <si>
    <t>servicii cablu</t>
  </si>
  <si>
    <t>telekom romania</t>
  </si>
  <si>
    <t>telefonie mobila</t>
  </si>
  <si>
    <t>alte venituri</t>
  </si>
  <si>
    <t>dante</t>
  </si>
  <si>
    <t>husa cu tastatura</t>
  </si>
  <si>
    <t>pf</t>
  </si>
  <si>
    <t>ch deplasare</t>
  </si>
  <si>
    <t>olimpic</t>
  </si>
  <si>
    <t>monitorul oficial</t>
  </si>
  <si>
    <t>publicare acte normative</t>
  </si>
  <si>
    <t>total</t>
  </si>
  <si>
    <t>tva refinitiv</t>
  </si>
  <si>
    <t>semnatura electronica</t>
  </si>
  <si>
    <t>27.11.2019</t>
  </si>
  <si>
    <t>OP 8624</t>
  </si>
  <si>
    <t>SERVICII DE AUDIT - PROIECT ELVETIAN 1065 - 56.25.02</t>
  </si>
  <si>
    <t>PRIM AUDIT</t>
  </si>
  <si>
    <t>29.11.2019</t>
  </si>
  <si>
    <t>OP 8709</t>
  </si>
  <si>
    <t>SALARIATI MFP</t>
  </si>
  <si>
    <t>OP 8708</t>
  </si>
  <si>
    <t>REINTREGIRE CH DE PERSONAL CAM IUNIE - OCTOMBRIE  - PROIECT SEE UCAAPI 68071 - 58.33.02</t>
  </si>
  <si>
    <t>REINTREGIRE CH DE PERSONAL IUNIE - OCTOMBRIE  - PROIECT SEE UCAAPI 68071 - 58.33.02</t>
  </si>
  <si>
    <t>25.11.2019</t>
  </si>
  <si>
    <t>BIROU EXPERTIZE</t>
  </si>
  <si>
    <t>onorariu expert dosar 7227/236/2019</t>
  </si>
  <si>
    <t>onorariu expert dosar 9011/327/2018</t>
  </si>
  <si>
    <t>onorariu expert dosar 1953/307/2016</t>
  </si>
  <si>
    <t>onorariu expert dosar 14629/196/2018</t>
  </si>
  <si>
    <t>onorariu expert dosar 18110/281/2018</t>
  </si>
  <si>
    <t>onorariu expert dosar 376/93/2015/a10</t>
  </si>
  <si>
    <t>onorariu expert dosar 13193/3/2017/a1</t>
  </si>
  <si>
    <t>onorariu expert dosar 7382/324/2018</t>
  </si>
  <si>
    <t>onorariu expert dosar 10502/118/2013/a6</t>
  </si>
  <si>
    <t>onorariu expert dosar 1445/108/2019</t>
  </si>
  <si>
    <t>PERSOANA FIZICA</t>
  </si>
  <si>
    <t>despagubire CEDO</t>
  </si>
  <si>
    <t>PERSOANA JURIDICA</t>
  </si>
  <si>
    <t>poprire DE 545TC/2013</t>
  </si>
  <si>
    <t>MFP</t>
  </si>
  <si>
    <t>transfer/compensare sume cf art.VII al.4 OUG 113/2013</t>
  </si>
  <si>
    <t>poprire DE 374/2019</t>
  </si>
  <si>
    <t>daune morale dosar 268/46/2014</t>
  </si>
  <si>
    <t xml:space="preserve">cheltuieli judecata </t>
  </si>
  <si>
    <t>cheltuieli judecata</t>
  </si>
  <si>
    <t>onorariu curator</t>
  </si>
  <si>
    <t xml:space="preserve">cheltuieli executare </t>
  </si>
  <si>
    <t>cheltuieli fotocopiere</t>
  </si>
  <si>
    <t>BUGET DE STAT</t>
  </si>
  <si>
    <t xml:space="preserve">cheltuieli judiciare </t>
  </si>
  <si>
    <t>chelt servicii juridice</t>
  </si>
  <si>
    <t>transf/compensari cheltuieli juridecata</t>
  </si>
  <si>
    <t>CAP 51.01 "AUTORITATI PUBLICE SI ACTIUNI EXTERNE"</t>
  </si>
  <si>
    <t>perioada</t>
  </si>
  <si>
    <t>18-22.11.2019</t>
  </si>
  <si>
    <t>Suma</t>
  </si>
  <si>
    <t>20.11.2019</t>
  </si>
  <si>
    <t>fact 190742/29.10.2019 echipam de comunicatii (routere)</t>
  </si>
  <si>
    <t>SC DATANET SYSTEMS SRL</t>
  </si>
  <si>
    <t>21.11.2019</t>
  </si>
  <si>
    <t>Fact 200100264583/14.11.2019 tableta</t>
  </si>
  <si>
    <t>DANTE INTERANTIONAL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</si>
</sst>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17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9" fillId="0" borderId="25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19" fillId="0" borderId="34" xfId="0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8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Border="1" applyAlignment="1">
      <alignment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164" fontId="0" fillId="0" borderId="26" xfId="42" applyFont="1" applyFill="1" applyBorder="1" applyAlignment="1" applyProtection="1">
      <alignment/>
      <protection/>
    </xf>
    <xf numFmtId="164" fontId="0" fillId="0" borderId="32" xfId="42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47" xfId="0" applyNumberFormat="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vertical="center" wrapText="1"/>
    </xf>
    <xf numFmtId="14" fontId="14" fillId="0" borderId="14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/>
    </xf>
    <xf numFmtId="14" fontId="14" fillId="0" borderId="4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 vertical="center" wrapText="1"/>
    </xf>
    <xf numFmtId="4" fontId="25" fillId="0" borderId="49" xfId="0" applyNumberFormat="1" applyFont="1" applyBorder="1" applyAlignment="1">
      <alignment/>
    </xf>
    <xf numFmtId="0" fontId="20" fillId="0" borderId="39" xfId="57" applyFont="1" applyBorder="1" applyAlignment="1">
      <alignment horizontal="center"/>
      <protection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0" fillId="0" borderId="51" xfId="57" applyFont="1" applyBorder="1">
      <alignment/>
      <protection/>
    </xf>
    <xf numFmtId="4" fontId="20" fillId="0" borderId="52" xfId="57" applyNumberFormat="1" applyFont="1" applyBorder="1">
      <alignment/>
      <protection/>
    </xf>
    <xf numFmtId="14" fontId="14" fillId="0" borderId="53" xfId="0" applyNumberFormat="1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54" xfId="0" applyFont="1" applyBorder="1" applyAlignment="1">
      <alignment horizontal="left" wrapText="1"/>
    </xf>
    <xf numFmtId="4" fontId="14" fillId="0" borderId="55" xfId="0" applyNumberFormat="1" applyFont="1" applyBorder="1" applyAlignment="1">
      <alignment/>
    </xf>
    <xf numFmtId="0" fontId="20" fillId="0" borderId="39" xfId="57" applyFont="1" applyBorder="1" applyAlignment="1">
      <alignment horizontal="center"/>
      <protection/>
    </xf>
    <xf numFmtId="0" fontId="20" fillId="0" borderId="40" xfId="57" applyFont="1" applyBorder="1">
      <alignment/>
      <protection/>
    </xf>
    <xf numFmtId="4" fontId="20" fillId="0" borderId="41" xfId="57" applyNumberFormat="1" applyFont="1" applyBorder="1">
      <alignment/>
      <protection/>
    </xf>
    <xf numFmtId="14" fontId="14" fillId="0" borderId="47" xfId="0" applyNumberFormat="1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justify"/>
    </xf>
    <xf numFmtId="14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wrapText="1"/>
    </xf>
    <xf numFmtId="14" fontId="27" fillId="0" borderId="54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left" vertical="center" wrapText="1"/>
    </xf>
    <xf numFmtId="0" fontId="19" fillId="0" borderId="39" xfId="59" applyFont="1" applyBorder="1">
      <alignment/>
      <protection/>
    </xf>
    <xf numFmtId="0" fontId="28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wrapText="1"/>
    </xf>
    <xf numFmtId="4" fontId="28" fillId="0" borderId="41" xfId="0" applyNumberFormat="1" applyFont="1" applyBorder="1" applyAlignment="1">
      <alignment horizontal="right" vertical="center" wrapText="1"/>
    </xf>
    <xf numFmtId="0" fontId="19" fillId="0" borderId="0" xfId="62" applyFont="1">
      <alignment/>
      <protection/>
    </xf>
    <xf numFmtId="0" fontId="26" fillId="0" borderId="14" xfId="62" applyFont="1" applyFill="1" applyBorder="1" applyAlignment="1">
      <alignment horizontal="center" vertical="center"/>
      <protection/>
    </xf>
    <xf numFmtId="169" fontId="26" fillId="0" borderId="15" xfId="0" applyNumberFormat="1" applyFont="1" applyBorder="1" applyAlignment="1">
      <alignment/>
    </xf>
    <xf numFmtId="43" fontId="27" fillId="0" borderId="15" xfId="0" applyNumberFormat="1" applyFont="1" applyBorder="1" applyAlignment="1">
      <alignment horizontal="right" vertical="center" wrapText="1"/>
    </xf>
    <xf numFmtId="4" fontId="27" fillId="0" borderId="15" xfId="0" applyNumberFormat="1" applyFont="1" applyBorder="1" applyAlignment="1">
      <alignment horizontal="right" vertical="center" wrapText="1"/>
    </xf>
    <xf numFmtId="43" fontId="27" fillId="0" borderId="15" xfId="42" applyNumberFormat="1" applyFont="1" applyBorder="1" applyAlignment="1">
      <alignment horizontal="right" vertical="center" wrapText="1"/>
    </xf>
    <xf numFmtId="0" fontId="0" fillId="0" borderId="53" xfId="59" applyFont="1" applyBorder="1">
      <alignment/>
      <protection/>
    </xf>
    <xf numFmtId="43" fontId="27" fillId="0" borderId="55" xfId="0" applyNumberFormat="1" applyFont="1" applyBorder="1" applyAlignment="1">
      <alignment horizontal="right" vertical="center" wrapText="1"/>
    </xf>
    <xf numFmtId="0" fontId="26" fillId="0" borderId="13" xfId="61" applyFont="1" applyFill="1" applyBorder="1" applyAlignment="1">
      <alignment/>
      <protection/>
    </xf>
    <xf numFmtId="0" fontId="0" fillId="0" borderId="0" xfId="60" applyFont="1">
      <alignment/>
      <protection/>
    </xf>
    <xf numFmtId="0" fontId="26" fillId="0" borderId="14" xfId="59" applyFont="1" applyFill="1" applyBorder="1" applyAlignment="1">
      <alignment horizontal="center"/>
      <protection/>
    </xf>
    <xf numFmtId="167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13" xfId="0" applyFont="1" applyBorder="1" applyAlignment="1">
      <alignment/>
    </xf>
    <xf numFmtId="169" fontId="25" fillId="0" borderId="15" xfId="0" applyNumberFormat="1" applyFont="1" applyBorder="1" applyAlignment="1">
      <alignment/>
    </xf>
    <xf numFmtId="0" fontId="30" fillId="0" borderId="14" xfId="61" applyFont="1" applyFill="1" applyBorder="1" applyAlignment="1">
      <alignment/>
      <protection/>
    </xf>
    <xf numFmtId="169" fontId="28" fillId="0" borderId="15" xfId="61" applyNumberFormat="1" applyFont="1" applyFill="1" applyBorder="1" applyAlignment="1">
      <alignment horizontal="right"/>
      <protection/>
    </xf>
    <xf numFmtId="0" fontId="25" fillId="0" borderId="50" xfId="59" applyFont="1" applyFill="1" applyBorder="1" applyAlignment="1">
      <alignment horizontal="center"/>
      <protection/>
    </xf>
    <xf numFmtId="167" fontId="25" fillId="0" borderId="51" xfId="59" applyNumberFormat="1" applyFont="1" applyFill="1" applyBorder="1" applyAlignment="1">
      <alignment horizontal="center"/>
      <protection/>
    </xf>
    <xf numFmtId="0" fontId="25" fillId="0" borderId="51" xfId="59" applyFont="1" applyFill="1" applyBorder="1" applyAlignment="1">
      <alignment horizontal="center"/>
      <protection/>
    </xf>
    <xf numFmtId="0" fontId="25" fillId="0" borderId="51" xfId="0" applyFont="1" applyBorder="1" applyAlignment="1">
      <alignment/>
    </xf>
    <xf numFmtId="4" fontId="0" fillId="0" borderId="52" xfId="0" applyNumberFormat="1" applyFont="1" applyBorder="1" applyAlignment="1">
      <alignment/>
    </xf>
    <xf numFmtId="0" fontId="28" fillId="0" borderId="0" xfId="0" applyFont="1" applyAlignment="1">
      <alignment/>
    </xf>
    <xf numFmtId="0" fontId="25" fillId="0" borderId="0" xfId="57" applyFont="1" applyFill="1" applyAlignment="1">
      <alignment/>
      <protection/>
    </xf>
    <xf numFmtId="0" fontId="28" fillId="0" borderId="0" xfId="57" applyFont="1" applyFill="1" applyAlignment="1">
      <alignment horizontal="left"/>
      <protection/>
    </xf>
    <xf numFmtId="0" fontId="0" fillId="0" borderId="0" xfId="0" applyFont="1" applyAlignment="1">
      <alignment/>
    </xf>
    <xf numFmtId="49" fontId="28" fillId="0" borderId="0" xfId="57" applyNumberFormat="1" applyFont="1" applyFill="1" applyAlignment="1">
      <alignment horizontal="left"/>
      <protection/>
    </xf>
    <xf numFmtId="49" fontId="28" fillId="0" borderId="0" xfId="5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0" xfId="57" applyFont="1" applyFill="1" applyAlignment="1">
      <alignment horizontal="left" wrapText="1"/>
      <protection/>
    </xf>
    <xf numFmtId="171" fontId="25" fillId="0" borderId="48" xfId="57" applyNumberFormat="1" applyFont="1" applyFill="1" applyBorder="1" applyAlignment="1">
      <alignment horizontal="left"/>
      <protection/>
    </xf>
    <xf numFmtId="0" fontId="25" fillId="0" borderId="47" xfId="57" applyFont="1" applyFill="1" applyBorder="1" applyAlignment="1">
      <alignment horizontal="left"/>
      <protection/>
    </xf>
    <xf numFmtId="0" fontId="25" fillId="0" borderId="47" xfId="57" applyFont="1" applyFill="1" applyBorder="1" applyAlignment="1">
      <alignment horizontal="left" wrapText="1"/>
      <protection/>
    </xf>
    <xf numFmtId="0" fontId="25" fillId="0" borderId="47" xfId="57" applyFont="1" applyFill="1" applyBorder="1" applyAlignment="1">
      <alignment horizontal="center" wrapText="1"/>
      <protection/>
    </xf>
    <xf numFmtId="4" fontId="25" fillId="25" borderId="49" xfId="0" applyNumberFormat="1" applyFont="1" applyFill="1" applyBorder="1" applyAlignment="1">
      <alignment/>
    </xf>
    <xf numFmtId="0" fontId="28" fillId="0" borderId="39" xfId="57" applyFont="1" applyFill="1" applyBorder="1" applyAlignment="1">
      <alignment horizontal="center"/>
      <protection/>
    </xf>
    <xf numFmtId="0" fontId="28" fillId="0" borderId="40" xfId="57" applyFont="1" applyFill="1" applyBorder="1" applyAlignment="1">
      <alignment horizontal="center"/>
      <protection/>
    </xf>
    <xf numFmtId="0" fontId="28" fillId="0" borderId="41" xfId="57" applyFont="1" applyFill="1" applyBorder="1" applyAlignment="1">
      <alignment horizontal="center"/>
      <protection/>
    </xf>
    <xf numFmtId="171" fontId="25" fillId="0" borderId="53" xfId="57" applyNumberFormat="1" applyFont="1" applyFill="1" applyBorder="1" applyAlignment="1">
      <alignment horizontal="left"/>
      <protection/>
    </xf>
    <xf numFmtId="0" fontId="25" fillId="0" borderId="54" xfId="57" applyFont="1" applyFill="1" applyBorder="1" applyAlignment="1">
      <alignment horizontal="left"/>
      <protection/>
    </xf>
    <xf numFmtId="0" fontId="25" fillId="0" borderId="54" xfId="57" applyFont="1" applyFill="1" applyBorder="1" applyAlignment="1">
      <alignment horizontal="left" wrapText="1"/>
      <protection/>
    </xf>
    <xf numFmtId="0" fontId="25" fillId="0" borderId="54" xfId="57" applyFont="1" applyFill="1" applyBorder="1" applyAlignment="1">
      <alignment horizontal="center" wrapText="1"/>
      <protection/>
    </xf>
    <xf numFmtId="4" fontId="25" fillId="25" borderId="55" xfId="0" applyNumberFormat="1" applyFont="1" applyFill="1" applyBorder="1" applyAlignment="1">
      <alignment/>
    </xf>
    <xf numFmtId="0" fontId="28" fillId="0" borderId="40" xfId="57" applyFont="1" applyFill="1" applyBorder="1" applyAlignment="1">
      <alignment/>
      <protection/>
    </xf>
    <xf numFmtId="4" fontId="28" fillId="0" borderId="41" xfId="57" applyNumberFormat="1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1">
      <selection activeCell="Q29" sqref="Q29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6.7109375" style="0" customWidth="1"/>
    <col min="5" max="5" width="9.8515625" style="0" customWidth="1"/>
    <col min="6" max="6" width="19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33</v>
      </c>
      <c r="G6" s="54" t="s">
        <v>68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3</v>
      </c>
      <c r="E8" s="21" t="s">
        <v>4</v>
      </c>
      <c r="F8" s="21" t="s">
        <v>5</v>
      </c>
      <c r="G8" s="22" t="s">
        <v>6</v>
      </c>
    </row>
    <row r="9" spans="3:7" ht="12.75">
      <c r="C9" s="55" t="s">
        <v>34</v>
      </c>
      <c r="D9" s="32"/>
      <c r="E9" s="32"/>
      <c r="F9" s="33">
        <v>138467532.1</v>
      </c>
      <c r="G9" s="56"/>
    </row>
    <row r="10" spans="3:7" ht="12.75">
      <c r="C10" s="57" t="s">
        <v>35</v>
      </c>
      <c r="D10" s="34" t="s">
        <v>36</v>
      </c>
      <c r="E10" s="35">
        <v>29</v>
      </c>
      <c r="F10" s="36">
        <f>-112703+498.9</f>
        <v>-112204.1</v>
      </c>
      <c r="G10" s="58"/>
    </row>
    <row r="11" spans="3:7" ht="12.75">
      <c r="C11" s="57"/>
      <c r="D11" s="34"/>
      <c r="E11" s="35"/>
      <c r="F11" s="36"/>
      <c r="G11" s="58"/>
    </row>
    <row r="12" spans="3:7" ht="13.5" hidden="1" thickBot="1">
      <c r="C12" s="59" t="s">
        <v>37</v>
      </c>
      <c r="D12" s="38"/>
      <c r="E12" s="39"/>
      <c r="F12" s="40">
        <f>SUM(F9:F11)</f>
        <v>138355328</v>
      </c>
      <c r="G12" s="60"/>
    </row>
    <row r="13" spans="3:7" ht="12.75" hidden="1">
      <c r="C13" s="61" t="s">
        <v>38</v>
      </c>
      <c r="D13" s="41"/>
      <c r="E13" s="42"/>
      <c r="F13" s="43">
        <v>3325472</v>
      </c>
      <c r="G13" s="62"/>
    </row>
    <row r="14" spans="3:7" ht="12.75" hidden="1">
      <c r="C14" s="63" t="s">
        <v>39</v>
      </c>
      <c r="D14" s="34" t="s">
        <v>36</v>
      </c>
      <c r="E14" s="35"/>
      <c r="F14" s="36"/>
      <c r="G14" s="58"/>
    </row>
    <row r="15" spans="3:7" ht="12.75" hidden="1">
      <c r="C15" s="63"/>
      <c r="D15" s="35"/>
      <c r="E15" s="35"/>
      <c r="F15" s="36"/>
      <c r="G15" s="58"/>
    </row>
    <row r="16" spans="3:7" ht="12.75" hidden="1">
      <c r="C16" s="64"/>
      <c r="D16" s="44"/>
      <c r="E16" s="44"/>
      <c r="F16" s="45"/>
      <c r="G16" s="65"/>
    </row>
    <row r="17" spans="3:7" ht="12.75" hidden="1">
      <c r="C17" s="64"/>
      <c r="D17" s="44"/>
      <c r="E17" s="44"/>
      <c r="F17" s="45"/>
      <c r="G17" s="65"/>
    </row>
    <row r="18" spans="3:7" ht="13.5" hidden="1" thickBot="1">
      <c r="C18" s="59" t="s">
        <v>40</v>
      </c>
      <c r="D18" s="39"/>
      <c r="E18" s="39"/>
      <c r="F18" s="40">
        <f>SUM(F13:F17)</f>
        <v>3325472</v>
      </c>
      <c r="G18" s="60"/>
    </row>
    <row r="19" spans="3:7" ht="12.75" hidden="1">
      <c r="C19" s="61" t="s">
        <v>41</v>
      </c>
      <c r="D19" s="41"/>
      <c r="E19" s="42"/>
      <c r="F19" s="43">
        <v>612862</v>
      </c>
      <c r="G19" s="62"/>
    </row>
    <row r="20" spans="3:7" ht="12.75">
      <c r="C20" s="63" t="s">
        <v>42</v>
      </c>
      <c r="D20" s="34" t="s">
        <v>36</v>
      </c>
      <c r="E20" s="35">
        <v>28</v>
      </c>
      <c r="F20" s="36">
        <v>3328</v>
      </c>
      <c r="G20" s="58"/>
    </row>
    <row r="21" spans="3:7" ht="12.75">
      <c r="C21" s="64"/>
      <c r="D21" s="44"/>
      <c r="E21" s="44"/>
      <c r="F21" s="45"/>
      <c r="G21" s="65"/>
    </row>
    <row r="22" spans="3:7" ht="13.5" thickBot="1">
      <c r="C22" s="59" t="s">
        <v>43</v>
      </c>
      <c r="D22" s="39"/>
      <c r="E22" s="39"/>
      <c r="F22" s="40">
        <f>SUM(F19:F21)</f>
        <v>616190</v>
      </c>
      <c r="G22" s="60"/>
    </row>
    <row r="23" spans="3:7" ht="12.75">
      <c r="C23" s="66" t="s">
        <v>44</v>
      </c>
      <c r="D23" s="47"/>
      <c r="E23" s="47"/>
      <c r="F23" s="48">
        <v>1338087</v>
      </c>
      <c r="G23" s="67"/>
    </row>
    <row r="24" spans="3:7" ht="12.75">
      <c r="C24" s="63" t="s">
        <v>45</v>
      </c>
      <c r="D24" s="34" t="s">
        <v>36</v>
      </c>
      <c r="E24" s="49"/>
      <c r="F24" s="50"/>
      <c r="G24" s="58"/>
    </row>
    <row r="25" spans="3:7" ht="12.75">
      <c r="C25" s="64"/>
      <c r="D25" s="46"/>
      <c r="E25" s="46"/>
      <c r="F25" s="45"/>
      <c r="G25" s="65"/>
    </row>
    <row r="26" spans="3:7" ht="13.5" thickBot="1">
      <c r="C26" s="59" t="s">
        <v>46</v>
      </c>
      <c r="D26" s="37"/>
      <c r="E26" s="37"/>
      <c r="F26" s="40">
        <f>SUM(F23:F25)</f>
        <v>1338087</v>
      </c>
      <c r="G26" s="60"/>
    </row>
    <row r="27" spans="3:7" ht="12.75">
      <c r="C27" s="66" t="s">
        <v>47</v>
      </c>
      <c r="D27" s="46"/>
      <c r="E27" s="46"/>
      <c r="F27" s="45">
        <v>278848</v>
      </c>
      <c r="G27" s="65"/>
    </row>
    <row r="28" spans="3:7" ht="12.75">
      <c r="C28" s="64" t="s">
        <v>48</v>
      </c>
      <c r="D28" s="34" t="s">
        <v>36</v>
      </c>
      <c r="E28" s="35">
        <v>28</v>
      </c>
      <c r="F28" s="36">
        <v>23296</v>
      </c>
      <c r="G28" s="58"/>
    </row>
    <row r="29" spans="3:7" ht="12.75">
      <c r="C29" s="64"/>
      <c r="D29" s="46"/>
      <c r="E29" s="46"/>
      <c r="F29" s="45"/>
      <c r="G29" s="65"/>
    </row>
    <row r="30" spans="3:7" ht="13.5" thickBot="1">
      <c r="C30" s="59" t="s">
        <v>49</v>
      </c>
      <c r="D30" s="37"/>
      <c r="E30" s="37"/>
      <c r="F30" s="40">
        <f>SUM(F27:F29)</f>
        <v>302144</v>
      </c>
      <c r="G30" s="60"/>
    </row>
    <row r="31" spans="3:7" ht="12.75">
      <c r="C31" s="68" t="s">
        <v>50</v>
      </c>
      <c r="D31" s="47"/>
      <c r="E31" s="47"/>
      <c r="F31" s="48">
        <v>1324921.72</v>
      </c>
      <c r="G31" s="69"/>
    </row>
    <row r="32" spans="3:7" ht="12.75">
      <c r="C32" s="63" t="s">
        <v>51</v>
      </c>
      <c r="D32" s="34" t="s">
        <v>36</v>
      </c>
      <c r="E32" s="46">
        <v>25</v>
      </c>
      <c r="F32" s="36">
        <f>-174111</f>
        <v>-174111</v>
      </c>
      <c r="G32" s="58"/>
    </row>
    <row r="33" spans="3:7" ht="12.75">
      <c r="C33" s="70"/>
      <c r="D33" s="35"/>
      <c r="E33" s="35">
        <v>27</v>
      </c>
      <c r="F33" s="51">
        <v>7150</v>
      </c>
      <c r="G33" s="58"/>
    </row>
    <row r="34" spans="3:7" ht="12.75">
      <c r="C34" s="70"/>
      <c r="D34" s="52"/>
      <c r="E34" s="44">
        <v>29</v>
      </c>
      <c r="F34" s="51">
        <v>90466.88</v>
      </c>
      <c r="G34" s="58"/>
    </row>
    <row r="35" spans="3:7" ht="12.75">
      <c r="C35" s="70"/>
      <c r="D35" s="35"/>
      <c r="E35" s="53"/>
      <c r="F35" s="36"/>
      <c r="G35" s="58"/>
    </row>
    <row r="36" spans="3:7" ht="13.5" thickBot="1">
      <c r="C36" s="71" t="s">
        <v>52</v>
      </c>
      <c r="D36" s="37"/>
      <c r="E36" s="37"/>
      <c r="F36" s="40">
        <f>SUM(F31:F35)</f>
        <v>1248427.6</v>
      </c>
      <c r="G36" s="72"/>
    </row>
    <row r="37" spans="3:7" ht="12.75">
      <c r="C37" s="66" t="s">
        <v>53</v>
      </c>
      <c r="D37" s="47"/>
      <c r="E37" s="47"/>
      <c r="F37" s="48">
        <v>4567376</v>
      </c>
      <c r="G37" s="67"/>
    </row>
    <row r="38" spans="3:7" ht="12.75">
      <c r="C38" s="73" t="s">
        <v>54</v>
      </c>
      <c r="D38" s="34" t="s">
        <v>36</v>
      </c>
      <c r="E38" s="49"/>
      <c r="F38" s="50"/>
      <c r="G38" s="58"/>
    </row>
    <row r="39" spans="3:7" ht="12.75">
      <c r="C39" s="64"/>
      <c r="D39" s="46"/>
      <c r="E39" s="46"/>
      <c r="F39" s="45"/>
      <c r="G39" s="65"/>
    </row>
    <row r="40" spans="3:7" ht="13.5" thickBot="1">
      <c r="C40" s="59" t="s">
        <v>55</v>
      </c>
      <c r="D40" s="37"/>
      <c r="E40" s="37"/>
      <c r="F40" s="40">
        <f>SUM(F37:F39)</f>
        <v>4567376</v>
      </c>
      <c r="G40" s="60"/>
    </row>
    <row r="41" spans="3:7" ht="12.75">
      <c r="C41" s="68" t="s">
        <v>56</v>
      </c>
      <c r="D41" s="47"/>
      <c r="E41" s="47"/>
      <c r="F41" s="48">
        <v>1446086</v>
      </c>
      <c r="G41" s="69"/>
    </row>
    <row r="42" spans="3:7" ht="12.75">
      <c r="C42" s="74" t="s">
        <v>57</v>
      </c>
      <c r="D42" s="34" t="s">
        <v>36</v>
      </c>
      <c r="E42" s="34"/>
      <c r="F42" s="36"/>
      <c r="G42" s="58"/>
    </row>
    <row r="43" spans="3:7" ht="12.75">
      <c r="C43" s="63"/>
      <c r="D43" s="46"/>
      <c r="E43" s="46"/>
      <c r="F43" s="45"/>
      <c r="G43" s="58"/>
    </row>
    <row r="44" spans="3:7" ht="13.5" thickBot="1">
      <c r="C44" s="59" t="s">
        <v>58</v>
      </c>
      <c r="D44" s="37"/>
      <c r="E44" s="37"/>
      <c r="F44" s="40">
        <f>SUM(F41:F43)</f>
        <v>1446086</v>
      </c>
      <c r="G44" s="58"/>
    </row>
    <row r="45" spans="3:7" ht="12.75">
      <c r="C45" s="68" t="s">
        <v>59</v>
      </c>
      <c r="D45" s="47"/>
      <c r="E45" s="47"/>
      <c r="F45" s="48">
        <v>2225350</v>
      </c>
      <c r="G45" s="69"/>
    </row>
    <row r="46" spans="3:7" ht="12.75">
      <c r="C46" s="74" t="s">
        <v>60</v>
      </c>
      <c r="D46" s="34" t="s">
        <v>36</v>
      </c>
      <c r="E46" s="34"/>
      <c r="F46" s="45"/>
      <c r="G46" s="58"/>
    </row>
    <row r="47" spans="3:7" ht="12.75">
      <c r="C47" s="74"/>
      <c r="D47" s="34"/>
      <c r="E47" s="34"/>
      <c r="F47" s="45"/>
      <c r="G47" s="58"/>
    </row>
    <row r="48" spans="3:7" ht="13.5" thickBot="1">
      <c r="C48" s="59" t="s">
        <v>61</v>
      </c>
      <c r="D48" s="37"/>
      <c r="E48" s="37"/>
      <c r="F48" s="40">
        <f>SUM(F45:F47)</f>
        <v>2225350</v>
      </c>
      <c r="G48" s="72"/>
    </row>
    <row r="49" spans="3:7" ht="12.75">
      <c r="C49" s="68" t="s">
        <v>62</v>
      </c>
      <c r="D49" s="47"/>
      <c r="E49" s="47"/>
      <c r="F49" s="48">
        <v>3351978</v>
      </c>
      <c r="G49" s="69"/>
    </row>
    <row r="50" spans="3:7" ht="12.75">
      <c r="C50" s="75" t="s">
        <v>63</v>
      </c>
      <c r="D50" s="34" t="s">
        <v>36</v>
      </c>
      <c r="E50" s="34">
        <v>28</v>
      </c>
      <c r="F50" s="45">
        <v>599</v>
      </c>
      <c r="G50" s="58"/>
    </row>
    <row r="51" spans="3:7" ht="12.75">
      <c r="C51" s="74"/>
      <c r="D51" s="34"/>
      <c r="E51" s="34">
        <v>29</v>
      </c>
      <c r="F51" s="45">
        <f>-2536</f>
        <v>-2536</v>
      </c>
      <c r="G51" s="58"/>
    </row>
    <row r="52" spans="3:7" ht="12.75">
      <c r="C52" s="64"/>
      <c r="D52" s="46"/>
      <c r="E52" s="46"/>
      <c r="F52" s="45"/>
      <c r="G52" s="58"/>
    </row>
    <row r="53" spans="3:7" ht="13.5" thickBot="1">
      <c r="C53" s="59" t="s">
        <v>64</v>
      </c>
      <c r="D53" s="37"/>
      <c r="E53" s="37"/>
      <c r="F53" s="40">
        <f>SUM(F49:F52)</f>
        <v>3350041</v>
      </c>
      <c r="G53" s="72"/>
    </row>
    <row r="54" spans="3:7" ht="12.75">
      <c r="C54" s="68" t="s">
        <v>65</v>
      </c>
      <c r="D54" s="47"/>
      <c r="E54" s="47"/>
      <c r="F54" s="48">
        <v>1183296</v>
      </c>
      <c r="G54" s="69"/>
    </row>
    <row r="55" spans="3:7" ht="12.75">
      <c r="C55" s="75" t="s">
        <v>66</v>
      </c>
      <c r="D55" s="34" t="s">
        <v>36</v>
      </c>
      <c r="E55" s="34"/>
      <c r="F55" s="45"/>
      <c r="G55" s="58"/>
    </row>
    <row r="56" spans="3:7" ht="12.75">
      <c r="C56" s="64"/>
      <c r="D56" s="46"/>
      <c r="E56" s="46"/>
      <c r="F56" s="45"/>
      <c r="G56" s="58"/>
    </row>
    <row r="57" spans="3:7" ht="13.5" thickBot="1">
      <c r="C57" s="76" t="s">
        <v>67</v>
      </c>
      <c r="D57" s="77"/>
      <c r="E57" s="77"/>
      <c r="F57" s="78">
        <f>SUM(F54:F56)</f>
        <v>1183296</v>
      </c>
      <c r="G57" s="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I33" sqref="I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33</v>
      </c>
      <c r="E5" s="54" t="str">
        <f>personal!G6</f>
        <v>25-29 noiembrie 2019</v>
      </c>
    </row>
    <row r="6" ht="13.5" thickBot="1"/>
    <row r="7" spans="1:6" ht="68.25" customHeight="1" thickBot="1">
      <c r="A7" s="82" t="s">
        <v>9</v>
      </c>
      <c r="B7" s="83" t="s">
        <v>10</v>
      </c>
      <c r="C7" s="84" t="s">
        <v>11</v>
      </c>
      <c r="D7" s="83" t="s">
        <v>12</v>
      </c>
      <c r="E7" s="83" t="s">
        <v>13</v>
      </c>
      <c r="F7" s="85" t="s">
        <v>14</v>
      </c>
    </row>
    <row r="8" spans="1:6" ht="12.75">
      <c r="A8" s="95">
        <v>1</v>
      </c>
      <c r="B8" s="96" t="s">
        <v>69</v>
      </c>
      <c r="C8" s="97">
        <v>8630</v>
      </c>
      <c r="D8" s="81" t="s">
        <v>70</v>
      </c>
      <c r="E8" s="81" t="s">
        <v>107</v>
      </c>
      <c r="F8" s="92">
        <v>10795</v>
      </c>
    </row>
    <row r="9" spans="1:6" ht="12.75">
      <c r="A9" s="98">
        <v>2</v>
      </c>
      <c r="B9" s="99" t="s">
        <v>69</v>
      </c>
      <c r="C9" s="100">
        <v>8631</v>
      </c>
      <c r="D9" s="80" t="s">
        <v>70</v>
      </c>
      <c r="E9" s="80" t="s">
        <v>71</v>
      </c>
      <c r="F9" s="93">
        <v>7601</v>
      </c>
    </row>
    <row r="10" spans="1:6" ht="12.75">
      <c r="A10" s="101">
        <v>3</v>
      </c>
      <c r="B10" s="99" t="s">
        <v>72</v>
      </c>
      <c r="C10" s="102">
        <v>8644</v>
      </c>
      <c r="D10" s="35" t="s">
        <v>73</v>
      </c>
      <c r="E10" s="35" t="s">
        <v>74</v>
      </c>
      <c r="F10" s="93">
        <v>8046.14</v>
      </c>
    </row>
    <row r="11" spans="1:6" ht="12.75">
      <c r="A11" s="101">
        <v>4</v>
      </c>
      <c r="B11" s="99" t="s">
        <v>72</v>
      </c>
      <c r="C11" s="102">
        <v>8645</v>
      </c>
      <c r="D11" s="35" t="s">
        <v>75</v>
      </c>
      <c r="E11" s="35" t="s">
        <v>74</v>
      </c>
      <c r="F11" s="93">
        <v>1944.9</v>
      </c>
    </row>
    <row r="12" spans="1:6" ht="12.75">
      <c r="A12" s="101">
        <f>A11+1</f>
        <v>5</v>
      </c>
      <c r="B12" s="99" t="s">
        <v>72</v>
      </c>
      <c r="C12" s="102">
        <v>8646</v>
      </c>
      <c r="D12" s="35" t="s">
        <v>76</v>
      </c>
      <c r="E12" s="35" t="s">
        <v>74</v>
      </c>
      <c r="F12" s="93">
        <v>2249.98</v>
      </c>
    </row>
    <row r="13" spans="1:6" ht="12.75">
      <c r="A13" s="101">
        <f>A12+1</f>
        <v>6</v>
      </c>
      <c r="B13" s="99" t="s">
        <v>77</v>
      </c>
      <c r="C13" s="102">
        <v>8671</v>
      </c>
      <c r="D13" s="35" t="s">
        <v>78</v>
      </c>
      <c r="E13" s="35" t="s">
        <v>79</v>
      </c>
      <c r="F13" s="93">
        <v>405493.8</v>
      </c>
    </row>
    <row r="14" spans="1:6" ht="12.75">
      <c r="A14" s="101">
        <f>A13+1</f>
        <v>7</v>
      </c>
      <c r="B14" s="99" t="s">
        <v>77</v>
      </c>
      <c r="C14" s="102">
        <v>8672</v>
      </c>
      <c r="D14" s="35" t="s">
        <v>80</v>
      </c>
      <c r="E14" s="35" t="s">
        <v>81</v>
      </c>
      <c r="F14" s="93">
        <v>49.61</v>
      </c>
    </row>
    <row r="15" spans="1:6" ht="12.75">
      <c r="A15" s="101">
        <f>A14+1</f>
        <v>8</v>
      </c>
      <c r="B15" s="99" t="s">
        <v>77</v>
      </c>
      <c r="C15" s="102">
        <v>8677</v>
      </c>
      <c r="D15" s="35" t="s">
        <v>82</v>
      </c>
      <c r="E15" s="35" t="s">
        <v>83</v>
      </c>
      <c r="F15" s="93">
        <v>602.64</v>
      </c>
    </row>
    <row r="16" spans="1:6" ht="12.75">
      <c r="A16" s="101">
        <v>9</v>
      </c>
      <c r="B16" s="99" t="s">
        <v>77</v>
      </c>
      <c r="C16" s="102">
        <v>8698</v>
      </c>
      <c r="D16" s="35" t="s">
        <v>82</v>
      </c>
      <c r="E16" s="35" t="s">
        <v>83</v>
      </c>
      <c r="F16" s="93">
        <v>1551.41</v>
      </c>
    </row>
    <row r="17" spans="1:6" ht="12.75">
      <c r="A17" s="101">
        <f aca="true" t="shared" si="0" ref="A17:A42">A16+1</f>
        <v>10</v>
      </c>
      <c r="B17" s="99" t="s">
        <v>77</v>
      </c>
      <c r="C17" s="102">
        <v>8675</v>
      </c>
      <c r="D17" s="35" t="s">
        <v>82</v>
      </c>
      <c r="E17" s="35" t="s">
        <v>83</v>
      </c>
      <c r="F17" s="93">
        <v>13264.07</v>
      </c>
    </row>
    <row r="18" spans="1:6" ht="12.75">
      <c r="A18" s="101">
        <f t="shared" si="0"/>
        <v>11</v>
      </c>
      <c r="B18" s="99" t="s">
        <v>77</v>
      </c>
      <c r="C18" s="102">
        <v>8673</v>
      </c>
      <c r="D18" s="35" t="s">
        <v>82</v>
      </c>
      <c r="E18" s="35" t="s">
        <v>83</v>
      </c>
      <c r="F18" s="93">
        <v>1219.28</v>
      </c>
    </row>
    <row r="19" spans="1:6" ht="12.75">
      <c r="A19" s="101">
        <f t="shared" si="0"/>
        <v>12</v>
      </c>
      <c r="B19" s="99" t="s">
        <v>77</v>
      </c>
      <c r="C19" s="102">
        <v>8668</v>
      </c>
      <c r="D19" s="35" t="s">
        <v>84</v>
      </c>
      <c r="E19" s="35" t="s">
        <v>85</v>
      </c>
      <c r="F19" s="93">
        <v>49.15</v>
      </c>
    </row>
    <row r="20" spans="1:6" ht="12.75">
      <c r="A20" s="101">
        <f t="shared" si="0"/>
        <v>13</v>
      </c>
      <c r="B20" s="99" t="s">
        <v>77</v>
      </c>
      <c r="C20" s="102">
        <v>8667</v>
      </c>
      <c r="D20" s="35" t="s">
        <v>86</v>
      </c>
      <c r="E20" s="35" t="s">
        <v>108</v>
      </c>
      <c r="F20" s="93">
        <v>77.35</v>
      </c>
    </row>
    <row r="21" spans="1:6" ht="12.75">
      <c r="A21" s="101">
        <f t="shared" si="0"/>
        <v>14</v>
      </c>
      <c r="B21" s="99" t="s">
        <v>77</v>
      </c>
      <c r="C21" s="102">
        <v>8680</v>
      </c>
      <c r="D21" s="35" t="s">
        <v>75</v>
      </c>
      <c r="E21" s="35" t="s">
        <v>74</v>
      </c>
      <c r="F21" s="93">
        <v>16653.19</v>
      </c>
    </row>
    <row r="22" spans="1:6" ht="12.75">
      <c r="A22" s="101">
        <f t="shared" si="0"/>
        <v>15</v>
      </c>
      <c r="B22" s="99" t="s">
        <v>77</v>
      </c>
      <c r="C22" s="102">
        <v>8681</v>
      </c>
      <c r="D22" s="35" t="s">
        <v>76</v>
      </c>
      <c r="E22" s="35" t="s">
        <v>74</v>
      </c>
      <c r="F22" s="93">
        <v>21482.93</v>
      </c>
    </row>
    <row r="23" spans="1:6" ht="12.75">
      <c r="A23" s="101">
        <f t="shared" si="0"/>
        <v>16</v>
      </c>
      <c r="B23" s="99" t="s">
        <v>77</v>
      </c>
      <c r="C23" s="100">
        <v>8682</v>
      </c>
      <c r="D23" s="80" t="s">
        <v>76</v>
      </c>
      <c r="E23" s="80" t="s">
        <v>74</v>
      </c>
      <c r="F23" s="93">
        <v>2249.98</v>
      </c>
    </row>
    <row r="24" spans="1:6" ht="12.75">
      <c r="A24" s="101">
        <f t="shared" si="0"/>
        <v>17</v>
      </c>
      <c r="B24" s="99" t="s">
        <v>77</v>
      </c>
      <c r="C24" s="103">
        <v>8683</v>
      </c>
      <c r="D24" s="80" t="s">
        <v>76</v>
      </c>
      <c r="E24" s="35" t="s">
        <v>74</v>
      </c>
      <c r="F24" s="94">
        <v>2014.16</v>
      </c>
    </row>
    <row r="25" spans="1:6" ht="12.75">
      <c r="A25" s="101">
        <f t="shared" si="0"/>
        <v>18</v>
      </c>
      <c r="B25" s="99" t="s">
        <v>77</v>
      </c>
      <c r="C25" s="103">
        <v>8676</v>
      </c>
      <c r="D25" s="42" t="s">
        <v>82</v>
      </c>
      <c r="E25" s="42" t="s">
        <v>87</v>
      </c>
      <c r="F25" s="94">
        <v>264.82</v>
      </c>
    </row>
    <row r="26" spans="1:6" ht="12.75">
      <c r="A26" s="101">
        <f t="shared" si="0"/>
        <v>19</v>
      </c>
      <c r="B26" s="99" t="s">
        <v>77</v>
      </c>
      <c r="C26" s="103">
        <v>8699</v>
      </c>
      <c r="D26" s="35" t="s">
        <v>82</v>
      </c>
      <c r="E26" s="35" t="s">
        <v>87</v>
      </c>
      <c r="F26" s="94">
        <v>27.43</v>
      </c>
    </row>
    <row r="27" spans="1:6" ht="12.75">
      <c r="A27" s="101">
        <f t="shared" si="0"/>
        <v>20</v>
      </c>
      <c r="B27" s="104" t="s">
        <v>77</v>
      </c>
      <c r="C27" s="103">
        <v>7674</v>
      </c>
      <c r="D27" s="44" t="s">
        <v>82</v>
      </c>
      <c r="E27" s="44" t="s">
        <v>87</v>
      </c>
      <c r="F27" s="94">
        <v>35.54</v>
      </c>
    </row>
    <row r="28" spans="1:6" ht="12.75">
      <c r="A28" s="101">
        <f t="shared" si="0"/>
        <v>21</v>
      </c>
      <c r="B28" s="104" t="s">
        <v>77</v>
      </c>
      <c r="C28" s="103">
        <v>7678</v>
      </c>
      <c r="D28" s="44" t="s">
        <v>82</v>
      </c>
      <c r="E28" s="44" t="s">
        <v>87</v>
      </c>
      <c r="F28" s="94">
        <v>11.32</v>
      </c>
    </row>
    <row r="29" spans="1:6" ht="12.75">
      <c r="A29" s="101">
        <f t="shared" si="0"/>
        <v>22</v>
      </c>
      <c r="B29" s="104" t="s">
        <v>88</v>
      </c>
      <c r="C29" s="103">
        <v>8705</v>
      </c>
      <c r="D29" s="44" t="s">
        <v>89</v>
      </c>
      <c r="E29" s="44" t="s">
        <v>90</v>
      </c>
      <c r="F29" s="94">
        <v>23585.27</v>
      </c>
    </row>
    <row r="30" spans="1:6" ht="12.75">
      <c r="A30" s="101">
        <f t="shared" si="0"/>
        <v>23</v>
      </c>
      <c r="B30" s="104" t="s">
        <v>88</v>
      </c>
      <c r="C30" s="103">
        <v>8702</v>
      </c>
      <c r="D30" s="44" t="s">
        <v>91</v>
      </c>
      <c r="E30" s="44" t="s">
        <v>92</v>
      </c>
      <c r="F30" s="94">
        <v>6079.5</v>
      </c>
    </row>
    <row r="31" spans="1:6" ht="12.75">
      <c r="A31" s="101">
        <f t="shared" si="0"/>
        <v>24</v>
      </c>
      <c r="B31" s="104" t="s">
        <v>88</v>
      </c>
      <c r="C31" s="103">
        <v>8701</v>
      </c>
      <c r="D31" s="44" t="s">
        <v>80</v>
      </c>
      <c r="E31" s="44" t="s">
        <v>93</v>
      </c>
      <c r="F31" s="94">
        <v>16724.78</v>
      </c>
    </row>
    <row r="32" spans="1:6" ht="12.75">
      <c r="A32" s="101">
        <f t="shared" si="0"/>
        <v>25</v>
      </c>
      <c r="B32" s="104" t="s">
        <v>88</v>
      </c>
      <c r="C32" s="103">
        <v>8703</v>
      </c>
      <c r="D32" s="44" t="s">
        <v>91</v>
      </c>
      <c r="E32" s="44" t="s">
        <v>81</v>
      </c>
      <c r="F32" s="94">
        <v>475.61</v>
      </c>
    </row>
    <row r="33" spans="1:6" ht="12.75">
      <c r="A33" s="101">
        <f t="shared" si="0"/>
        <v>26</v>
      </c>
      <c r="B33" s="104" t="s">
        <v>88</v>
      </c>
      <c r="C33" s="103">
        <v>8695</v>
      </c>
      <c r="D33" s="44" t="s">
        <v>94</v>
      </c>
      <c r="E33" s="44" t="s">
        <v>95</v>
      </c>
      <c r="F33" s="94">
        <v>282.63</v>
      </c>
    </row>
    <row r="34" spans="1:6" ht="12.75">
      <c r="A34" s="101">
        <f t="shared" si="0"/>
        <v>27</v>
      </c>
      <c r="B34" s="104" t="s">
        <v>88</v>
      </c>
      <c r="C34" s="103">
        <v>8694</v>
      </c>
      <c r="D34" s="44" t="s">
        <v>96</v>
      </c>
      <c r="E34" s="44" t="s">
        <v>97</v>
      </c>
      <c r="F34" s="94">
        <v>33262.56</v>
      </c>
    </row>
    <row r="35" spans="1:6" ht="12.75">
      <c r="A35" s="101">
        <f t="shared" si="0"/>
        <v>28</v>
      </c>
      <c r="B35" s="104" t="s">
        <v>88</v>
      </c>
      <c r="C35" s="103">
        <v>8707</v>
      </c>
      <c r="D35" s="44" t="s">
        <v>70</v>
      </c>
      <c r="E35" s="44" t="s">
        <v>98</v>
      </c>
      <c r="F35" s="94">
        <v>13510.54</v>
      </c>
    </row>
    <row r="36" spans="1:6" ht="12.75">
      <c r="A36" s="101">
        <f t="shared" si="0"/>
        <v>29</v>
      </c>
      <c r="B36" s="104" t="s">
        <v>88</v>
      </c>
      <c r="C36" s="103">
        <v>8710</v>
      </c>
      <c r="D36" s="44" t="s">
        <v>99</v>
      </c>
      <c r="E36" s="44" t="s">
        <v>100</v>
      </c>
      <c r="F36" s="94">
        <v>1649.97</v>
      </c>
    </row>
    <row r="37" spans="1:6" ht="12.75">
      <c r="A37" s="101">
        <f t="shared" si="0"/>
        <v>30</v>
      </c>
      <c r="B37" s="104" t="s">
        <v>88</v>
      </c>
      <c r="C37" s="103">
        <v>8712</v>
      </c>
      <c r="D37" s="44" t="s">
        <v>101</v>
      </c>
      <c r="E37" s="44" t="s">
        <v>102</v>
      </c>
      <c r="F37" s="94">
        <v>179.22</v>
      </c>
    </row>
    <row r="38" spans="1:6" ht="12.75">
      <c r="A38" s="101">
        <f t="shared" si="0"/>
        <v>31</v>
      </c>
      <c r="B38" s="104" t="s">
        <v>88</v>
      </c>
      <c r="C38" s="103">
        <v>8719</v>
      </c>
      <c r="D38" s="44" t="s">
        <v>103</v>
      </c>
      <c r="E38" s="44" t="s">
        <v>74</v>
      </c>
      <c r="F38" s="94">
        <v>2287.16</v>
      </c>
    </row>
    <row r="39" spans="1:6" ht="12.75">
      <c r="A39" s="101">
        <f t="shared" si="0"/>
        <v>32</v>
      </c>
      <c r="B39" s="104" t="s">
        <v>88</v>
      </c>
      <c r="C39" s="103">
        <v>8720</v>
      </c>
      <c r="D39" s="44" t="s">
        <v>75</v>
      </c>
      <c r="E39" s="44" t="s">
        <v>74</v>
      </c>
      <c r="F39" s="94">
        <v>26954.75</v>
      </c>
    </row>
    <row r="40" spans="1:6" ht="12.75">
      <c r="A40" s="101">
        <f t="shared" si="0"/>
        <v>33</v>
      </c>
      <c r="B40" s="104" t="s">
        <v>88</v>
      </c>
      <c r="C40" s="103">
        <v>8721</v>
      </c>
      <c r="D40" s="44" t="s">
        <v>73</v>
      </c>
      <c r="E40" s="44" t="s">
        <v>74</v>
      </c>
      <c r="F40" s="94">
        <v>7235.41</v>
      </c>
    </row>
    <row r="41" spans="1:6" ht="12.75">
      <c r="A41" s="101">
        <f t="shared" si="0"/>
        <v>34</v>
      </c>
      <c r="B41" s="104" t="s">
        <v>88</v>
      </c>
      <c r="C41" s="103">
        <v>8706</v>
      </c>
      <c r="D41" s="44" t="s">
        <v>103</v>
      </c>
      <c r="E41" s="44" t="s">
        <v>74</v>
      </c>
      <c r="F41" s="94">
        <v>6272.86</v>
      </c>
    </row>
    <row r="42" spans="1:6" ht="13.5" thickBot="1">
      <c r="A42" s="105">
        <f t="shared" si="0"/>
        <v>35</v>
      </c>
      <c r="B42" s="104" t="s">
        <v>88</v>
      </c>
      <c r="C42" s="103">
        <v>8687</v>
      </c>
      <c r="D42" s="44" t="s">
        <v>104</v>
      </c>
      <c r="E42" s="44" t="s">
        <v>105</v>
      </c>
      <c r="F42" s="94">
        <v>366</v>
      </c>
    </row>
    <row r="43" spans="1:6" ht="13.5" thickBot="1">
      <c r="A43" s="86"/>
      <c r="B43" s="87"/>
      <c r="C43" s="88"/>
      <c r="D43" s="89"/>
      <c r="E43" s="90" t="s">
        <v>106</v>
      </c>
      <c r="F43" s="91">
        <f>SUM(F8:F42)</f>
        <v>634549.9600000001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130" t="s">
        <v>21</v>
      </c>
      <c r="B3" s="130"/>
      <c r="C3" s="130"/>
      <c r="D3" s="12"/>
    </row>
    <row r="4" spans="1:10" ht="19.5" customHeight="1">
      <c r="A4" s="131" t="s">
        <v>22</v>
      </c>
      <c r="B4" s="131"/>
      <c r="C4" s="131"/>
      <c r="D4" s="131"/>
      <c r="E4" s="13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33</v>
      </c>
      <c r="C6" s="9" t="str">
        <f>personal!G6</f>
        <v>25-29 noiembrie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16" t="s">
        <v>16</v>
      </c>
      <c r="B8" s="117" t="s">
        <v>17</v>
      </c>
      <c r="C8" s="117" t="s">
        <v>18</v>
      </c>
      <c r="D8" s="117" t="s">
        <v>23</v>
      </c>
      <c r="E8" s="118" t="s">
        <v>19</v>
      </c>
    </row>
    <row r="9" spans="1:5" s="17" customFormat="1" ht="25.5">
      <c r="A9" s="112" t="s">
        <v>109</v>
      </c>
      <c r="B9" s="113" t="s">
        <v>110</v>
      </c>
      <c r="C9" s="107" t="s">
        <v>111</v>
      </c>
      <c r="D9" s="114" t="s">
        <v>112</v>
      </c>
      <c r="E9" s="115">
        <v>12524.99</v>
      </c>
    </row>
    <row r="10" spans="1:5" s="17" customFormat="1" ht="12.75">
      <c r="A10" s="25"/>
      <c r="B10" s="23"/>
      <c r="C10" s="24"/>
      <c r="D10" s="24"/>
      <c r="E10" s="26"/>
    </row>
    <row r="11" spans="1:5" s="17" customFormat="1" ht="12.75">
      <c r="A11" s="25"/>
      <c r="B11" s="23"/>
      <c r="C11" s="23"/>
      <c r="D11" s="24"/>
      <c r="E11" s="26"/>
    </row>
    <row r="12" spans="1:5" s="17" customFormat="1" ht="12.75">
      <c r="A12" s="25"/>
      <c r="B12" s="23"/>
      <c r="C12" s="24"/>
      <c r="D12" s="24"/>
      <c r="E12" s="26"/>
    </row>
    <row r="13" spans="1:5" s="17" customFormat="1" ht="12.75">
      <c r="A13" s="25"/>
      <c r="B13" s="23"/>
      <c r="C13" s="24"/>
      <c r="D13" s="24"/>
      <c r="E13" s="26"/>
    </row>
    <row r="14" spans="1:5" s="17" customFormat="1" ht="12.75">
      <c r="A14" s="25"/>
      <c r="B14" s="23"/>
      <c r="C14" s="24"/>
      <c r="D14" s="24"/>
      <c r="E14" s="26"/>
    </row>
    <row r="15" spans="1:5" s="17" customFormat="1" ht="12.75">
      <c r="A15" s="25"/>
      <c r="B15" s="23"/>
      <c r="C15" s="24"/>
      <c r="D15" s="24"/>
      <c r="E15" s="26"/>
    </row>
    <row r="16" spans="1:5" s="17" customFormat="1" ht="12.75">
      <c r="A16" s="25"/>
      <c r="B16" s="23"/>
      <c r="C16" s="24"/>
      <c r="D16" s="24"/>
      <c r="E16" s="26"/>
    </row>
    <row r="17" spans="1:5" s="17" customFormat="1" ht="13.5" thickBot="1">
      <c r="A17" s="122"/>
      <c r="B17" s="123"/>
      <c r="C17" s="124"/>
      <c r="D17" s="124"/>
      <c r="E17" s="125"/>
    </row>
    <row r="18" spans="1:5" ht="13.5" thickBot="1">
      <c r="A18" s="126" t="s">
        <v>20</v>
      </c>
      <c r="B18" s="127"/>
      <c r="C18" s="127"/>
      <c r="D18" s="127"/>
      <c r="E18" s="128">
        <f>SUM(E9:E17)</f>
        <v>12524.99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130" t="s">
        <v>21</v>
      </c>
      <c r="B3" s="130"/>
      <c r="C3" s="130"/>
      <c r="D3" s="12"/>
    </row>
    <row r="4" spans="1:10" ht="30" customHeight="1">
      <c r="A4" s="131" t="s">
        <v>32</v>
      </c>
      <c r="B4" s="131"/>
      <c r="C4" s="131"/>
      <c r="D4" s="131"/>
      <c r="E4" s="13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33</v>
      </c>
      <c r="C6" s="9" t="str">
        <f>personal!G6</f>
        <v>25-29 noiembrie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16" t="s">
        <v>16</v>
      </c>
      <c r="B8" s="117" t="s">
        <v>17</v>
      </c>
      <c r="C8" s="117" t="s">
        <v>18</v>
      </c>
      <c r="D8" s="117" t="s">
        <v>23</v>
      </c>
      <c r="E8" s="118" t="s">
        <v>19</v>
      </c>
    </row>
    <row r="9" spans="1:5" s="17" customFormat="1" ht="38.25">
      <c r="A9" s="112" t="s">
        <v>113</v>
      </c>
      <c r="B9" s="129" t="s">
        <v>114</v>
      </c>
      <c r="C9" s="107" t="s">
        <v>117</v>
      </c>
      <c r="D9" s="114" t="s">
        <v>115</v>
      </c>
      <c r="E9" s="115">
        <v>2536</v>
      </c>
    </row>
    <row r="10" spans="1:5" s="17" customFormat="1" ht="38.25">
      <c r="A10" s="110" t="s">
        <v>113</v>
      </c>
      <c r="B10" s="106" t="s">
        <v>116</v>
      </c>
      <c r="C10" s="109" t="s">
        <v>118</v>
      </c>
      <c r="D10" s="108" t="s">
        <v>115</v>
      </c>
      <c r="E10" s="111">
        <v>112703</v>
      </c>
    </row>
    <row r="11" spans="1:5" s="17" customFormat="1" ht="12.75">
      <c r="A11" s="25"/>
      <c r="B11" s="23"/>
      <c r="C11" s="23"/>
      <c r="D11" s="24"/>
      <c r="E11" s="26"/>
    </row>
    <row r="12" spans="1:5" s="17" customFormat="1" ht="12.75">
      <c r="A12" s="25"/>
      <c r="B12" s="23"/>
      <c r="C12" s="24"/>
      <c r="D12" s="24"/>
      <c r="E12" s="26"/>
    </row>
    <row r="13" spans="1:5" s="17" customFormat="1" ht="12.75">
      <c r="A13" s="25"/>
      <c r="B13" s="23"/>
      <c r="C13" s="24"/>
      <c r="D13" s="24"/>
      <c r="E13" s="26"/>
    </row>
    <row r="14" spans="1:5" s="17" customFormat="1" ht="12.75">
      <c r="A14" s="25"/>
      <c r="B14" s="23"/>
      <c r="C14" s="24"/>
      <c r="D14" s="24"/>
      <c r="E14" s="26"/>
    </row>
    <row r="15" spans="1:5" s="17" customFormat="1" ht="12.75">
      <c r="A15" s="25"/>
      <c r="B15" s="23"/>
      <c r="C15" s="24"/>
      <c r="D15" s="24"/>
      <c r="E15" s="26"/>
    </row>
    <row r="16" spans="1:5" s="17" customFormat="1" ht="12.75">
      <c r="A16" s="25"/>
      <c r="B16" s="23"/>
      <c r="C16" s="24"/>
      <c r="D16" s="24"/>
      <c r="E16" s="26"/>
    </row>
    <row r="17" spans="1:5" s="17" customFormat="1" ht="12.75">
      <c r="A17" s="25"/>
      <c r="B17" s="23"/>
      <c r="C17" s="24"/>
      <c r="D17" s="24"/>
      <c r="E17" s="26"/>
    </row>
    <row r="18" spans="1:5" ht="13.5" thickBot="1">
      <c r="A18" s="119" t="s">
        <v>20</v>
      </c>
      <c r="B18" s="120"/>
      <c r="C18" s="120"/>
      <c r="D18" s="120"/>
      <c r="E18" s="121">
        <f>SUM(E9:E17)</f>
        <v>115239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5.421875" style="173" customWidth="1"/>
    <col min="2" max="2" width="12.57421875" style="173" customWidth="1"/>
    <col min="3" max="3" width="49.57421875" style="173" customWidth="1"/>
    <col min="4" max="4" width="35.140625" style="173" customWidth="1"/>
    <col min="5" max="5" width="18.57421875" style="173" customWidth="1"/>
    <col min="6" max="16384" width="9.57421875" style="175" customWidth="1"/>
  </cols>
  <sheetData>
    <row r="1" spans="1:4" ht="15.75" customHeight="1">
      <c r="A1" s="174" t="s">
        <v>15</v>
      </c>
      <c r="B1" s="174"/>
      <c r="C1" s="174"/>
      <c r="D1" s="174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72" t="s">
        <v>148</v>
      </c>
      <c r="B7" s="174"/>
      <c r="C7" s="174"/>
    </row>
    <row r="8" spans="1:3" ht="15.75" customHeight="1">
      <c r="A8" s="176" t="s">
        <v>24</v>
      </c>
      <c r="B8" s="177"/>
      <c r="C8" s="177"/>
    </row>
    <row r="9" spans="1:4" ht="15.75" customHeight="1">
      <c r="A9" s="177"/>
      <c r="B9" s="178"/>
      <c r="C9" s="178"/>
      <c r="D9" s="178"/>
    </row>
    <row r="10" spans="1:4" ht="15.75" customHeight="1">
      <c r="A10" s="177"/>
      <c r="B10" s="172" t="s">
        <v>149</v>
      </c>
      <c r="C10" s="179" t="s">
        <v>150</v>
      </c>
      <c r="D10" s="177"/>
    </row>
    <row r="11" ht="15" customHeight="1" thickBot="1"/>
    <row r="12" spans="1:5" ht="15.75" customHeight="1" thickBot="1">
      <c r="A12" s="185" t="s">
        <v>16</v>
      </c>
      <c r="B12" s="186" t="s">
        <v>17</v>
      </c>
      <c r="C12" s="186" t="s">
        <v>18</v>
      </c>
      <c r="D12" s="186" t="s">
        <v>23</v>
      </c>
      <c r="E12" s="187" t="s">
        <v>151</v>
      </c>
    </row>
    <row r="13" spans="1:5" ht="12.75">
      <c r="A13" s="180" t="s">
        <v>152</v>
      </c>
      <c r="B13" s="181">
        <v>8588</v>
      </c>
      <c r="C13" s="182" t="s">
        <v>153</v>
      </c>
      <c r="D13" s="183" t="s">
        <v>154</v>
      </c>
      <c r="E13" s="184">
        <v>1599774.12</v>
      </c>
    </row>
    <row r="14" spans="1:5" ht="13.5" thickBot="1">
      <c r="A14" s="188" t="s">
        <v>155</v>
      </c>
      <c r="B14" s="189">
        <v>8580</v>
      </c>
      <c r="C14" s="190" t="s">
        <v>156</v>
      </c>
      <c r="D14" s="191" t="s">
        <v>157</v>
      </c>
      <c r="E14" s="192">
        <v>4807.6</v>
      </c>
    </row>
    <row r="15" spans="1:5" ht="24.75" customHeight="1" thickBot="1">
      <c r="A15" s="185" t="s">
        <v>20</v>
      </c>
      <c r="B15" s="193"/>
      <c r="C15" s="193"/>
      <c r="D15" s="193"/>
      <c r="E15" s="194">
        <f>E13+E14</f>
        <v>1604581.7200000002</v>
      </c>
    </row>
    <row r="16" ht="12.75" customHeight="1">
      <c r="F16" s="173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4.25" customHeight="1"/>
  </sheetData>
  <sheetProtection/>
  <mergeCells count="1">
    <mergeCell ref="B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1">
      <selection activeCell="L77" sqref="L77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14.7109375" style="133" customWidth="1"/>
    <col min="4" max="4" width="24.7109375" style="133" customWidth="1"/>
    <col min="5" max="5" width="39.421875" style="133" customWidth="1"/>
    <col min="6" max="6" width="15.00390625" style="133" customWidth="1"/>
    <col min="7" max="16384" width="10.421875" style="133" customWidth="1"/>
  </cols>
  <sheetData>
    <row r="1" spans="1:6" ht="12.75">
      <c r="A1" s="5" t="s">
        <v>25</v>
      </c>
      <c r="B1" s="132"/>
      <c r="C1" s="6"/>
      <c r="D1" s="6"/>
      <c r="E1" s="132"/>
      <c r="F1" s="132"/>
    </row>
    <row r="2" spans="2:6" ht="12.75">
      <c r="B2" s="132"/>
      <c r="C2" s="132"/>
      <c r="D2" s="132"/>
      <c r="E2" s="132"/>
      <c r="F2" s="132"/>
    </row>
    <row r="3" spans="1:6" ht="12.75">
      <c r="A3" s="5" t="s">
        <v>26</v>
      </c>
      <c r="B3" s="6"/>
      <c r="C3" s="132"/>
      <c r="D3" s="6"/>
      <c r="E3" s="134"/>
      <c r="F3" s="132"/>
    </row>
    <row r="4" spans="1:6" ht="12.75">
      <c r="A4" s="5" t="s">
        <v>27</v>
      </c>
      <c r="B4" s="6"/>
      <c r="C4" s="132"/>
      <c r="D4" s="6"/>
      <c r="E4" s="132"/>
      <c r="F4" s="6"/>
    </row>
    <row r="5" spans="1:6" ht="12.75">
      <c r="A5" s="132"/>
      <c r="B5" s="6"/>
      <c r="C5" s="132"/>
      <c r="D5" s="132"/>
      <c r="E5" s="132"/>
      <c r="F5" s="132"/>
    </row>
    <row r="6" spans="1:6" ht="12.75">
      <c r="A6" s="132"/>
      <c r="B6" s="7"/>
      <c r="C6" s="19" t="s">
        <v>33</v>
      </c>
      <c r="D6" s="150" t="str">
        <f>personal!G6</f>
        <v>25-29 noiembrie 2019</v>
      </c>
      <c r="E6" s="132"/>
      <c r="F6" s="132"/>
    </row>
    <row r="7" spans="1:6" ht="13.5" thickBot="1">
      <c r="A7" s="132"/>
      <c r="B7" s="132"/>
      <c r="C7" s="132"/>
      <c r="D7" s="132"/>
      <c r="E7" s="132"/>
      <c r="F7" s="132"/>
    </row>
    <row r="8" spans="1:6" ht="51">
      <c r="A8" s="27" t="s">
        <v>9</v>
      </c>
      <c r="B8" s="28" t="s">
        <v>10</v>
      </c>
      <c r="C8" s="29" t="s">
        <v>11</v>
      </c>
      <c r="D8" s="28" t="s">
        <v>28</v>
      </c>
      <c r="E8" s="28" t="s">
        <v>29</v>
      </c>
      <c r="F8" s="30" t="s">
        <v>30</v>
      </c>
    </row>
    <row r="9" spans="1:6" ht="12.75">
      <c r="A9" s="151">
        <v>1</v>
      </c>
      <c r="B9" s="136" t="s">
        <v>119</v>
      </c>
      <c r="C9" s="136">
        <v>33232</v>
      </c>
      <c r="D9" s="137" t="s">
        <v>120</v>
      </c>
      <c r="E9" s="138" t="s">
        <v>121</v>
      </c>
      <c r="F9" s="152">
        <v>1200</v>
      </c>
    </row>
    <row r="10" spans="1:6" ht="12.75">
      <c r="A10" s="151">
        <v>2</v>
      </c>
      <c r="B10" s="136" t="s">
        <v>119</v>
      </c>
      <c r="C10" s="136">
        <v>33233</v>
      </c>
      <c r="D10" s="137" t="s">
        <v>120</v>
      </c>
      <c r="E10" s="138" t="s">
        <v>122</v>
      </c>
      <c r="F10" s="152">
        <v>800</v>
      </c>
    </row>
    <row r="11" spans="1:6" ht="12.75">
      <c r="A11" s="151">
        <v>3</v>
      </c>
      <c r="B11" s="136" t="s">
        <v>119</v>
      </c>
      <c r="C11" s="136">
        <v>33234</v>
      </c>
      <c r="D11" s="137" t="s">
        <v>120</v>
      </c>
      <c r="E11" s="138" t="s">
        <v>122</v>
      </c>
      <c r="F11" s="152">
        <v>800</v>
      </c>
    </row>
    <row r="12" spans="1:6" ht="12.75">
      <c r="A12" s="151">
        <v>4</v>
      </c>
      <c r="B12" s="136" t="s">
        <v>119</v>
      </c>
      <c r="C12" s="136">
        <v>33235</v>
      </c>
      <c r="D12" s="137" t="s">
        <v>120</v>
      </c>
      <c r="E12" s="138" t="s">
        <v>123</v>
      </c>
      <c r="F12" s="152">
        <v>1000</v>
      </c>
    </row>
    <row r="13" spans="1:256" ht="12.75">
      <c r="A13" s="151">
        <v>5</v>
      </c>
      <c r="B13" s="136" t="s">
        <v>119</v>
      </c>
      <c r="C13" s="136">
        <v>33236</v>
      </c>
      <c r="D13" s="137" t="s">
        <v>120</v>
      </c>
      <c r="E13" s="138" t="s">
        <v>124</v>
      </c>
      <c r="F13" s="152">
        <v>800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6" ht="12.75">
      <c r="A14" s="151">
        <v>6</v>
      </c>
      <c r="B14" s="136" t="s">
        <v>119</v>
      </c>
      <c r="C14" s="136">
        <v>33237</v>
      </c>
      <c r="D14" s="137" t="s">
        <v>120</v>
      </c>
      <c r="E14" s="138" t="s">
        <v>125</v>
      </c>
      <c r="F14" s="152">
        <v>1600</v>
      </c>
    </row>
    <row r="15" spans="1:6" ht="12.75">
      <c r="A15" s="151">
        <v>7</v>
      </c>
      <c r="B15" s="136" t="s">
        <v>119</v>
      </c>
      <c r="C15" s="136">
        <v>33243</v>
      </c>
      <c r="D15" s="137" t="s">
        <v>120</v>
      </c>
      <c r="E15" s="138" t="s">
        <v>126</v>
      </c>
      <c r="F15" s="152">
        <v>3000</v>
      </c>
    </row>
    <row r="16" spans="1:6" ht="12.75">
      <c r="A16" s="151">
        <v>8</v>
      </c>
      <c r="B16" s="136" t="s">
        <v>109</v>
      </c>
      <c r="C16" s="136">
        <v>33246</v>
      </c>
      <c r="D16" s="137" t="s">
        <v>120</v>
      </c>
      <c r="E16" s="138" t="s">
        <v>127</v>
      </c>
      <c r="F16" s="152">
        <v>1000</v>
      </c>
    </row>
    <row r="17" spans="1:6" ht="12.75">
      <c r="A17" s="151">
        <v>9</v>
      </c>
      <c r="B17" s="136" t="s">
        <v>113</v>
      </c>
      <c r="C17" s="136">
        <v>33280</v>
      </c>
      <c r="D17" s="137" t="s">
        <v>120</v>
      </c>
      <c r="E17" s="138" t="s">
        <v>128</v>
      </c>
      <c r="F17" s="152">
        <v>1500</v>
      </c>
    </row>
    <row r="18" spans="1:6" ht="12.75">
      <c r="A18" s="151">
        <v>10</v>
      </c>
      <c r="B18" s="136" t="s">
        <v>113</v>
      </c>
      <c r="C18" s="136">
        <v>33281</v>
      </c>
      <c r="D18" s="137" t="s">
        <v>120</v>
      </c>
      <c r="E18" s="138" t="s">
        <v>129</v>
      </c>
      <c r="F18" s="152">
        <v>1500</v>
      </c>
    </row>
    <row r="19" spans="1:6" ht="12.75">
      <c r="A19" s="151">
        <v>11</v>
      </c>
      <c r="B19" s="136" t="s">
        <v>113</v>
      </c>
      <c r="C19" s="136">
        <v>33282</v>
      </c>
      <c r="D19" s="137" t="s">
        <v>120</v>
      </c>
      <c r="E19" s="138" t="s">
        <v>130</v>
      </c>
      <c r="F19" s="152">
        <v>3500</v>
      </c>
    </row>
    <row r="20" spans="1:6" ht="12.75">
      <c r="A20" s="151">
        <v>12</v>
      </c>
      <c r="B20" s="139">
        <v>43794</v>
      </c>
      <c r="C20" s="140">
        <v>33225</v>
      </c>
      <c r="D20" s="140" t="s">
        <v>131</v>
      </c>
      <c r="E20" s="141" t="s">
        <v>139</v>
      </c>
      <c r="F20" s="153">
        <v>1500</v>
      </c>
    </row>
    <row r="21" spans="1:6" ht="12.75">
      <c r="A21" s="151">
        <v>13</v>
      </c>
      <c r="B21" s="139">
        <v>43794</v>
      </c>
      <c r="C21" s="140">
        <v>33226</v>
      </c>
      <c r="D21" s="140" t="s">
        <v>133</v>
      </c>
      <c r="E21" s="141" t="s">
        <v>140</v>
      </c>
      <c r="F21" s="153">
        <v>150</v>
      </c>
    </row>
    <row r="22" spans="1:6" ht="12.75">
      <c r="A22" s="151">
        <v>14</v>
      </c>
      <c r="B22" s="139">
        <v>43794</v>
      </c>
      <c r="C22" s="142">
        <v>33227</v>
      </c>
      <c r="D22" s="140" t="s">
        <v>133</v>
      </c>
      <c r="E22" s="141" t="s">
        <v>139</v>
      </c>
      <c r="F22" s="153">
        <v>16320</v>
      </c>
    </row>
    <row r="23" spans="1:6" ht="12.75">
      <c r="A23" s="151">
        <v>15</v>
      </c>
      <c r="B23" s="139">
        <v>43794</v>
      </c>
      <c r="C23" s="140">
        <v>33228</v>
      </c>
      <c r="D23" s="140" t="s">
        <v>131</v>
      </c>
      <c r="E23" s="141" t="s">
        <v>140</v>
      </c>
      <c r="F23" s="153">
        <v>450</v>
      </c>
    </row>
    <row r="24" spans="1:6" ht="12.75">
      <c r="A24" s="151">
        <v>16</v>
      </c>
      <c r="B24" s="139">
        <v>43794</v>
      </c>
      <c r="C24" s="140">
        <v>33230</v>
      </c>
      <c r="D24" s="140" t="s">
        <v>131</v>
      </c>
      <c r="E24" s="141" t="s">
        <v>141</v>
      </c>
      <c r="F24" s="153">
        <v>300</v>
      </c>
    </row>
    <row r="25" spans="1:6" ht="12.75">
      <c r="A25" s="151">
        <v>17</v>
      </c>
      <c r="B25" s="139">
        <v>43794</v>
      </c>
      <c r="C25" s="140">
        <v>33231</v>
      </c>
      <c r="D25" s="140" t="s">
        <v>131</v>
      </c>
      <c r="E25" s="141" t="s">
        <v>140</v>
      </c>
      <c r="F25" s="153">
        <v>900</v>
      </c>
    </row>
    <row r="26" spans="1:6" ht="12.75">
      <c r="A26" s="151">
        <v>18</v>
      </c>
      <c r="B26" s="139">
        <v>43794</v>
      </c>
      <c r="C26" s="140">
        <v>33240</v>
      </c>
      <c r="D26" s="140" t="s">
        <v>131</v>
      </c>
      <c r="E26" s="141" t="s">
        <v>142</v>
      </c>
      <c r="F26" s="153">
        <v>12072</v>
      </c>
    </row>
    <row r="27" spans="1:6" ht="12.75">
      <c r="A27" s="151">
        <v>19</v>
      </c>
      <c r="B27" s="139">
        <v>43794</v>
      </c>
      <c r="C27" s="140">
        <v>33241</v>
      </c>
      <c r="D27" s="140" t="s">
        <v>133</v>
      </c>
      <c r="E27" s="141" t="s">
        <v>143</v>
      </c>
      <c r="F27" s="153">
        <v>39.27</v>
      </c>
    </row>
    <row r="28" spans="1:6" ht="12.75">
      <c r="A28" s="151">
        <v>20</v>
      </c>
      <c r="B28" s="139">
        <v>43794</v>
      </c>
      <c r="C28" s="140">
        <v>33242</v>
      </c>
      <c r="D28" s="140" t="s">
        <v>133</v>
      </c>
      <c r="E28" s="141" t="s">
        <v>141</v>
      </c>
      <c r="F28" s="153">
        <v>500</v>
      </c>
    </row>
    <row r="29" spans="1:6" ht="12.75">
      <c r="A29" s="151">
        <v>21</v>
      </c>
      <c r="B29" s="139">
        <v>43794</v>
      </c>
      <c r="C29" s="140">
        <v>33229</v>
      </c>
      <c r="D29" s="140" t="s">
        <v>144</v>
      </c>
      <c r="E29" s="141" t="s">
        <v>145</v>
      </c>
      <c r="F29" s="153">
        <v>500</v>
      </c>
    </row>
    <row r="30" spans="1:6" ht="12.75">
      <c r="A30" s="151">
        <v>22</v>
      </c>
      <c r="B30" s="139">
        <v>43794</v>
      </c>
      <c r="C30" s="140">
        <v>8642</v>
      </c>
      <c r="D30" s="140" t="s">
        <v>133</v>
      </c>
      <c r="E30" s="141" t="s">
        <v>146</v>
      </c>
      <c r="F30" s="153">
        <v>67597.97</v>
      </c>
    </row>
    <row r="31" spans="1:6" ht="12.75">
      <c r="A31" s="151">
        <v>23</v>
      </c>
      <c r="B31" s="139">
        <v>43796</v>
      </c>
      <c r="C31" s="140">
        <v>8669</v>
      </c>
      <c r="D31" s="140" t="s">
        <v>135</v>
      </c>
      <c r="E31" s="141" t="s">
        <v>147</v>
      </c>
      <c r="F31" s="153">
        <v>951960.68</v>
      </c>
    </row>
    <row r="32" spans="1:6" ht="12.75">
      <c r="A32" s="151">
        <v>24</v>
      </c>
      <c r="B32" s="139">
        <v>43796</v>
      </c>
      <c r="C32" s="140">
        <v>33265</v>
      </c>
      <c r="D32" s="140" t="s">
        <v>144</v>
      </c>
      <c r="E32" s="141" t="s">
        <v>145</v>
      </c>
      <c r="F32" s="153">
        <v>50</v>
      </c>
    </row>
    <row r="33" spans="1:6" ht="12.75">
      <c r="A33" s="151">
        <v>25</v>
      </c>
      <c r="B33" s="139">
        <v>43796</v>
      </c>
      <c r="C33" s="140">
        <v>33255</v>
      </c>
      <c r="D33" s="140" t="s">
        <v>144</v>
      </c>
      <c r="E33" s="141" t="s">
        <v>145</v>
      </c>
      <c r="F33" s="154">
        <v>150</v>
      </c>
    </row>
    <row r="34" spans="1:6" ht="12.75">
      <c r="A34" s="151">
        <v>26</v>
      </c>
      <c r="B34" s="139">
        <v>43796</v>
      </c>
      <c r="C34" s="140">
        <v>33256</v>
      </c>
      <c r="D34" s="140" t="s">
        <v>144</v>
      </c>
      <c r="E34" s="141" t="s">
        <v>145</v>
      </c>
      <c r="F34" s="153">
        <v>150</v>
      </c>
    </row>
    <row r="35" spans="1:6" ht="12.75">
      <c r="A35" s="151">
        <v>27</v>
      </c>
      <c r="B35" s="139">
        <v>43796</v>
      </c>
      <c r="C35" s="140">
        <v>33257</v>
      </c>
      <c r="D35" s="140" t="s">
        <v>144</v>
      </c>
      <c r="E35" s="141" t="s">
        <v>145</v>
      </c>
      <c r="F35" s="153">
        <v>120</v>
      </c>
    </row>
    <row r="36" spans="1:6" ht="12.75">
      <c r="A36" s="151">
        <v>28</v>
      </c>
      <c r="B36" s="139">
        <v>43796</v>
      </c>
      <c r="C36" s="140">
        <v>33258</v>
      </c>
      <c r="D36" s="140" t="s">
        <v>144</v>
      </c>
      <c r="E36" s="141" t="s">
        <v>145</v>
      </c>
      <c r="F36" s="153">
        <v>350</v>
      </c>
    </row>
    <row r="37" spans="1:6" ht="12.75">
      <c r="A37" s="151">
        <v>29</v>
      </c>
      <c r="B37" s="139">
        <v>43796</v>
      </c>
      <c r="C37" s="140">
        <v>33259</v>
      </c>
      <c r="D37" s="140" t="s">
        <v>144</v>
      </c>
      <c r="E37" s="141" t="s">
        <v>145</v>
      </c>
      <c r="F37" s="153">
        <v>50</v>
      </c>
    </row>
    <row r="38" spans="1:6" ht="12.75">
      <c r="A38" s="151">
        <v>30</v>
      </c>
      <c r="B38" s="139">
        <v>43796</v>
      </c>
      <c r="C38" s="140">
        <v>33260</v>
      </c>
      <c r="D38" s="140" t="s">
        <v>144</v>
      </c>
      <c r="E38" s="141" t="s">
        <v>145</v>
      </c>
      <c r="F38" s="153">
        <v>150</v>
      </c>
    </row>
    <row r="39" spans="1:6" ht="12.75">
      <c r="A39" s="151">
        <v>31</v>
      </c>
      <c r="B39" s="139">
        <v>43796</v>
      </c>
      <c r="C39" s="140">
        <v>33261</v>
      </c>
      <c r="D39" s="140" t="s">
        <v>144</v>
      </c>
      <c r="E39" s="141" t="s">
        <v>145</v>
      </c>
      <c r="F39" s="153">
        <v>550</v>
      </c>
    </row>
    <row r="40" spans="1:6" ht="12.75">
      <c r="A40" s="151">
        <v>32</v>
      </c>
      <c r="B40" s="139">
        <v>43796</v>
      </c>
      <c r="C40" s="140">
        <v>33262</v>
      </c>
      <c r="D40" s="140" t="s">
        <v>144</v>
      </c>
      <c r="E40" s="141" t="s">
        <v>145</v>
      </c>
      <c r="F40" s="153">
        <v>200</v>
      </c>
    </row>
    <row r="41" spans="1:6" ht="12.75">
      <c r="A41" s="151">
        <v>33</v>
      </c>
      <c r="B41" s="139">
        <v>43796</v>
      </c>
      <c r="C41" s="140">
        <v>33263</v>
      </c>
      <c r="D41" s="140" t="s">
        <v>144</v>
      </c>
      <c r="E41" s="141" t="s">
        <v>145</v>
      </c>
      <c r="F41" s="153">
        <v>50</v>
      </c>
    </row>
    <row r="42" spans="1:6" ht="12.75">
      <c r="A42" s="151">
        <v>34</v>
      </c>
      <c r="B42" s="139">
        <v>43796</v>
      </c>
      <c r="C42" s="140">
        <v>33247</v>
      </c>
      <c r="D42" s="140" t="s">
        <v>144</v>
      </c>
      <c r="E42" s="141" t="s">
        <v>145</v>
      </c>
      <c r="F42" s="153">
        <v>300</v>
      </c>
    </row>
    <row r="43" spans="1:6" ht="12.75">
      <c r="A43" s="151">
        <v>35</v>
      </c>
      <c r="B43" s="139">
        <v>43796</v>
      </c>
      <c r="C43" s="140">
        <v>33248</v>
      </c>
      <c r="D43" s="140" t="s">
        <v>144</v>
      </c>
      <c r="E43" s="141" t="s">
        <v>145</v>
      </c>
      <c r="F43" s="153">
        <v>300</v>
      </c>
    </row>
    <row r="44" spans="1:6" ht="12.75">
      <c r="A44" s="151">
        <v>36</v>
      </c>
      <c r="B44" s="139">
        <v>43796</v>
      </c>
      <c r="C44" s="140">
        <v>33249</v>
      </c>
      <c r="D44" s="140" t="s">
        <v>131</v>
      </c>
      <c r="E44" s="141" t="s">
        <v>140</v>
      </c>
      <c r="F44" s="153">
        <v>500</v>
      </c>
    </row>
    <row r="45" spans="1:6" ht="12.75">
      <c r="A45" s="151">
        <v>37</v>
      </c>
      <c r="B45" s="139">
        <v>43796</v>
      </c>
      <c r="C45" s="140">
        <v>33266</v>
      </c>
      <c r="D45" s="140" t="s">
        <v>131</v>
      </c>
      <c r="E45" s="141" t="s">
        <v>140</v>
      </c>
      <c r="F45" s="153">
        <v>3050</v>
      </c>
    </row>
    <row r="46" spans="1:6" ht="12.75">
      <c r="A46" s="151">
        <v>38</v>
      </c>
      <c r="B46" s="139">
        <v>43796</v>
      </c>
      <c r="C46" s="140">
        <v>33264</v>
      </c>
      <c r="D46" s="140" t="s">
        <v>131</v>
      </c>
      <c r="E46" s="141" t="s">
        <v>140</v>
      </c>
      <c r="F46" s="153">
        <v>2550</v>
      </c>
    </row>
    <row r="47" spans="1:6" ht="12.75">
      <c r="A47" s="151">
        <v>39</v>
      </c>
      <c r="B47" s="139">
        <v>43796</v>
      </c>
      <c r="C47" s="140">
        <v>33251</v>
      </c>
      <c r="D47" s="140" t="s">
        <v>133</v>
      </c>
      <c r="E47" s="141" t="s">
        <v>140</v>
      </c>
      <c r="F47" s="153">
        <v>21480.6</v>
      </c>
    </row>
    <row r="48" spans="1:6" ht="12.75">
      <c r="A48" s="151">
        <v>40</v>
      </c>
      <c r="B48" s="139">
        <v>43796</v>
      </c>
      <c r="C48" s="140">
        <v>33252</v>
      </c>
      <c r="D48" s="140" t="s">
        <v>133</v>
      </c>
      <c r="E48" s="141" t="s">
        <v>140</v>
      </c>
      <c r="F48" s="153">
        <v>8000</v>
      </c>
    </row>
    <row r="49" spans="1:6" ht="12.75">
      <c r="A49" s="151">
        <v>41</v>
      </c>
      <c r="B49" s="139">
        <v>43796</v>
      </c>
      <c r="C49" s="140">
        <v>33253</v>
      </c>
      <c r="D49" s="140" t="s">
        <v>131</v>
      </c>
      <c r="E49" s="141" t="s">
        <v>140</v>
      </c>
      <c r="F49" s="155">
        <v>295</v>
      </c>
    </row>
    <row r="50" spans="1:6" ht="12.75">
      <c r="A50" s="151">
        <v>42</v>
      </c>
      <c r="B50" s="139">
        <v>43796</v>
      </c>
      <c r="C50" s="140">
        <v>33254</v>
      </c>
      <c r="D50" s="140" t="s">
        <v>133</v>
      </c>
      <c r="E50" s="141" t="s">
        <v>140</v>
      </c>
      <c r="F50" s="153">
        <v>4760</v>
      </c>
    </row>
    <row r="51" spans="1:6" ht="12.75">
      <c r="A51" s="151">
        <v>43</v>
      </c>
      <c r="B51" s="139">
        <v>43796</v>
      </c>
      <c r="C51" s="140">
        <v>33172</v>
      </c>
      <c r="D51" s="140" t="s">
        <v>133</v>
      </c>
      <c r="E51" s="141" t="s">
        <v>140</v>
      </c>
      <c r="F51" s="153">
        <v>1350</v>
      </c>
    </row>
    <row r="52" spans="1:6" ht="12.75">
      <c r="A52" s="151">
        <v>44</v>
      </c>
      <c r="B52" s="139">
        <v>43796</v>
      </c>
      <c r="C52" s="140">
        <v>33175</v>
      </c>
      <c r="D52" s="140" t="s">
        <v>133</v>
      </c>
      <c r="E52" s="141" t="s">
        <v>140</v>
      </c>
      <c r="F52" s="153">
        <v>2700</v>
      </c>
    </row>
    <row r="53" spans="1:6" ht="12.75">
      <c r="A53" s="151">
        <v>45</v>
      </c>
      <c r="B53" s="139">
        <v>43796</v>
      </c>
      <c r="C53" s="140">
        <v>33244</v>
      </c>
      <c r="D53" s="140" t="s">
        <v>131</v>
      </c>
      <c r="E53" s="141" t="s">
        <v>140</v>
      </c>
      <c r="F53" s="153">
        <v>200</v>
      </c>
    </row>
    <row r="54" spans="1:6" ht="12.75">
      <c r="A54" s="151">
        <v>46</v>
      </c>
      <c r="B54" s="139">
        <v>43796</v>
      </c>
      <c r="C54" s="140">
        <v>33245</v>
      </c>
      <c r="D54" s="140" t="s">
        <v>133</v>
      </c>
      <c r="E54" s="141" t="s">
        <v>140</v>
      </c>
      <c r="F54" s="153">
        <v>1500</v>
      </c>
    </row>
    <row r="55" spans="1:6" ht="12.75">
      <c r="A55" s="151">
        <v>47</v>
      </c>
      <c r="B55" s="139">
        <v>43797</v>
      </c>
      <c r="C55" s="140">
        <v>8697</v>
      </c>
      <c r="D55" s="140" t="s">
        <v>133</v>
      </c>
      <c r="E55" s="141" t="s">
        <v>146</v>
      </c>
      <c r="F55" s="153">
        <v>1031010.56</v>
      </c>
    </row>
    <row r="56" spans="1:6" ht="12.75">
      <c r="A56" s="151">
        <v>48</v>
      </c>
      <c r="B56" s="139">
        <v>43797</v>
      </c>
      <c r="C56" s="140">
        <v>8666</v>
      </c>
      <c r="D56" s="140" t="s">
        <v>133</v>
      </c>
      <c r="E56" s="141" t="s">
        <v>146</v>
      </c>
      <c r="F56" s="153">
        <v>1800847.72</v>
      </c>
    </row>
    <row r="57" spans="1:6" ht="12.75">
      <c r="A57" s="151">
        <v>49</v>
      </c>
      <c r="B57" s="139">
        <v>43797</v>
      </c>
      <c r="C57" s="140">
        <v>33279</v>
      </c>
      <c r="D57" s="140" t="s">
        <v>131</v>
      </c>
      <c r="E57" s="141" t="s">
        <v>140</v>
      </c>
      <c r="F57" s="153">
        <v>1500</v>
      </c>
    </row>
    <row r="58" spans="1:6" ht="12.75">
      <c r="A58" s="151">
        <v>50</v>
      </c>
      <c r="B58" s="139">
        <v>43797</v>
      </c>
      <c r="C58" s="140">
        <v>33277</v>
      </c>
      <c r="D58" s="140" t="s">
        <v>131</v>
      </c>
      <c r="E58" s="141" t="s">
        <v>140</v>
      </c>
      <c r="F58" s="153">
        <v>6330.6</v>
      </c>
    </row>
    <row r="59" spans="1:6" ht="12.75">
      <c r="A59" s="151">
        <v>51</v>
      </c>
      <c r="B59" s="139">
        <v>43797</v>
      </c>
      <c r="C59" s="140">
        <v>33267</v>
      </c>
      <c r="D59" s="140" t="s">
        <v>131</v>
      </c>
      <c r="E59" s="141" t="s">
        <v>140</v>
      </c>
      <c r="F59" s="153">
        <v>3020</v>
      </c>
    </row>
    <row r="60" spans="1:6" ht="12.75">
      <c r="A60" s="151">
        <v>52</v>
      </c>
      <c r="B60" s="139">
        <v>43797</v>
      </c>
      <c r="C60" s="140">
        <v>33250</v>
      </c>
      <c r="D60" s="140" t="s">
        <v>131</v>
      </c>
      <c r="E60" s="141" t="s">
        <v>141</v>
      </c>
      <c r="F60" s="153">
        <v>927</v>
      </c>
    </row>
    <row r="61" spans="1:6" ht="12.75">
      <c r="A61" s="151">
        <v>53</v>
      </c>
      <c r="B61" s="139">
        <v>43797</v>
      </c>
      <c r="C61" s="140">
        <v>33289</v>
      </c>
      <c r="D61" s="140" t="s">
        <v>144</v>
      </c>
      <c r="E61" s="141" t="s">
        <v>145</v>
      </c>
      <c r="F61" s="153">
        <v>250</v>
      </c>
    </row>
    <row r="62" spans="1:6" ht="12.75">
      <c r="A62" s="151">
        <v>54</v>
      </c>
      <c r="B62" s="139">
        <v>43797</v>
      </c>
      <c r="C62" s="140">
        <v>33288</v>
      </c>
      <c r="D62" s="140" t="s">
        <v>144</v>
      </c>
      <c r="E62" s="141" t="s">
        <v>145</v>
      </c>
      <c r="F62" s="153">
        <v>100</v>
      </c>
    </row>
    <row r="63" spans="1:6" ht="12.75">
      <c r="A63" s="151">
        <v>55</v>
      </c>
      <c r="B63" s="139">
        <v>43797</v>
      </c>
      <c r="C63" s="140">
        <v>33287</v>
      </c>
      <c r="D63" s="140" t="s">
        <v>144</v>
      </c>
      <c r="E63" s="141" t="s">
        <v>145</v>
      </c>
      <c r="F63" s="153">
        <v>100</v>
      </c>
    </row>
    <row r="64" spans="1:6" ht="12.75">
      <c r="A64" s="151">
        <v>56</v>
      </c>
      <c r="B64" s="139">
        <v>43797</v>
      </c>
      <c r="C64" s="140">
        <v>33286</v>
      </c>
      <c r="D64" s="140" t="s">
        <v>144</v>
      </c>
      <c r="E64" s="141" t="s">
        <v>145</v>
      </c>
      <c r="F64" s="153">
        <v>55</v>
      </c>
    </row>
    <row r="65" spans="1:6" ht="12.75">
      <c r="A65" s="151">
        <v>57</v>
      </c>
      <c r="B65" s="139">
        <v>43797</v>
      </c>
      <c r="C65" s="140">
        <v>33285</v>
      </c>
      <c r="D65" s="140" t="s">
        <v>144</v>
      </c>
      <c r="E65" s="141" t="s">
        <v>145</v>
      </c>
      <c r="F65" s="153">
        <v>100</v>
      </c>
    </row>
    <row r="66" spans="1:6" ht="12.75">
      <c r="A66" s="151">
        <v>58</v>
      </c>
      <c r="B66" s="139">
        <v>43797</v>
      </c>
      <c r="C66" s="140">
        <v>33284</v>
      </c>
      <c r="D66" s="140" t="s">
        <v>144</v>
      </c>
      <c r="E66" s="141" t="s">
        <v>145</v>
      </c>
      <c r="F66" s="153">
        <v>100</v>
      </c>
    </row>
    <row r="67" spans="1:6" ht="12.75">
      <c r="A67" s="151">
        <v>59</v>
      </c>
      <c r="B67" s="139">
        <v>43797</v>
      </c>
      <c r="C67" s="140">
        <v>33283</v>
      </c>
      <c r="D67" s="140" t="s">
        <v>144</v>
      </c>
      <c r="E67" s="141" t="s">
        <v>145</v>
      </c>
      <c r="F67" s="153">
        <v>100</v>
      </c>
    </row>
    <row r="68" spans="1:6" ht="12.75">
      <c r="A68" s="151">
        <v>60</v>
      </c>
      <c r="B68" s="139">
        <v>43797</v>
      </c>
      <c r="C68" s="140">
        <v>33276</v>
      </c>
      <c r="D68" s="140" t="s">
        <v>144</v>
      </c>
      <c r="E68" s="141" t="s">
        <v>145</v>
      </c>
      <c r="F68" s="153">
        <v>150</v>
      </c>
    </row>
    <row r="69" spans="1:6" ht="12.75">
      <c r="A69" s="151">
        <v>61</v>
      </c>
      <c r="B69" s="139">
        <v>43797</v>
      </c>
      <c r="C69" s="140">
        <v>33275</v>
      </c>
      <c r="D69" s="140" t="s">
        <v>144</v>
      </c>
      <c r="E69" s="141" t="s">
        <v>145</v>
      </c>
      <c r="F69" s="153">
        <v>50</v>
      </c>
    </row>
    <row r="70" spans="1:6" ht="12.75">
      <c r="A70" s="151">
        <v>62</v>
      </c>
      <c r="B70" s="139">
        <v>43797</v>
      </c>
      <c r="C70" s="140">
        <v>33274</v>
      </c>
      <c r="D70" s="140" t="s">
        <v>144</v>
      </c>
      <c r="E70" s="141" t="s">
        <v>145</v>
      </c>
      <c r="F70" s="153">
        <v>100</v>
      </c>
    </row>
    <row r="71" spans="1:6" ht="12.75">
      <c r="A71" s="151">
        <v>63</v>
      </c>
      <c r="B71" s="139">
        <v>43797</v>
      </c>
      <c r="C71" s="140">
        <v>33273</v>
      </c>
      <c r="D71" s="140" t="s">
        <v>144</v>
      </c>
      <c r="E71" s="141" t="s">
        <v>145</v>
      </c>
      <c r="F71" s="153">
        <v>150</v>
      </c>
    </row>
    <row r="72" spans="1:6" ht="12.75">
      <c r="A72" s="151">
        <v>64</v>
      </c>
      <c r="B72" s="139">
        <v>43797</v>
      </c>
      <c r="C72" s="140">
        <v>33272</v>
      </c>
      <c r="D72" s="140" t="s">
        <v>144</v>
      </c>
      <c r="E72" s="141" t="s">
        <v>145</v>
      </c>
      <c r="F72" s="153">
        <v>100</v>
      </c>
    </row>
    <row r="73" spans="1:6" ht="12.75">
      <c r="A73" s="151">
        <v>65</v>
      </c>
      <c r="B73" s="139">
        <v>43797</v>
      </c>
      <c r="C73" s="140">
        <v>33271</v>
      </c>
      <c r="D73" s="140" t="s">
        <v>144</v>
      </c>
      <c r="E73" s="141" t="s">
        <v>145</v>
      </c>
      <c r="F73" s="153">
        <v>50</v>
      </c>
    </row>
    <row r="74" spans="1:6" ht="12.75">
      <c r="A74" s="151">
        <v>66</v>
      </c>
      <c r="B74" s="139">
        <v>43797</v>
      </c>
      <c r="C74" s="140">
        <v>33270</v>
      </c>
      <c r="D74" s="140" t="s">
        <v>144</v>
      </c>
      <c r="E74" s="141" t="s">
        <v>145</v>
      </c>
      <c r="F74" s="153">
        <v>100</v>
      </c>
    </row>
    <row r="75" spans="1:6" ht="12.75">
      <c r="A75" s="151">
        <v>67</v>
      </c>
      <c r="B75" s="139">
        <v>43797</v>
      </c>
      <c r="C75" s="140">
        <v>33269</v>
      </c>
      <c r="D75" s="140" t="s">
        <v>144</v>
      </c>
      <c r="E75" s="141" t="s">
        <v>145</v>
      </c>
      <c r="F75" s="153">
        <v>100</v>
      </c>
    </row>
    <row r="76" spans="1:6" ht="12.75">
      <c r="A76" s="151">
        <v>68</v>
      </c>
      <c r="B76" s="139">
        <v>43797</v>
      </c>
      <c r="C76" s="140">
        <v>33268</v>
      </c>
      <c r="D76" s="140" t="s">
        <v>144</v>
      </c>
      <c r="E76" s="141" t="s">
        <v>145</v>
      </c>
      <c r="F76" s="153">
        <v>150</v>
      </c>
    </row>
    <row r="77" spans="1:6" ht="12.75">
      <c r="A77" s="151">
        <v>69</v>
      </c>
      <c r="B77" s="139">
        <v>43798</v>
      </c>
      <c r="C77" s="140">
        <v>33300</v>
      </c>
      <c r="D77" s="140" t="s">
        <v>131</v>
      </c>
      <c r="E77" s="141" t="s">
        <v>142</v>
      </c>
      <c r="F77" s="153">
        <v>3887.39</v>
      </c>
    </row>
    <row r="78" spans="1:6" ht="12.75">
      <c r="A78" s="151">
        <v>70</v>
      </c>
      <c r="B78" s="139">
        <v>43798</v>
      </c>
      <c r="C78" s="140">
        <v>33301</v>
      </c>
      <c r="D78" s="140" t="s">
        <v>131</v>
      </c>
      <c r="E78" s="141" t="s">
        <v>140</v>
      </c>
      <c r="F78" s="153">
        <v>1600</v>
      </c>
    </row>
    <row r="79" spans="1:6" ht="12.75">
      <c r="A79" s="151">
        <v>71</v>
      </c>
      <c r="B79" s="139">
        <v>43798</v>
      </c>
      <c r="C79" s="140">
        <v>33302</v>
      </c>
      <c r="D79" s="140" t="s">
        <v>131</v>
      </c>
      <c r="E79" s="141" t="s">
        <v>140</v>
      </c>
      <c r="F79" s="153">
        <v>5250</v>
      </c>
    </row>
    <row r="80" spans="1:6" ht="12.75">
      <c r="A80" s="151">
        <v>72</v>
      </c>
      <c r="B80" s="139">
        <v>43798</v>
      </c>
      <c r="C80" s="140">
        <v>33304</v>
      </c>
      <c r="D80" s="140" t="s">
        <v>131</v>
      </c>
      <c r="E80" s="141" t="s">
        <v>141</v>
      </c>
      <c r="F80" s="153">
        <v>627</v>
      </c>
    </row>
    <row r="81" spans="1:6" ht="12.75">
      <c r="A81" s="151">
        <v>73</v>
      </c>
      <c r="B81" s="139">
        <v>43798</v>
      </c>
      <c r="C81" s="140">
        <v>33290</v>
      </c>
      <c r="D81" s="140" t="s">
        <v>133</v>
      </c>
      <c r="E81" s="141" t="s">
        <v>140</v>
      </c>
      <c r="F81" s="153">
        <v>8950</v>
      </c>
    </row>
    <row r="82" spans="1:6" ht="12.75">
      <c r="A82" s="151">
        <v>74</v>
      </c>
      <c r="B82" s="139">
        <v>43798</v>
      </c>
      <c r="C82" s="140">
        <v>33297</v>
      </c>
      <c r="D82" s="140" t="s">
        <v>144</v>
      </c>
      <c r="E82" s="141" t="s">
        <v>145</v>
      </c>
      <c r="F82" s="153">
        <v>20</v>
      </c>
    </row>
    <row r="83" spans="1:6" ht="12.75">
      <c r="A83" s="151">
        <v>75</v>
      </c>
      <c r="B83" s="139">
        <v>43798</v>
      </c>
      <c r="C83" s="140">
        <v>33290</v>
      </c>
      <c r="D83" s="140" t="s">
        <v>144</v>
      </c>
      <c r="E83" s="141" t="s">
        <v>145</v>
      </c>
      <c r="F83" s="153">
        <v>100</v>
      </c>
    </row>
    <row r="84" spans="1:6" ht="12.75">
      <c r="A84" s="151">
        <v>76</v>
      </c>
      <c r="B84" s="139">
        <v>43798</v>
      </c>
      <c r="C84" s="140">
        <v>33295</v>
      </c>
      <c r="D84" s="140" t="s">
        <v>144</v>
      </c>
      <c r="E84" s="141" t="s">
        <v>145</v>
      </c>
      <c r="F84" s="153">
        <v>150</v>
      </c>
    </row>
    <row r="85" spans="1:6" ht="12.75">
      <c r="A85" s="151">
        <v>77</v>
      </c>
      <c r="B85" s="139">
        <v>43798</v>
      </c>
      <c r="C85" s="140">
        <v>33293</v>
      </c>
      <c r="D85" s="140" t="s">
        <v>144</v>
      </c>
      <c r="E85" s="141" t="s">
        <v>145</v>
      </c>
      <c r="F85" s="153">
        <v>200</v>
      </c>
    </row>
    <row r="86" spans="1:6" ht="12.75">
      <c r="A86" s="151">
        <v>78</v>
      </c>
      <c r="B86" s="139">
        <v>43798</v>
      </c>
      <c r="C86" s="140">
        <v>33291</v>
      </c>
      <c r="D86" s="140" t="s">
        <v>144</v>
      </c>
      <c r="E86" s="141" t="s">
        <v>145</v>
      </c>
      <c r="F86" s="153">
        <v>50</v>
      </c>
    </row>
    <row r="87" spans="1:6" ht="12.75">
      <c r="A87" s="151">
        <v>79</v>
      </c>
      <c r="B87" s="139">
        <v>43798</v>
      </c>
      <c r="C87" s="140">
        <v>33292</v>
      </c>
      <c r="D87" s="140" t="s">
        <v>144</v>
      </c>
      <c r="E87" s="141" t="s">
        <v>145</v>
      </c>
      <c r="F87" s="153">
        <v>460</v>
      </c>
    </row>
    <row r="88" spans="1:6" ht="12.75">
      <c r="A88" s="151">
        <v>80</v>
      </c>
      <c r="B88" s="139">
        <v>43798</v>
      </c>
      <c r="C88" s="140">
        <v>33294</v>
      </c>
      <c r="D88" s="140" t="s">
        <v>144</v>
      </c>
      <c r="E88" s="141" t="s">
        <v>145</v>
      </c>
      <c r="F88" s="153">
        <v>300</v>
      </c>
    </row>
    <row r="89" spans="1:6" ht="12.75">
      <c r="A89" s="151">
        <v>81</v>
      </c>
      <c r="B89" s="139">
        <v>43798</v>
      </c>
      <c r="C89" s="140">
        <v>33296</v>
      </c>
      <c r="D89" s="140" t="s">
        <v>144</v>
      </c>
      <c r="E89" s="141" t="s">
        <v>145</v>
      </c>
      <c r="F89" s="153">
        <v>400</v>
      </c>
    </row>
    <row r="90" spans="1:6" ht="12.75">
      <c r="A90" s="151">
        <v>82</v>
      </c>
      <c r="B90" s="139">
        <v>43798</v>
      </c>
      <c r="C90" s="140">
        <v>33298</v>
      </c>
      <c r="D90" s="140" t="s">
        <v>144</v>
      </c>
      <c r="E90" s="141" t="s">
        <v>145</v>
      </c>
      <c r="F90" s="153">
        <v>100</v>
      </c>
    </row>
    <row r="91" spans="1:6" ht="12.75">
      <c r="A91" s="151">
        <v>83</v>
      </c>
      <c r="B91" s="139">
        <v>43798</v>
      </c>
      <c r="C91" s="140">
        <v>8722</v>
      </c>
      <c r="D91" s="140" t="s">
        <v>133</v>
      </c>
      <c r="E91" s="141" t="s">
        <v>146</v>
      </c>
      <c r="F91" s="153">
        <v>56077.35</v>
      </c>
    </row>
    <row r="92" spans="1:6" ht="12.75">
      <c r="A92" s="151">
        <v>84</v>
      </c>
      <c r="B92" s="139">
        <v>43798</v>
      </c>
      <c r="C92" s="140">
        <v>33305</v>
      </c>
      <c r="D92" s="140" t="s">
        <v>131</v>
      </c>
      <c r="E92" s="141" t="s">
        <v>141</v>
      </c>
      <c r="F92" s="153">
        <v>200</v>
      </c>
    </row>
    <row r="93" spans="1:6" ht="12.75">
      <c r="A93" s="151">
        <v>85</v>
      </c>
      <c r="B93" s="139">
        <v>43798</v>
      </c>
      <c r="C93" s="140">
        <v>33303</v>
      </c>
      <c r="D93" s="140" t="s">
        <v>133</v>
      </c>
      <c r="E93" s="141" t="s">
        <v>143</v>
      </c>
      <c r="F93" s="153">
        <v>129.71</v>
      </c>
    </row>
    <row r="94" spans="1:6" ht="13.5" thickBot="1">
      <c r="A94" s="156"/>
      <c r="B94" s="143"/>
      <c r="C94" s="144"/>
      <c r="D94" s="144"/>
      <c r="E94" s="145"/>
      <c r="F94" s="157"/>
    </row>
    <row r="95" spans="1:6" s="5" customFormat="1" ht="13.5" thickBot="1">
      <c r="A95" s="146"/>
      <c r="B95" s="147"/>
      <c r="C95" s="147"/>
      <c r="D95" s="147"/>
      <c r="E95" s="148" t="s">
        <v>7</v>
      </c>
      <c r="F95" s="149">
        <f>SUM(F9:F94)</f>
        <v>4041687.85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159" customWidth="1"/>
    <col min="2" max="2" width="17.28125" style="159" customWidth="1"/>
    <col min="3" max="3" width="14.7109375" style="159" customWidth="1"/>
    <col min="4" max="4" width="24.7109375" style="159" customWidth="1"/>
    <col min="5" max="5" width="48.140625" style="159" bestFit="1" customWidth="1"/>
    <col min="6" max="6" width="15.00390625" style="159" customWidth="1"/>
    <col min="7" max="16384" width="10.421875" style="159" customWidth="1"/>
  </cols>
  <sheetData>
    <row r="1" spans="1:6" ht="12.75">
      <c r="A1" s="8" t="s">
        <v>25</v>
      </c>
      <c r="B1" s="132"/>
      <c r="C1" s="6"/>
      <c r="D1" s="6"/>
      <c r="E1" s="132"/>
      <c r="F1" s="132"/>
    </row>
    <row r="2" spans="2:6" ht="12.75">
      <c r="B2" s="132"/>
      <c r="C2" s="132"/>
      <c r="D2" s="132"/>
      <c r="E2" s="132"/>
      <c r="F2" s="132"/>
    </row>
    <row r="3" spans="1:6" ht="12.75">
      <c r="A3" s="8" t="s">
        <v>26</v>
      </c>
      <c r="B3" s="6"/>
      <c r="C3" s="132"/>
      <c r="D3" s="6"/>
      <c r="E3" s="134"/>
      <c r="F3" s="132"/>
    </row>
    <row r="4" spans="1:6" ht="12.75">
      <c r="A4" s="8" t="s">
        <v>31</v>
      </c>
      <c r="B4" s="6"/>
      <c r="C4" s="132"/>
      <c r="D4" s="6"/>
      <c r="E4" s="132"/>
      <c r="F4" s="6"/>
    </row>
    <row r="5" spans="1:6" ht="12.75">
      <c r="A5" s="132"/>
      <c r="B5" s="6"/>
      <c r="C5" s="132"/>
      <c r="D5" s="132"/>
      <c r="E5" s="132"/>
      <c r="F5" s="132"/>
    </row>
    <row r="6" spans="1:6" ht="12.75">
      <c r="A6" s="132"/>
      <c r="B6" s="7"/>
      <c r="C6" s="19" t="s">
        <v>33</v>
      </c>
      <c r="D6" s="150" t="str">
        <f>personal!G6</f>
        <v>25-29 noiembrie 2019</v>
      </c>
      <c r="E6" s="132"/>
      <c r="F6" s="132"/>
    </row>
    <row r="7" spans="1:6" ht="13.5" thickBot="1">
      <c r="A7" s="132"/>
      <c r="B7" s="132"/>
      <c r="C7" s="132"/>
      <c r="D7" s="132"/>
      <c r="E7" s="132"/>
      <c r="F7" s="132"/>
    </row>
    <row r="8" spans="1:6" ht="51">
      <c r="A8" s="27" t="s">
        <v>9</v>
      </c>
      <c r="B8" s="28" t="s">
        <v>10</v>
      </c>
      <c r="C8" s="29" t="s">
        <v>11</v>
      </c>
      <c r="D8" s="28" t="s">
        <v>28</v>
      </c>
      <c r="E8" s="28" t="s">
        <v>29</v>
      </c>
      <c r="F8" s="31" t="s">
        <v>30</v>
      </c>
    </row>
    <row r="9" spans="1:6" ht="12.75">
      <c r="A9" s="160">
        <v>1</v>
      </c>
      <c r="B9" s="161">
        <v>43794</v>
      </c>
      <c r="C9" s="162">
        <v>33238</v>
      </c>
      <c r="D9" s="162" t="s">
        <v>131</v>
      </c>
      <c r="E9" s="163" t="s">
        <v>132</v>
      </c>
      <c r="F9" s="164">
        <v>12886.83</v>
      </c>
    </row>
    <row r="10" spans="1:6" ht="12.75">
      <c r="A10" s="160">
        <v>2</v>
      </c>
      <c r="B10" s="161">
        <v>43794</v>
      </c>
      <c r="C10" s="162">
        <v>33239</v>
      </c>
      <c r="D10" s="162" t="s">
        <v>131</v>
      </c>
      <c r="E10" s="163" t="s">
        <v>132</v>
      </c>
      <c r="F10" s="164">
        <v>21478.05</v>
      </c>
    </row>
    <row r="11" spans="1:6" ht="12.75">
      <c r="A11" s="160">
        <v>3</v>
      </c>
      <c r="B11" s="161">
        <v>43794</v>
      </c>
      <c r="C11" s="162">
        <v>13798</v>
      </c>
      <c r="D11" s="162" t="s">
        <v>133</v>
      </c>
      <c r="E11" s="163" t="s">
        <v>134</v>
      </c>
      <c r="F11" s="164">
        <v>164167.25</v>
      </c>
    </row>
    <row r="12" spans="1:6" ht="12.75">
      <c r="A12" s="160">
        <v>4</v>
      </c>
      <c r="B12" s="161">
        <v>43796</v>
      </c>
      <c r="C12" s="162">
        <v>8670</v>
      </c>
      <c r="D12" s="162" t="s">
        <v>135</v>
      </c>
      <c r="E12" s="163" t="s">
        <v>136</v>
      </c>
      <c r="F12" s="164">
        <v>421837.5</v>
      </c>
    </row>
    <row r="13" spans="1:256" ht="12.75">
      <c r="A13" s="160">
        <v>5</v>
      </c>
      <c r="B13" s="161">
        <v>43796</v>
      </c>
      <c r="C13" s="162">
        <v>13799</v>
      </c>
      <c r="D13" s="162" t="s">
        <v>133</v>
      </c>
      <c r="E13" s="163" t="s">
        <v>137</v>
      </c>
      <c r="F13" s="164">
        <v>15581.26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6" ht="12.75">
      <c r="A14" s="160">
        <v>6</v>
      </c>
      <c r="B14" s="161">
        <v>43797</v>
      </c>
      <c r="C14" s="162">
        <v>33278</v>
      </c>
      <c r="D14" s="162" t="s">
        <v>131</v>
      </c>
      <c r="E14" s="163" t="s">
        <v>138</v>
      </c>
      <c r="F14" s="164">
        <v>45000</v>
      </c>
    </row>
    <row r="15" spans="1:6" ht="12.75">
      <c r="A15" s="165" t="s">
        <v>7</v>
      </c>
      <c r="B15" s="158"/>
      <c r="C15" s="158"/>
      <c r="D15" s="158"/>
      <c r="E15" s="163"/>
      <c r="F15" s="166">
        <f>SUM(F9:F14)</f>
        <v>680950.89</v>
      </c>
    </row>
    <row r="16" spans="1:6" ht="13.5" thickBot="1">
      <c r="A16" s="167"/>
      <c r="B16" s="168"/>
      <c r="C16" s="169"/>
      <c r="D16" s="169"/>
      <c r="E16" s="170"/>
      <c r="F16" s="1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2019-12-03T10:40:44Z</cp:lastPrinted>
  <dcterms:created xsi:type="dcterms:W3CDTF">2016-01-19T13:06:09Z</dcterms:created>
  <dcterms:modified xsi:type="dcterms:W3CDTF">2019-12-03T10:41:39Z</dcterms:modified>
  <cp:category/>
  <cp:version/>
  <cp:contentType/>
  <cp:contentStatus/>
</cp:coreProperties>
</file>