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  <sheet name="active financ." sheetId="7" r:id="rId7"/>
  </sheets>
  <definedNames/>
  <calcPr fullCalcOnLoad="1"/>
</workbook>
</file>

<file path=xl/sharedStrings.xml><?xml version="1.0" encoding="utf-8"?>
<sst xmlns="http://schemas.openxmlformats.org/spreadsheetml/2006/main" count="685" uniqueCount="199">
  <si>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</si>
  <si>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</si>
  <si>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</si>
  <si>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</si>
  <si>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</si>
  <si>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</si>
  <si>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</si>
  <si>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</si>
  <si>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</si>
  <si>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</si>
  <si>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</si>
  <si>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</si>
  <si>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</si>
  <si>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</si>
  <si>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</si>
  <si>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</si>
  <si>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</si>
  <si>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</si>
  <si>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</si>
  <si>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</si>
  <si>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</si>
  <si>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</si>
  <si>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</si>
  <si>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</si>
  <si>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</si>
  <si>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</si>
  <si>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</si>
  <si>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</si>
  <si>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</si>
  <si>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</si>
  <si>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</si>
  <si>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</si>
  <si>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</si>
  <si>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</si>
  <si>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</si>
  <si>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</si>
  <si>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</si>
  <si>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</si>
  <si>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</si>
  <si>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</si>
  <si>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septemb</t>
  </si>
  <si>
    <t xml:space="preserve">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</si>
  <si>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</si>
  <si>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</si>
  <si>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</si>
  <si>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</si>
  <si>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</si>
  <si>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</si>
  <si>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</si>
  <si>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</si>
  <si>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</si>
  <si>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</si>
  <si>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</si>
  <si>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</si>
  <si>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</si>
  <si>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</si>
  <si>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</si>
  <si>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</si>
  <si>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</si>
  <si>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</si>
  <si>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</si>
  <si>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</si>
  <si>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</si>
  <si>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</si>
  <si>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</si>
  <si>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</si>
  <si>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</si>
  <si>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</si>
  <si>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</si>
  <si>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</si>
  <si>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</si>
  <si>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</si>
  <si>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</si>
  <si>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</si>
  <si>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</si>
  <si>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</si>
  <si>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</si>
  <si>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</si>
  <si>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</si>
  <si>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</si>
  <si>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</si>
  <si>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</si>
  <si>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</si>
  <si>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</si>
  <si>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</si>
  <si>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19-23 septembrie 2022</t>
  </si>
  <si>
    <t>19,09,2022</t>
  </si>
  <si>
    <t>pf</t>
  </si>
  <si>
    <t>chirie</t>
  </si>
  <si>
    <t>21,09,2022</t>
  </si>
  <si>
    <t>krogold</t>
  </si>
  <si>
    <t>materiale</t>
  </si>
  <si>
    <t xml:space="preserve">dgrfp </t>
  </si>
  <si>
    <t>en el</t>
  </si>
  <si>
    <t>apa nova</t>
  </si>
  <si>
    <t>apa rece</t>
  </si>
  <si>
    <t>romprest</t>
  </si>
  <si>
    <t>salubritate</t>
  </si>
  <si>
    <t>omv petrom</t>
  </si>
  <si>
    <t>carburanti</t>
  </si>
  <si>
    <t>cn posta romana</t>
  </si>
  <si>
    <t>servicii</t>
  </si>
  <si>
    <t>servicii postale</t>
  </si>
  <si>
    <t>coral clean</t>
  </si>
  <si>
    <t>histria international</t>
  </si>
  <si>
    <t>best auto</t>
  </si>
  <si>
    <t>penta doc</t>
  </si>
  <si>
    <t>ch deplasare</t>
  </si>
  <si>
    <t>chirie pubele</t>
  </si>
  <si>
    <t>tmau</t>
  </si>
  <si>
    <t>mae</t>
  </si>
  <si>
    <t>taxa pasaport</t>
  </si>
  <si>
    <t>22,09,2022</t>
  </si>
  <si>
    <t>posta roamna</t>
  </si>
  <si>
    <t>mf</t>
  </si>
  <si>
    <t>tva unctad</t>
  </si>
  <si>
    <t>alimentare unctad</t>
  </si>
  <si>
    <t>tva swift</t>
  </si>
  <si>
    <t>alimentare swift</t>
  </si>
  <si>
    <t>certsign</t>
  </si>
  <si>
    <t>olimpic international</t>
  </si>
  <si>
    <t>bilete avion</t>
  </si>
  <si>
    <t>banca comerciala romana</t>
  </si>
  <si>
    <t xml:space="preserve">servicii </t>
  </si>
  <si>
    <t>23,09,2022</t>
  </si>
  <si>
    <t>tva bloomberg</t>
  </si>
  <si>
    <t>alimentare bloomberg</t>
  </si>
  <si>
    <t>anaf</t>
  </si>
  <si>
    <t>munbroch</t>
  </si>
  <si>
    <t>gilmar</t>
  </si>
  <si>
    <t>biamar</t>
  </si>
  <si>
    <t>reparatii</t>
  </si>
  <si>
    <t>bilet avion</t>
  </si>
  <si>
    <t>travel time</t>
  </si>
  <si>
    <t>mediatrust</t>
  </si>
  <si>
    <t>abonament</t>
  </si>
  <si>
    <t>total</t>
  </si>
  <si>
    <t>materiale protocol</t>
  </si>
  <si>
    <t>19.09.2022</t>
  </si>
  <si>
    <t>BIROU EXPERTIZE</t>
  </si>
  <si>
    <t>onorariu expertize dosar 13780/215/2021</t>
  </si>
  <si>
    <t>20.09.2022</t>
  </si>
  <si>
    <t>onorariu expertize dosar 1062/288/2022</t>
  </si>
  <si>
    <t>onorariu expertize dosar 13025/182/2021</t>
  </si>
  <si>
    <t>22.09.2022</t>
  </si>
  <si>
    <t>onorariu expertize dosar 5674/291/2018</t>
  </si>
  <si>
    <t>23.09.2022</t>
  </si>
  <si>
    <t>onorariu expertize dosar 34466/3/2018/ a9</t>
  </si>
  <si>
    <t>PERSOANA JURIDICA</t>
  </si>
  <si>
    <t>poprire DE 249/2022</t>
  </si>
  <si>
    <t>PERSOANA FIZICA</t>
  </si>
  <si>
    <t>despagubire CEDO</t>
  </si>
  <si>
    <t>MF</t>
  </si>
  <si>
    <t>alimentare cont CEC – plati CEDO</t>
  </si>
  <si>
    <t>OP 11670</t>
  </si>
  <si>
    <t>REINTREGIRE CH DE PERSONAL MARTIE - IULIE 2022 - PROIECT SIPOCA 739 - 58.02.01</t>
  </si>
  <si>
    <t>OP 11671</t>
  </si>
  <si>
    <t>OP 11676</t>
  </si>
  <si>
    <t>OP 11674</t>
  </si>
  <si>
    <t>OP 11672</t>
  </si>
  <si>
    <t>REINTREGIRE CH DE PERSONAL MARTIE - IULIE 2022 - PROIECT SIPOCA 739 - 58.02.02</t>
  </si>
  <si>
    <t>OP 11673</t>
  </si>
  <si>
    <t>OP 11675</t>
  </si>
  <si>
    <t>OP 11677</t>
  </si>
  <si>
    <t>OP 11823</t>
  </si>
  <si>
    <t>ANAF</t>
  </si>
  <si>
    <t>OP 11826</t>
  </si>
  <si>
    <t>OP 11830</t>
  </si>
  <si>
    <t>OP 11825</t>
  </si>
  <si>
    <t>OP 11824</t>
  </si>
  <si>
    <t>OP 11827</t>
  </si>
  <si>
    <t>OP 11828</t>
  </si>
  <si>
    <t>OP 11829</t>
  </si>
  <si>
    <t>OP 11822</t>
  </si>
  <si>
    <t>ALIMENTARE CONT DEPLASARE EXTERNA - PROIECT SEE ACP 70099 - 58.33.02</t>
  </si>
  <si>
    <t>OP 11910</t>
  </si>
  <si>
    <t>ACHIZITIE CARBURANT AUTO - PROIECT SIPOCA 449 - 58.02.01</t>
  </si>
  <si>
    <t>OMV PETROM MARKETING</t>
  </si>
  <si>
    <t>OP 11909</t>
  </si>
  <si>
    <t>ACHIZITIE CARBURANT AUTO - PROIECT SIPOCA 449 - 58.02.02</t>
  </si>
  <si>
    <t>OP 11901</t>
  </si>
  <si>
    <t>ACHIZITIE SERVICII DE DEZVOLTARE SOFTWARE PT ALINIEREA SISTEMULUI ICS 2 - PROIECT PNRR -R 2 - 60.01.00</t>
  </si>
  <si>
    <t>SOFTWARE IMAGINATION VISION</t>
  </si>
  <si>
    <t>OP 11902</t>
  </si>
  <si>
    <t>ACHIZITIE SERVICII DE DEZVOLTARE SOFTWARE PT ALINIEREA SISTEMULUI ICS 2 - PROIECT PNRR -R 2 - 60.03.00</t>
  </si>
  <si>
    <t>OP 11895</t>
  </si>
  <si>
    <t>ALIMENTARE CONT CUMPARARE VALUTA BIRD</t>
  </si>
  <si>
    <t>cheltuieli judecata si executare</t>
  </si>
  <si>
    <t>MFP</t>
  </si>
  <si>
    <t>ALIM CONT pt taxa arbitrara</t>
  </si>
  <si>
    <t>BUGET DE STAT</t>
  </si>
  <si>
    <t>cheltuieli judiciare</t>
  </si>
  <si>
    <t xml:space="preserve">cheltuieli judecata </t>
  </si>
  <si>
    <t>ALIM CONT pt plata serv juridice si de reprezentare</t>
  </si>
  <si>
    <t>cheltuieli executare</t>
  </si>
  <si>
    <t>plata serv juridice si de reprezentare</t>
  </si>
  <si>
    <t>TVA pt plata serv juridice si de reprezentare</t>
  </si>
  <si>
    <t>onorariu curator</t>
  </si>
  <si>
    <t>cheltuieli fotocopiere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</si>
</sst>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right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4" fontId="19" fillId="0" borderId="13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wrapText="1"/>
    </xf>
    <xf numFmtId="4" fontId="24" fillId="0" borderId="18" xfId="0" applyNumberFormat="1" applyFont="1" applyBorder="1" applyAlignment="1">
      <alignment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4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9" fontId="0" fillId="0" borderId="4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9" xfId="0" applyFill="1" applyBorder="1" applyAlignment="1">
      <alignment/>
    </xf>
    <xf numFmtId="14" fontId="0" fillId="0" borderId="52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14" fontId="0" fillId="0" borderId="55" xfId="0" applyNumberFormat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Border="1" applyAlignment="1">
      <alignment/>
    </xf>
    <xf numFmtId="0" fontId="19" fillId="0" borderId="55" xfId="0" applyFont="1" applyBorder="1" applyAlignment="1">
      <alignment horizontal="right"/>
    </xf>
    <xf numFmtId="164" fontId="19" fillId="0" borderId="56" xfId="42" applyFont="1" applyFill="1" applyBorder="1" applyAlignment="1" applyProtection="1">
      <alignment/>
      <protection/>
    </xf>
    <xf numFmtId="0" fontId="0" fillId="0" borderId="57" xfId="0" applyBorder="1" applyAlignment="1">
      <alignment horizontal="center"/>
    </xf>
    <xf numFmtId="164" fontId="0" fillId="0" borderId="58" xfId="42" applyFont="1" applyFill="1" applyBorder="1" applyAlignment="1" applyProtection="1">
      <alignment/>
      <protection/>
    </xf>
    <xf numFmtId="0" fontId="0" fillId="0" borderId="59" xfId="0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5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4" fontId="0" fillId="0" borderId="41" xfId="42" applyFont="1" applyFill="1" applyBorder="1" applyAlignment="1" applyProtection="1">
      <alignment/>
      <protection/>
    </xf>
    <xf numFmtId="0" fontId="25" fillId="0" borderId="60" xfId="59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5" fillId="0" borderId="60" xfId="0" applyFont="1" applyBorder="1" applyAlignment="1">
      <alignment horizontal="justify"/>
    </xf>
    <xf numFmtId="0" fontId="24" fillId="0" borderId="14" xfId="59" applyFont="1" applyFill="1" applyBorder="1" applyAlignment="1">
      <alignment horizontal="center"/>
      <protection/>
    </xf>
    <xf numFmtId="167" fontId="24" fillId="0" borderId="15" xfId="59" applyNumberFormat="1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4" fillId="0" borderId="15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  <xf numFmtId="0" fontId="25" fillId="0" borderId="61" xfId="59" applyFont="1" applyFill="1" applyBorder="1" applyAlignment="1">
      <alignment horizontal="center"/>
      <protection/>
    </xf>
    <xf numFmtId="170" fontId="24" fillId="0" borderId="62" xfId="0" applyNumberFormat="1" applyFont="1" applyBorder="1" applyAlignment="1">
      <alignment/>
    </xf>
    <xf numFmtId="0" fontId="14" fillId="0" borderId="17" xfId="57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24" fillId="0" borderId="63" xfId="0" applyNumberFormat="1" applyFont="1" applyBorder="1" applyAlignment="1">
      <alignment vertical="center" wrapText="1"/>
    </xf>
    <xf numFmtId="0" fontId="14" fillId="0" borderId="63" xfId="0" applyFont="1" applyBorder="1" applyAlignment="1">
      <alignment horizontal="center" wrapText="1"/>
    </xf>
    <xf numFmtId="168" fontId="20" fillId="0" borderId="64" xfId="57" applyNumberFormat="1" applyFont="1" applyBorder="1" applyAlignment="1">
      <alignment horizontal="center"/>
      <protection/>
    </xf>
    <xf numFmtId="0" fontId="20" fillId="0" borderId="65" xfId="57" applyFont="1" applyBorder="1">
      <alignment/>
      <protection/>
    </xf>
    <xf numFmtId="0" fontId="20" fillId="0" borderId="55" xfId="57" applyFont="1" applyBorder="1" applyAlignment="1">
      <alignment horizontal="center"/>
      <protection/>
    </xf>
    <xf numFmtId="4" fontId="20" fillId="0" borderId="56" xfId="57" applyNumberFormat="1" applyFont="1" applyBorder="1">
      <alignment/>
      <protection/>
    </xf>
    <xf numFmtId="4" fontId="14" fillId="0" borderId="18" xfId="57" applyNumberFormat="1" applyFont="1" applyBorder="1" applyAlignment="1">
      <alignment horizontal="right"/>
      <protection/>
    </xf>
    <xf numFmtId="168" fontId="14" fillId="0" borderId="38" xfId="0" applyNumberFormat="1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62" applyFont="1" applyAlignment="1">
      <alignment horizontal="left"/>
      <protection/>
    </xf>
    <xf numFmtId="168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4" fillId="0" borderId="66" xfId="57" applyFont="1" applyBorder="1" applyAlignment="1">
      <alignment horizontal="left" wrapText="1"/>
      <protection/>
    </xf>
    <xf numFmtId="0" fontId="14" fillId="0" borderId="17" xfId="57" applyFont="1" applyBorder="1" applyAlignment="1">
      <alignment horizontal="center" vertical="center" wrapText="1"/>
      <protection/>
    </xf>
    <xf numFmtId="4" fontId="14" fillId="0" borderId="67" xfId="57" applyNumberFormat="1" applyFont="1" applyBorder="1" applyAlignment="1">
      <alignment horizontal="right" vertical="center" wrapText="1"/>
      <protection/>
    </xf>
    <xf numFmtId="0" fontId="19" fillId="0" borderId="68" xfId="60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14" fontId="26" fillId="25" borderId="17" xfId="0" applyNumberFormat="1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center" wrapText="1"/>
    </xf>
    <xf numFmtId="43" fontId="26" fillId="25" borderId="18" xfId="0" applyNumberFormat="1" applyFont="1" applyFill="1" applyBorder="1" applyAlignment="1">
      <alignment horizontal="right" vertical="center" wrapText="1"/>
    </xf>
    <xf numFmtId="0" fontId="0" fillId="0" borderId="69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5" borderId="15" xfId="0" applyNumberFormat="1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left" vertical="center" wrapText="1"/>
    </xf>
    <xf numFmtId="43" fontId="26" fillId="25" borderId="13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5" borderId="11" xfId="0" applyFont="1" applyFill="1" applyBorder="1" applyAlignment="1">
      <alignment horizontal="center" vertical="center" wrapText="1"/>
    </xf>
    <xf numFmtId="43" fontId="28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68" xfId="62" applyFont="1" applyFill="1" applyBorder="1" applyAlignment="1">
      <alignment horizontal="center"/>
      <protection/>
    </xf>
    <xf numFmtId="0" fontId="25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justify"/>
    </xf>
    <xf numFmtId="170" fontId="25" fillId="0" borderId="46" xfId="0" applyNumberFormat="1" applyFont="1" applyBorder="1" applyAlignment="1">
      <alignment/>
    </xf>
    <xf numFmtId="0" fontId="25" fillId="0" borderId="16" xfId="62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justify"/>
    </xf>
    <xf numFmtId="170" fontId="25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37">
      <selection activeCell="D53" sqref="D53"/>
    </sheetView>
  </sheetViews>
  <sheetFormatPr defaultColWidth="9.140625" defaultRowHeight="12.75"/>
  <cols>
    <col min="1" max="1" width="21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25</v>
      </c>
      <c r="E6" s="43" t="s">
        <v>85</v>
      </c>
      <c r="F6" s="2"/>
    </row>
    <row r="7" spans="2:4" ht="13.5" thickBot="1">
      <c r="B7" s="1"/>
      <c r="C7" s="1"/>
      <c r="D7" s="1"/>
    </row>
    <row r="8" spans="1:8" ht="25.5" customHeight="1">
      <c r="A8" s="86" t="s">
        <v>36</v>
      </c>
      <c r="B8" s="87" t="s">
        <v>2</v>
      </c>
      <c r="C8" s="87" t="s">
        <v>3</v>
      </c>
      <c r="D8" s="87" t="s">
        <v>37</v>
      </c>
      <c r="E8" s="88" t="s">
        <v>4</v>
      </c>
      <c r="F8" s="42"/>
      <c r="G8" s="42"/>
      <c r="H8" s="42"/>
    </row>
    <row r="9" spans="1:8" ht="12.75" customHeight="1">
      <c r="A9" s="89" t="s">
        <v>38</v>
      </c>
      <c r="B9" s="67"/>
      <c r="C9" s="67"/>
      <c r="D9" s="68">
        <v>136773394</v>
      </c>
      <c r="E9" s="90"/>
      <c r="F9" s="42"/>
      <c r="G9" s="42"/>
      <c r="H9" s="42"/>
    </row>
    <row r="10" spans="1:8" ht="12.75">
      <c r="A10" s="91" t="s">
        <v>39</v>
      </c>
      <c r="B10" s="121" t="s">
        <v>40</v>
      </c>
      <c r="C10" s="122">
        <v>19</v>
      </c>
      <c r="D10" s="70">
        <f>-12088</f>
        <v>-12088</v>
      </c>
      <c r="E10" s="92"/>
      <c r="F10" s="42"/>
      <c r="G10" s="42"/>
      <c r="H10" s="42"/>
    </row>
    <row r="11" spans="1:8" ht="12.75">
      <c r="A11" s="91"/>
      <c r="B11" s="121"/>
      <c r="C11" s="122">
        <v>20</v>
      </c>
      <c r="D11" s="70">
        <f>-50</f>
        <v>-50</v>
      </c>
      <c r="E11" s="92"/>
      <c r="F11" s="42"/>
      <c r="G11" s="42"/>
      <c r="H11" s="42"/>
    </row>
    <row r="12" spans="1:8" ht="12.75">
      <c r="A12" s="91"/>
      <c r="B12" s="121"/>
      <c r="C12" s="122">
        <v>22</v>
      </c>
      <c r="D12" s="70">
        <v>1350</v>
      </c>
      <c r="E12" s="92"/>
      <c r="F12" s="42"/>
      <c r="G12" s="42"/>
      <c r="H12" s="42"/>
    </row>
    <row r="13" spans="1:8" ht="12.75">
      <c r="A13" s="91"/>
      <c r="B13" s="121"/>
      <c r="C13" s="122"/>
      <c r="D13" s="70"/>
      <c r="E13" s="92"/>
      <c r="F13" s="42"/>
      <c r="G13" s="42"/>
      <c r="H13" s="42"/>
    </row>
    <row r="14" spans="1:8" ht="13.5" thickBot="1">
      <c r="A14" s="93" t="s">
        <v>42</v>
      </c>
      <c r="B14" s="123"/>
      <c r="C14" s="124"/>
      <c r="D14" s="71">
        <f>SUM(D9:D13)</f>
        <v>136762606</v>
      </c>
      <c r="E14" s="94"/>
      <c r="F14" s="42"/>
      <c r="G14" s="42"/>
      <c r="H14" s="42"/>
    </row>
    <row r="15" spans="1:8" ht="12.75">
      <c r="A15" s="95" t="s">
        <v>43</v>
      </c>
      <c r="B15" s="125"/>
      <c r="C15" s="126"/>
      <c r="D15" s="70">
        <v>14915226</v>
      </c>
      <c r="E15" s="96"/>
      <c r="F15" s="42"/>
      <c r="G15" s="42"/>
      <c r="H15" s="42"/>
    </row>
    <row r="16" spans="1:8" ht="12.75">
      <c r="A16" s="97" t="s">
        <v>44</v>
      </c>
      <c r="B16" s="121" t="s">
        <v>40</v>
      </c>
      <c r="C16" s="122">
        <v>19</v>
      </c>
      <c r="D16" s="98">
        <f>-1736</f>
        <v>-1736</v>
      </c>
      <c r="E16" s="92"/>
      <c r="F16" s="42"/>
      <c r="G16" s="42"/>
      <c r="H16" s="42"/>
    </row>
    <row r="17" spans="1:8" ht="12.75">
      <c r="A17" s="99"/>
      <c r="B17" s="127"/>
      <c r="C17" s="127"/>
      <c r="D17" s="74"/>
      <c r="E17" s="100"/>
      <c r="F17" s="42"/>
      <c r="G17" s="42"/>
      <c r="H17" s="42"/>
    </row>
    <row r="18" spans="1:8" ht="13.5" thickBot="1">
      <c r="A18" s="93" t="s">
        <v>45</v>
      </c>
      <c r="B18" s="124"/>
      <c r="C18" s="124"/>
      <c r="D18" s="71">
        <f>SUM(D15:D17)</f>
        <v>14913490</v>
      </c>
      <c r="E18" s="94"/>
      <c r="F18" s="42"/>
      <c r="G18" s="42"/>
      <c r="H18" s="42"/>
    </row>
    <row r="19" spans="1:8" ht="12.75">
      <c r="A19" s="95" t="s">
        <v>46</v>
      </c>
      <c r="B19" s="125"/>
      <c r="C19" s="126"/>
      <c r="D19" s="75">
        <v>424441</v>
      </c>
      <c r="E19" s="96"/>
      <c r="F19" s="42"/>
      <c r="G19" s="42"/>
      <c r="H19" s="42"/>
    </row>
    <row r="20" spans="1:8" ht="12.75">
      <c r="A20" s="97" t="s">
        <v>47</v>
      </c>
      <c r="B20" s="121" t="s">
        <v>40</v>
      </c>
      <c r="C20" s="122">
        <v>21</v>
      </c>
      <c r="D20" s="70">
        <v>46026</v>
      </c>
      <c r="E20" s="92"/>
      <c r="F20" s="42"/>
      <c r="G20" s="42"/>
      <c r="H20" s="42"/>
    </row>
    <row r="21" spans="1:8" ht="12.75" customHeight="1">
      <c r="A21" s="97"/>
      <c r="B21" s="122"/>
      <c r="C21" s="122">
        <v>22</v>
      </c>
      <c r="D21" s="70">
        <v>3894</v>
      </c>
      <c r="E21" s="92"/>
      <c r="F21" s="42"/>
      <c r="G21" s="42"/>
      <c r="H21" s="42"/>
    </row>
    <row r="22" spans="1:8" ht="12.75">
      <c r="A22" s="99"/>
      <c r="B22" s="127"/>
      <c r="C22" s="127"/>
      <c r="D22" s="76"/>
      <c r="E22" s="100"/>
      <c r="F22" s="42"/>
      <c r="G22" s="42"/>
      <c r="H22" s="42"/>
    </row>
    <row r="23" spans="1:8" ht="13.5" thickBot="1">
      <c r="A23" s="93" t="s">
        <v>48</v>
      </c>
      <c r="B23" s="124"/>
      <c r="C23" s="124"/>
      <c r="D23" s="71">
        <f>SUM(D19:D22)</f>
        <v>474361</v>
      </c>
      <c r="E23" s="94"/>
      <c r="F23" s="42"/>
      <c r="G23" s="42"/>
      <c r="H23" s="42"/>
    </row>
    <row r="24" spans="1:8" ht="12.75">
      <c r="A24" s="101" t="s">
        <v>49</v>
      </c>
      <c r="B24" s="128"/>
      <c r="C24" s="128"/>
      <c r="D24" s="77">
        <v>1542029</v>
      </c>
      <c r="E24" s="102"/>
      <c r="F24" s="78"/>
      <c r="G24" s="42"/>
      <c r="H24" s="42"/>
    </row>
    <row r="25" spans="1:8" ht="12.75">
      <c r="A25" s="97" t="s">
        <v>50</v>
      </c>
      <c r="B25" s="121" t="s">
        <v>40</v>
      </c>
      <c r="C25" s="129"/>
      <c r="D25" s="98"/>
      <c r="E25" s="92"/>
      <c r="F25" s="78"/>
      <c r="G25" s="42"/>
      <c r="H25" s="42"/>
    </row>
    <row r="26" spans="1:8" ht="12" customHeight="1">
      <c r="A26" s="99"/>
      <c r="B26" s="130"/>
      <c r="C26" s="130"/>
      <c r="D26" s="74"/>
      <c r="E26" s="100"/>
      <c r="F26" s="78"/>
      <c r="G26" s="42"/>
      <c r="H26" s="42"/>
    </row>
    <row r="27" spans="1:8" ht="13.5" thickBot="1">
      <c r="A27" s="93" t="s">
        <v>51</v>
      </c>
      <c r="B27" s="131"/>
      <c r="C27" s="131"/>
      <c r="D27" s="71">
        <f>SUM(D24:D26)</f>
        <v>1542029</v>
      </c>
      <c r="E27" s="94"/>
      <c r="F27" s="78"/>
      <c r="G27" s="42"/>
      <c r="H27" s="42"/>
    </row>
    <row r="28" spans="1:8" ht="12.75">
      <c r="A28" s="101" t="s">
        <v>52</v>
      </c>
      <c r="B28" s="130"/>
      <c r="C28" s="130"/>
      <c r="D28" s="76">
        <v>239871</v>
      </c>
      <c r="E28" s="100"/>
      <c r="F28" s="78"/>
      <c r="G28" s="42"/>
      <c r="H28" s="42"/>
    </row>
    <row r="29" spans="1:8" ht="12.75">
      <c r="A29" s="99" t="s">
        <v>53</v>
      </c>
      <c r="B29" s="121" t="s">
        <v>40</v>
      </c>
      <c r="C29" s="122">
        <v>21</v>
      </c>
      <c r="D29" s="70">
        <v>19968</v>
      </c>
      <c r="E29" s="92"/>
      <c r="F29" s="78"/>
      <c r="G29" s="42"/>
      <c r="H29" s="42"/>
    </row>
    <row r="30" spans="1:8" ht="12.75">
      <c r="A30" s="99"/>
      <c r="B30" s="130"/>
      <c r="C30" s="130"/>
      <c r="D30" s="76"/>
      <c r="E30" s="100"/>
      <c r="F30" s="78"/>
      <c r="G30" s="42"/>
      <c r="H30" s="42"/>
    </row>
    <row r="31" spans="1:8" ht="13.5" thickBot="1">
      <c r="A31" s="93" t="s">
        <v>54</v>
      </c>
      <c r="B31" s="131"/>
      <c r="C31" s="131"/>
      <c r="D31" s="71">
        <f>SUM(D28:D30)</f>
        <v>259839</v>
      </c>
      <c r="E31" s="94"/>
      <c r="F31" s="78"/>
      <c r="G31" s="42"/>
      <c r="H31" s="42"/>
    </row>
    <row r="32" spans="1:8" ht="12.75">
      <c r="A32" s="103" t="s">
        <v>55</v>
      </c>
      <c r="B32" s="128"/>
      <c r="C32" s="128"/>
      <c r="D32" s="70">
        <v>329260</v>
      </c>
      <c r="E32" s="104"/>
      <c r="F32" s="78"/>
      <c r="G32" s="42"/>
      <c r="H32" s="42"/>
    </row>
    <row r="33" spans="1:8" ht="12.75">
      <c r="A33" s="97" t="s">
        <v>56</v>
      </c>
      <c r="B33" s="121" t="s">
        <v>40</v>
      </c>
      <c r="C33" s="130">
        <v>21</v>
      </c>
      <c r="D33" s="42">
        <v>20</v>
      </c>
      <c r="E33" s="92"/>
      <c r="F33" s="78"/>
      <c r="G33" s="42"/>
      <c r="H33" s="42"/>
    </row>
    <row r="34" spans="1:8" ht="12.75">
      <c r="A34" s="105"/>
      <c r="B34" s="122"/>
      <c r="C34" s="122">
        <v>22</v>
      </c>
      <c r="D34" s="79">
        <v>1270</v>
      </c>
      <c r="E34" s="92"/>
      <c r="F34" s="78"/>
      <c r="G34" s="42"/>
      <c r="H34" s="42"/>
    </row>
    <row r="35" spans="1:8" ht="12.75">
      <c r="A35" s="105"/>
      <c r="B35" s="132"/>
      <c r="C35" s="127">
        <v>23</v>
      </c>
      <c r="D35" s="79">
        <v>250</v>
      </c>
      <c r="E35" s="92"/>
      <c r="F35" s="78"/>
      <c r="G35" s="42"/>
      <c r="H35" s="42"/>
    </row>
    <row r="36" spans="1:8" ht="12.75">
      <c r="A36" s="105"/>
      <c r="B36" s="122"/>
      <c r="C36" s="133"/>
      <c r="D36" s="70"/>
      <c r="E36" s="92"/>
      <c r="F36" s="78"/>
      <c r="G36" s="42"/>
      <c r="H36" s="42"/>
    </row>
    <row r="37" spans="1:8" ht="13.5" thickBot="1">
      <c r="A37" s="106" t="s">
        <v>57</v>
      </c>
      <c r="B37" s="131"/>
      <c r="C37" s="131"/>
      <c r="D37" s="71">
        <f>SUM(D32:D36)</f>
        <v>330800</v>
      </c>
      <c r="E37" s="107"/>
      <c r="F37" s="78"/>
      <c r="G37" s="42"/>
      <c r="H37" s="42"/>
    </row>
    <row r="38" spans="1:8" ht="12.75">
      <c r="A38" s="101" t="s">
        <v>58</v>
      </c>
      <c r="B38" s="128"/>
      <c r="C38" s="128"/>
      <c r="D38" s="77">
        <v>4066637</v>
      </c>
      <c r="E38" s="102"/>
      <c r="F38" s="78"/>
      <c r="G38" s="42"/>
      <c r="H38" s="42"/>
    </row>
    <row r="39" spans="1:8" ht="12.75">
      <c r="A39" s="108" t="s">
        <v>59</v>
      </c>
      <c r="B39" s="121" t="s">
        <v>40</v>
      </c>
      <c r="C39" s="129">
        <f>19</f>
        <v>19</v>
      </c>
      <c r="D39" s="98">
        <f>-418</f>
        <v>-418</v>
      </c>
      <c r="E39" s="92"/>
      <c r="F39" s="78"/>
      <c r="G39" s="42"/>
      <c r="H39" s="42"/>
    </row>
    <row r="40" spans="1:8" ht="12" customHeight="1">
      <c r="A40" s="99"/>
      <c r="B40" s="130"/>
      <c r="C40" s="130"/>
      <c r="D40" s="74"/>
      <c r="E40" s="100"/>
      <c r="F40" s="78"/>
      <c r="G40" s="42"/>
      <c r="H40" s="42"/>
    </row>
    <row r="41" spans="1:8" ht="13.5" thickBot="1">
      <c r="A41" s="93" t="s">
        <v>60</v>
      </c>
      <c r="B41" s="131"/>
      <c r="C41" s="131"/>
      <c r="D41" s="71">
        <f>SUM(D38:D40)</f>
        <v>4066219</v>
      </c>
      <c r="E41" s="94"/>
      <c r="F41" s="78"/>
      <c r="G41" s="42"/>
      <c r="H41" s="42"/>
    </row>
    <row r="42" spans="1:8" ht="12.75">
      <c r="A42" s="103" t="s">
        <v>61</v>
      </c>
      <c r="B42" s="128"/>
      <c r="C42" s="128"/>
      <c r="D42" s="70">
        <v>1928593</v>
      </c>
      <c r="E42" s="104"/>
      <c r="F42" s="78"/>
      <c r="G42" s="42"/>
      <c r="H42" s="42"/>
    </row>
    <row r="43" spans="1:8" ht="12.75">
      <c r="A43" s="109" t="s">
        <v>62</v>
      </c>
      <c r="B43" s="121" t="s">
        <v>40</v>
      </c>
      <c r="C43" s="121"/>
      <c r="D43" s="98"/>
      <c r="E43" s="92"/>
      <c r="F43" s="78"/>
      <c r="G43" s="42"/>
      <c r="H43" s="42"/>
    </row>
    <row r="44" spans="1:8" ht="12.75">
      <c r="A44" s="97"/>
      <c r="B44" s="130"/>
      <c r="C44" s="130"/>
      <c r="D44" s="74"/>
      <c r="E44" s="92"/>
      <c r="F44" s="78"/>
      <c r="G44" s="42"/>
      <c r="H44" s="42"/>
    </row>
    <row r="45" spans="1:8" ht="13.5" thickBot="1">
      <c r="A45" s="93" t="s">
        <v>63</v>
      </c>
      <c r="B45" s="131"/>
      <c r="C45" s="131"/>
      <c r="D45" s="71">
        <f>SUM(D42:D44)</f>
        <v>1928593</v>
      </c>
      <c r="E45" s="110"/>
      <c r="F45" s="78"/>
      <c r="G45" s="42"/>
      <c r="H45" s="42"/>
    </row>
    <row r="46" spans="1:8" ht="12.75">
      <c r="A46" s="103" t="s">
        <v>68</v>
      </c>
      <c r="B46" s="128"/>
      <c r="C46" s="128"/>
      <c r="D46" s="80">
        <v>2421182.5</v>
      </c>
      <c r="E46" s="104" t="s">
        <v>41</v>
      </c>
      <c r="F46" s="78"/>
      <c r="G46" s="42"/>
      <c r="H46" s="42"/>
    </row>
    <row r="47" spans="1:8" ht="12.75">
      <c r="A47" s="109" t="s">
        <v>69</v>
      </c>
      <c r="B47" s="121" t="s">
        <v>40</v>
      </c>
      <c r="C47" s="121">
        <v>23</v>
      </c>
      <c r="D47" s="76">
        <f>-1631</f>
        <v>-1631</v>
      </c>
      <c r="E47" s="92"/>
      <c r="F47" s="78"/>
      <c r="G47" s="42"/>
      <c r="H47" s="42"/>
    </row>
    <row r="48" spans="1:8" ht="12.75">
      <c r="A48" s="109"/>
      <c r="B48" s="121"/>
      <c r="C48" s="121"/>
      <c r="D48" s="76"/>
      <c r="E48" s="92"/>
      <c r="F48" s="78"/>
      <c r="G48" s="42"/>
      <c r="H48" s="42"/>
    </row>
    <row r="49" spans="1:8" ht="13.5" thickBot="1">
      <c r="A49" s="93" t="s">
        <v>70</v>
      </c>
      <c r="B49" s="131"/>
      <c r="C49" s="131"/>
      <c r="D49" s="71">
        <f>SUM(D46:D48)</f>
        <v>2419551.5</v>
      </c>
      <c r="E49" s="111"/>
      <c r="F49" s="78"/>
      <c r="G49" s="42"/>
      <c r="H49" s="42"/>
    </row>
    <row r="50" spans="1:8" ht="12.75">
      <c r="A50" s="103" t="s">
        <v>64</v>
      </c>
      <c r="B50" s="128"/>
      <c r="C50" s="128"/>
      <c r="D50" s="81">
        <v>5043</v>
      </c>
      <c r="E50" s="112"/>
      <c r="F50" s="78"/>
      <c r="G50" s="42"/>
      <c r="H50" s="42"/>
    </row>
    <row r="51" spans="1:8" ht="12.75">
      <c r="A51" s="113" t="s">
        <v>71</v>
      </c>
      <c r="B51" s="121"/>
      <c r="C51" s="121"/>
      <c r="D51" s="82"/>
      <c r="E51" s="114"/>
      <c r="F51" s="78"/>
      <c r="G51" s="42"/>
      <c r="H51" s="42"/>
    </row>
    <row r="52" spans="1:8" ht="12.75">
      <c r="A52" s="99"/>
      <c r="B52" s="130"/>
      <c r="C52" s="130"/>
      <c r="D52" s="82"/>
      <c r="E52" s="114"/>
      <c r="F52" s="78"/>
      <c r="G52" s="42"/>
      <c r="H52" s="42"/>
    </row>
    <row r="53" spans="1:8" ht="13.5" thickBot="1">
      <c r="A53" s="93" t="s">
        <v>72</v>
      </c>
      <c r="B53" s="131"/>
      <c r="C53" s="131"/>
      <c r="D53" s="83">
        <f>SUM(D50:D52)</f>
        <v>5043</v>
      </c>
      <c r="E53" s="115"/>
      <c r="F53" s="78"/>
      <c r="G53" s="42"/>
      <c r="H53" s="42"/>
    </row>
    <row r="54" spans="1:8" ht="12.75">
      <c r="A54" s="103" t="s">
        <v>65</v>
      </c>
      <c r="B54" s="128"/>
      <c r="C54" s="128"/>
      <c r="D54" s="81">
        <v>160</v>
      </c>
      <c r="E54" s="112"/>
      <c r="F54" s="78"/>
      <c r="G54" s="42"/>
      <c r="H54" s="42"/>
    </row>
    <row r="55" spans="1:8" ht="12.75">
      <c r="A55" s="113" t="s">
        <v>73</v>
      </c>
      <c r="B55" s="121"/>
      <c r="C55" s="121"/>
      <c r="D55" s="82"/>
      <c r="E55" s="114"/>
      <c r="F55" s="78"/>
      <c r="G55" s="42"/>
      <c r="H55" s="42"/>
    </row>
    <row r="56" spans="1:8" ht="12.75">
      <c r="A56" s="99"/>
      <c r="B56" s="130"/>
      <c r="C56" s="130"/>
      <c r="D56" s="82"/>
      <c r="E56" s="114"/>
      <c r="F56" s="78"/>
      <c r="G56" s="42"/>
      <c r="H56" s="42"/>
    </row>
    <row r="57" spans="1:8" ht="13.5" thickBot="1">
      <c r="A57" s="93" t="s">
        <v>74</v>
      </c>
      <c r="B57" s="131"/>
      <c r="C57" s="131"/>
      <c r="D57" s="83">
        <f>SUM(D54:D56)</f>
        <v>160</v>
      </c>
      <c r="E57" s="115"/>
      <c r="F57" s="78"/>
      <c r="G57" s="42"/>
      <c r="H57" s="42"/>
    </row>
    <row r="58" spans="1:8" ht="12.75">
      <c r="A58" s="103" t="s">
        <v>66</v>
      </c>
      <c r="B58" s="128"/>
      <c r="C58" s="128"/>
      <c r="D58" s="81">
        <v>1660</v>
      </c>
      <c r="E58" s="112"/>
      <c r="F58" s="78"/>
      <c r="G58" s="42"/>
      <c r="H58" s="42"/>
    </row>
    <row r="59" spans="1:8" ht="12.75">
      <c r="A59" s="113" t="s">
        <v>75</v>
      </c>
      <c r="B59" s="121"/>
      <c r="C59" s="121"/>
      <c r="D59" s="82"/>
      <c r="E59" s="114"/>
      <c r="F59" s="78"/>
      <c r="G59" s="42"/>
      <c r="H59" s="42"/>
    </row>
    <row r="60" spans="1:8" ht="12.75">
      <c r="A60" s="99"/>
      <c r="B60" s="130"/>
      <c r="C60" s="130"/>
      <c r="D60" s="82"/>
      <c r="E60" s="114"/>
      <c r="F60" s="78"/>
      <c r="G60" s="42"/>
      <c r="H60" s="42"/>
    </row>
    <row r="61" spans="1:8" ht="13.5" thickBot="1">
      <c r="A61" s="93" t="s">
        <v>74</v>
      </c>
      <c r="B61" s="131"/>
      <c r="C61" s="131"/>
      <c r="D61" s="83">
        <f>SUM(D58:D60)</f>
        <v>1660</v>
      </c>
      <c r="E61" s="115"/>
      <c r="F61" s="78"/>
      <c r="G61" s="42"/>
      <c r="H61" s="42"/>
    </row>
    <row r="62" spans="1:8" ht="12.75">
      <c r="A62" s="103" t="s">
        <v>67</v>
      </c>
      <c r="B62" s="128"/>
      <c r="C62" s="128"/>
      <c r="D62" s="81">
        <v>48</v>
      </c>
      <c r="E62" s="112"/>
      <c r="F62" s="78"/>
      <c r="G62" s="42"/>
      <c r="H62" s="42"/>
    </row>
    <row r="63" spans="1:8" ht="12.75">
      <c r="A63" s="113" t="s">
        <v>76</v>
      </c>
      <c r="B63" s="121"/>
      <c r="C63" s="121"/>
      <c r="D63" s="82"/>
      <c r="E63" s="114"/>
      <c r="F63" s="78"/>
      <c r="G63" s="42"/>
      <c r="H63" s="42"/>
    </row>
    <row r="64" spans="1:8" ht="12.75">
      <c r="A64" s="99"/>
      <c r="B64" s="130"/>
      <c r="C64" s="130"/>
      <c r="D64" s="82"/>
      <c r="E64" s="114"/>
      <c r="F64" s="78"/>
      <c r="G64" s="42"/>
      <c r="H64" s="42"/>
    </row>
    <row r="65" spans="1:8" ht="13.5" thickBot="1">
      <c r="A65" s="93"/>
      <c r="B65" s="131"/>
      <c r="C65" s="131"/>
      <c r="D65" s="83">
        <f>SUM(D62:D64)</f>
        <v>48</v>
      </c>
      <c r="E65" s="115"/>
      <c r="F65" s="78"/>
      <c r="G65" s="42"/>
      <c r="H65" s="42"/>
    </row>
    <row r="66" spans="1:8" ht="12.75">
      <c r="A66" s="103" t="s">
        <v>77</v>
      </c>
      <c r="B66" s="128"/>
      <c r="C66" s="128"/>
      <c r="D66" s="81">
        <v>271</v>
      </c>
      <c r="E66" s="112"/>
      <c r="F66" s="78"/>
      <c r="G66" s="42"/>
      <c r="H66" s="42"/>
    </row>
    <row r="67" spans="1:8" ht="12.75">
      <c r="A67" s="113" t="s">
        <v>78</v>
      </c>
      <c r="B67" s="121"/>
      <c r="C67" s="121"/>
      <c r="D67" s="82"/>
      <c r="E67" s="114"/>
      <c r="F67" s="78"/>
      <c r="G67" s="42"/>
      <c r="H67" s="42"/>
    </row>
    <row r="68" spans="1:8" ht="12.75">
      <c r="A68" s="99"/>
      <c r="B68" s="130"/>
      <c r="C68" s="130"/>
      <c r="D68" s="82"/>
      <c r="E68" s="114"/>
      <c r="F68" s="78"/>
      <c r="G68" s="42"/>
      <c r="H68" s="42"/>
    </row>
    <row r="69" spans="1:8" ht="13.5" thickBot="1">
      <c r="A69" s="93" t="s">
        <v>74</v>
      </c>
      <c r="B69" s="131"/>
      <c r="C69" s="131"/>
      <c r="D69" s="83">
        <f>SUM(D66:D68)</f>
        <v>271</v>
      </c>
      <c r="E69" s="115"/>
      <c r="F69" s="78"/>
      <c r="G69" s="42"/>
      <c r="H69" s="42"/>
    </row>
    <row r="70" spans="1:8" ht="12.75">
      <c r="A70" s="103" t="s">
        <v>79</v>
      </c>
      <c r="B70" s="128"/>
      <c r="C70" s="128"/>
      <c r="D70" s="84">
        <v>3558273</v>
      </c>
      <c r="E70" s="116"/>
      <c r="F70" s="78"/>
      <c r="G70" s="42"/>
      <c r="H70" s="42"/>
    </row>
    <row r="71" spans="1:5" ht="12.75">
      <c r="A71" s="113" t="s">
        <v>80</v>
      </c>
      <c r="B71" s="121" t="s">
        <v>40</v>
      </c>
      <c r="C71" s="121">
        <v>19</v>
      </c>
      <c r="D71" s="42">
        <f>-321</f>
        <v>-321</v>
      </c>
      <c r="E71" s="117"/>
    </row>
    <row r="72" spans="1:5" ht="12.75">
      <c r="A72" s="109"/>
      <c r="B72" s="121"/>
      <c r="C72" s="121">
        <v>21</v>
      </c>
      <c r="D72" s="76">
        <v>1572</v>
      </c>
      <c r="E72" s="92"/>
    </row>
    <row r="73" spans="1:5" ht="12.75">
      <c r="A73" s="99"/>
      <c r="B73" s="130"/>
      <c r="C73" s="130"/>
      <c r="D73" s="76"/>
      <c r="E73" s="92"/>
    </row>
    <row r="74" spans="1:5" ht="13.5" thickBot="1">
      <c r="A74" s="93" t="s">
        <v>81</v>
      </c>
      <c r="B74" s="131"/>
      <c r="C74" s="131"/>
      <c r="D74" s="71">
        <f>SUM(D70:D73)</f>
        <v>3559524</v>
      </c>
      <c r="E74" s="107"/>
    </row>
    <row r="75" spans="1:5" ht="12.75">
      <c r="A75" s="103" t="s">
        <v>82</v>
      </c>
      <c r="B75" s="128"/>
      <c r="C75" s="128"/>
      <c r="D75" s="85">
        <v>1194152</v>
      </c>
      <c r="E75" s="104"/>
    </row>
    <row r="76" spans="1:5" ht="12.75">
      <c r="A76" s="113" t="s">
        <v>83</v>
      </c>
      <c r="B76" s="121" t="s">
        <v>40</v>
      </c>
      <c r="C76" s="121"/>
      <c r="D76" s="98"/>
      <c r="E76" s="92"/>
    </row>
    <row r="77" spans="1:5" ht="12.75">
      <c r="A77" s="99"/>
      <c r="B77" s="130"/>
      <c r="C77" s="130"/>
      <c r="D77" s="74"/>
      <c r="E77" s="92"/>
    </row>
    <row r="78" spans="1:5" ht="13.5" thickBot="1">
      <c r="A78" s="118" t="s">
        <v>84</v>
      </c>
      <c r="B78" s="119"/>
      <c r="C78" s="119"/>
      <c r="D78" s="120">
        <f>SUM(D75:D77)</f>
        <v>1194152</v>
      </c>
      <c r="E78" s="1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K45" sqref="K4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25</v>
      </c>
      <c r="E5" s="43" t="str">
        <f>personal!E6</f>
        <v>19-23 septembrie 2022</v>
      </c>
    </row>
    <row r="6" ht="13.5" thickBot="1"/>
    <row r="7" spans="1:6" ht="26.25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21</v>
      </c>
    </row>
    <row r="8" spans="1:6" ht="12.75">
      <c r="A8" s="146">
        <v>1</v>
      </c>
      <c r="B8" s="135" t="s">
        <v>86</v>
      </c>
      <c r="C8" s="136">
        <v>11669</v>
      </c>
      <c r="D8" s="69" t="s">
        <v>87</v>
      </c>
      <c r="E8" s="69" t="s">
        <v>88</v>
      </c>
      <c r="F8" s="147">
        <v>5100.26</v>
      </c>
    </row>
    <row r="9" spans="1:6" ht="12.75">
      <c r="A9" s="148">
        <v>2</v>
      </c>
      <c r="B9" s="137" t="s">
        <v>89</v>
      </c>
      <c r="C9" s="122">
        <v>11779</v>
      </c>
      <c r="D9" s="134" t="s">
        <v>90</v>
      </c>
      <c r="E9" s="134" t="s">
        <v>91</v>
      </c>
      <c r="F9" s="149">
        <v>505.8</v>
      </c>
    </row>
    <row r="10" spans="1:6" ht="12.75">
      <c r="A10" s="150">
        <v>3</v>
      </c>
      <c r="B10" s="137" t="s">
        <v>89</v>
      </c>
      <c r="C10" s="138">
        <v>11758</v>
      </c>
      <c r="D10" s="69" t="s">
        <v>92</v>
      </c>
      <c r="E10" s="69" t="s">
        <v>93</v>
      </c>
      <c r="F10" s="149">
        <v>383.92</v>
      </c>
    </row>
    <row r="11" spans="1:6" ht="12.75">
      <c r="A11" s="150">
        <v>4</v>
      </c>
      <c r="B11" s="137" t="s">
        <v>89</v>
      </c>
      <c r="C11" s="122">
        <v>11748</v>
      </c>
      <c r="D11" s="134" t="s">
        <v>94</v>
      </c>
      <c r="E11" s="134" t="s">
        <v>95</v>
      </c>
      <c r="F11" s="149">
        <v>12229.57</v>
      </c>
    </row>
    <row r="12" spans="1:6" ht="12.75">
      <c r="A12" s="151">
        <v>5</v>
      </c>
      <c r="B12" s="137" t="s">
        <v>89</v>
      </c>
      <c r="C12" s="127">
        <v>11750</v>
      </c>
      <c r="D12" s="134" t="s">
        <v>94</v>
      </c>
      <c r="E12" s="69" t="s">
        <v>95</v>
      </c>
      <c r="F12" s="152">
        <v>1473.32</v>
      </c>
    </row>
    <row r="13" spans="1:6" ht="12.75">
      <c r="A13" s="151">
        <v>6</v>
      </c>
      <c r="B13" s="137" t="s">
        <v>89</v>
      </c>
      <c r="C13" s="127">
        <v>11752</v>
      </c>
      <c r="D13" s="72" t="s">
        <v>94</v>
      </c>
      <c r="E13" s="72" t="s">
        <v>95</v>
      </c>
      <c r="F13" s="152">
        <v>795.13</v>
      </c>
    </row>
    <row r="14" spans="1:6" ht="12.75">
      <c r="A14" s="151">
        <v>7</v>
      </c>
      <c r="B14" s="137" t="s">
        <v>89</v>
      </c>
      <c r="C14" s="127">
        <v>11753</v>
      </c>
      <c r="D14" s="69" t="s">
        <v>96</v>
      </c>
      <c r="E14" s="69" t="s">
        <v>97</v>
      </c>
      <c r="F14" s="152">
        <v>1194.3</v>
      </c>
    </row>
    <row r="15" spans="1:6" ht="12.75">
      <c r="A15" s="151">
        <f aca="true" t="shared" si="0" ref="A15:A49">A14+1</f>
        <v>8</v>
      </c>
      <c r="B15" s="137" t="s">
        <v>89</v>
      </c>
      <c r="C15" s="127">
        <v>11756</v>
      </c>
      <c r="D15" s="73" t="s">
        <v>92</v>
      </c>
      <c r="E15" s="73" t="s">
        <v>95</v>
      </c>
      <c r="F15" s="152">
        <v>90.93</v>
      </c>
    </row>
    <row r="16" spans="1:6" ht="12.75">
      <c r="A16" s="151">
        <f t="shared" si="0"/>
        <v>9</v>
      </c>
      <c r="B16" s="137" t="s">
        <v>89</v>
      </c>
      <c r="C16" s="127">
        <v>11755</v>
      </c>
      <c r="D16" s="73" t="s">
        <v>98</v>
      </c>
      <c r="E16" s="73" t="s">
        <v>99</v>
      </c>
      <c r="F16" s="152">
        <v>16718.64</v>
      </c>
    </row>
    <row r="17" spans="1:6" ht="12.75">
      <c r="A17" s="151">
        <f t="shared" si="0"/>
        <v>10</v>
      </c>
      <c r="B17" s="137" t="s">
        <v>89</v>
      </c>
      <c r="C17" s="127">
        <v>11745</v>
      </c>
      <c r="D17" s="73" t="s">
        <v>100</v>
      </c>
      <c r="E17" s="73" t="s">
        <v>101</v>
      </c>
      <c r="F17" s="152">
        <v>116.29</v>
      </c>
    </row>
    <row r="18" spans="1:6" ht="12.75">
      <c r="A18" s="151">
        <f t="shared" si="0"/>
        <v>11</v>
      </c>
      <c r="B18" s="137" t="s">
        <v>89</v>
      </c>
      <c r="C18" s="127">
        <v>11759</v>
      </c>
      <c r="D18" s="73" t="s">
        <v>92</v>
      </c>
      <c r="E18" s="73" t="s">
        <v>102</v>
      </c>
      <c r="F18" s="152">
        <v>147.86</v>
      </c>
    </row>
    <row r="19" spans="1:6" ht="12.75">
      <c r="A19" s="151">
        <f t="shared" si="0"/>
        <v>12</v>
      </c>
      <c r="B19" s="137" t="s">
        <v>89</v>
      </c>
      <c r="C19" s="127">
        <v>11744</v>
      </c>
      <c r="D19" s="73" t="s">
        <v>103</v>
      </c>
      <c r="E19" s="73" t="s">
        <v>101</v>
      </c>
      <c r="F19" s="152">
        <v>23708.08</v>
      </c>
    </row>
    <row r="20" spans="1:6" ht="12.75">
      <c r="A20" s="151">
        <f t="shared" si="0"/>
        <v>13</v>
      </c>
      <c r="B20" s="137" t="s">
        <v>89</v>
      </c>
      <c r="C20" s="127">
        <v>11746</v>
      </c>
      <c r="D20" s="73" t="s">
        <v>104</v>
      </c>
      <c r="E20" s="73" t="s">
        <v>101</v>
      </c>
      <c r="F20" s="152">
        <v>1374.45</v>
      </c>
    </row>
    <row r="21" spans="1:6" ht="12.75">
      <c r="A21" s="151">
        <f t="shared" si="0"/>
        <v>14</v>
      </c>
      <c r="B21" s="137" t="s">
        <v>89</v>
      </c>
      <c r="C21" s="127">
        <v>11757</v>
      </c>
      <c r="D21" s="73" t="s">
        <v>92</v>
      </c>
      <c r="E21" s="73" t="s">
        <v>101</v>
      </c>
      <c r="F21" s="152">
        <v>360.77</v>
      </c>
    </row>
    <row r="22" spans="1:6" ht="12.75">
      <c r="A22" s="151">
        <f t="shared" si="0"/>
        <v>15</v>
      </c>
      <c r="B22" s="137" t="s">
        <v>89</v>
      </c>
      <c r="C22" s="127">
        <v>11781</v>
      </c>
      <c r="D22" s="73" t="s">
        <v>105</v>
      </c>
      <c r="E22" s="73" t="s">
        <v>101</v>
      </c>
      <c r="F22" s="152">
        <v>660.45</v>
      </c>
    </row>
    <row r="23" spans="1:6" ht="12.75">
      <c r="A23" s="151">
        <f t="shared" si="0"/>
        <v>16</v>
      </c>
      <c r="B23" s="137" t="s">
        <v>89</v>
      </c>
      <c r="C23" s="127">
        <v>11780</v>
      </c>
      <c r="D23" s="73" t="s">
        <v>106</v>
      </c>
      <c r="E23" s="73" t="s">
        <v>101</v>
      </c>
      <c r="F23" s="152">
        <v>14293.03</v>
      </c>
    </row>
    <row r="24" spans="1:6" ht="12.75">
      <c r="A24" s="151">
        <f t="shared" si="0"/>
        <v>17</v>
      </c>
      <c r="B24" s="137" t="s">
        <v>89</v>
      </c>
      <c r="C24" s="127">
        <v>11777</v>
      </c>
      <c r="D24" s="73" t="s">
        <v>87</v>
      </c>
      <c r="E24" s="73" t="s">
        <v>107</v>
      </c>
      <c r="F24" s="152">
        <v>196.47</v>
      </c>
    </row>
    <row r="25" spans="1:6" ht="12.75">
      <c r="A25" s="151">
        <f t="shared" si="0"/>
        <v>18</v>
      </c>
      <c r="B25" s="137" t="s">
        <v>89</v>
      </c>
      <c r="C25" s="127">
        <v>11778</v>
      </c>
      <c r="D25" s="73" t="s">
        <v>90</v>
      </c>
      <c r="E25" s="73" t="s">
        <v>137</v>
      </c>
      <c r="F25" s="152">
        <v>171.54</v>
      </c>
    </row>
    <row r="26" spans="1:6" ht="12.75">
      <c r="A26" s="151">
        <f t="shared" si="0"/>
        <v>19</v>
      </c>
      <c r="B26" s="137" t="s">
        <v>89</v>
      </c>
      <c r="C26" s="127">
        <v>11754</v>
      </c>
      <c r="D26" s="73" t="s">
        <v>96</v>
      </c>
      <c r="E26" s="73" t="s">
        <v>108</v>
      </c>
      <c r="F26" s="152">
        <v>160.65</v>
      </c>
    </row>
    <row r="27" spans="1:6" ht="12.75">
      <c r="A27" s="151">
        <f t="shared" si="0"/>
        <v>20</v>
      </c>
      <c r="B27" s="137" t="s">
        <v>89</v>
      </c>
      <c r="C27" s="127">
        <v>11747</v>
      </c>
      <c r="D27" s="73" t="s">
        <v>94</v>
      </c>
      <c r="E27" s="73" t="s">
        <v>109</v>
      </c>
      <c r="F27" s="152">
        <v>18.72</v>
      </c>
    </row>
    <row r="28" spans="1:6" ht="12.75">
      <c r="A28" s="151">
        <f t="shared" si="0"/>
        <v>21</v>
      </c>
      <c r="B28" s="137" t="s">
        <v>89</v>
      </c>
      <c r="C28" s="127">
        <v>11749</v>
      </c>
      <c r="D28" s="73" t="s">
        <v>94</v>
      </c>
      <c r="E28" s="73" t="s">
        <v>109</v>
      </c>
      <c r="F28" s="152">
        <v>54.18</v>
      </c>
    </row>
    <row r="29" spans="1:6" ht="12.75">
      <c r="A29" s="151">
        <f t="shared" si="0"/>
        <v>22</v>
      </c>
      <c r="B29" s="137" t="s">
        <v>89</v>
      </c>
      <c r="C29" s="127">
        <v>11751</v>
      </c>
      <c r="D29" s="73" t="s">
        <v>94</v>
      </c>
      <c r="E29" s="73" t="s">
        <v>109</v>
      </c>
      <c r="F29" s="152">
        <v>307.97</v>
      </c>
    </row>
    <row r="30" spans="1:6" ht="12.75">
      <c r="A30" s="151">
        <f t="shared" si="0"/>
        <v>23</v>
      </c>
      <c r="B30" s="137" t="s">
        <v>89</v>
      </c>
      <c r="C30" s="127">
        <v>11782</v>
      </c>
      <c r="D30" s="73" t="s">
        <v>110</v>
      </c>
      <c r="E30" s="73" t="s">
        <v>111</v>
      </c>
      <c r="F30" s="152">
        <v>258</v>
      </c>
    </row>
    <row r="31" spans="1:6" ht="12.75">
      <c r="A31" s="151">
        <f t="shared" si="0"/>
        <v>24</v>
      </c>
      <c r="B31" s="137" t="s">
        <v>89</v>
      </c>
      <c r="C31" s="127">
        <v>11783</v>
      </c>
      <c r="D31" s="73" t="s">
        <v>110</v>
      </c>
      <c r="E31" s="73" t="s">
        <v>111</v>
      </c>
      <c r="F31" s="152">
        <v>258</v>
      </c>
    </row>
    <row r="32" spans="1:6" ht="12.75">
      <c r="A32" s="151">
        <f t="shared" si="0"/>
        <v>25</v>
      </c>
      <c r="B32" s="139" t="s">
        <v>112</v>
      </c>
      <c r="C32" s="127">
        <v>11798</v>
      </c>
      <c r="D32" s="73" t="s">
        <v>113</v>
      </c>
      <c r="E32" s="73" t="s">
        <v>102</v>
      </c>
      <c r="F32" s="152">
        <v>9486.25</v>
      </c>
    </row>
    <row r="33" spans="1:6" ht="12.75">
      <c r="A33" s="151">
        <f t="shared" si="0"/>
        <v>26</v>
      </c>
      <c r="B33" s="139" t="s">
        <v>112</v>
      </c>
      <c r="C33" s="127">
        <v>11816</v>
      </c>
      <c r="D33" s="73" t="s">
        <v>114</v>
      </c>
      <c r="E33" s="73" t="s">
        <v>115</v>
      </c>
      <c r="F33" s="152">
        <v>4606</v>
      </c>
    </row>
    <row r="34" spans="1:6" ht="12.75">
      <c r="A34" s="151">
        <f t="shared" si="0"/>
        <v>27</v>
      </c>
      <c r="B34" s="139" t="s">
        <v>112</v>
      </c>
      <c r="C34" s="127">
        <v>11817</v>
      </c>
      <c r="D34" s="73" t="s">
        <v>114</v>
      </c>
      <c r="E34" s="73" t="s">
        <v>116</v>
      </c>
      <c r="F34" s="152">
        <v>24750</v>
      </c>
    </row>
    <row r="35" spans="1:6" ht="12.75">
      <c r="A35" s="151">
        <f t="shared" si="0"/>
        <v>28</v>
      </c>
      <c r="B35" s="139" t="s">
        <v>112</v>
      </c>
      <c r="C35" s="127">
        <v>11820</v>
      </c>
      <c r="D35" s="73" t="s">
        <v>114</v>
      </c>
      <c r="E35" s="73" t="s">
        <v>117</v>
      </c>
      <c r="F35" s="152">
        <v>8955</v>
      </c>
    </row>
    <row r="36" spans="1:6" ht="12.75">
      <c r="A36" s="151">
        <f t="shared" si="0"/>
        <v>29</v>
      </c>
      <c r="B36" s="139" t="s">
        <v>112</v>
      </c>
      <c r="C36" s="127">
        <v>11821</v>
      </c>
      <c r="D36" s="73" t="s">
        <v>114</v>
      </c>
      <c r="E36" s="73" t="s">
        <v>118</v>
      </c>
      <c r="F36" s="152">
        <v>47660.04</v>
      </c>
    </row>
    <row r="37" spans="1:6" ht="12.75">
      <c r="A37" s="151">
        <f t="shared" si="0"/>
        <v>30</v>
      </c>
      <c r="B37" s="139" t="s">
        <v>112</v>
      </c>
      <c r="C37" s="127">
        <v>11799</v>
      </c>
      <c r="D37" s="73" t="s">
        <v>119</v>
      </c>
      <c r="E37" s="73" t="s">
        <v>101</v>
      </c>
      <c r="F37" s="152">
        <v>273.7</v>
      </c>
    </row>
    <row r="38" spans="1:6" ht="12.75">
      <c r="A38" s="151">
        <f t="shared" si="0"/>
        <v>31</v>
      </c>
      <c r="B38" s="139" t="s">
        <v>112</v>
      </c>
      <c r="C38" s="127">
        <v>11818</v>
      </c>
      <c r="D38" s="73" t="s">
        <v>120</v>
      </c>
      <c r="E38" s="73" t="s">
        <v>121</v>
      </c>
      <c r="F38" s="152">
        <v>12484.37</v>
      </c>
    </row>
    <row r="39" spans="1:6" ht="12.75">
      <c r="A39" s="151">
        <f t="shared" si="0"/>
        <v>32</v>
      </c>
      <c r="B39" s="139" t="s">
        <v>112</v>
      </c>
      <c r="C39" s="127">
        <v>11819</v>
      </c>
      <c r="D39" s="73" t="s">
        <v>122</v>
      </c>
      <c r="E39" s="73" t="s">
        <v>123</v>
      </c>
      <c r="F39" s="152">
        <v>1025806.89</v>
      </c>
    </row>
    <row r="40" spans="1:6" ht="12.75">
      <c r="A40" s="151">
        <f t="shared" si="0"/>
        <v>33</v>
      </c>
      <c r="B40" s="139" t="s">
        <v>124</v>
      </c>
      <c r="C40" s="127">
        <v>11873</v>
      </c>
      <c r="D40" s="73" t="s">
        <v>114</v>
      </c>
      <c r="E40" s="73" t="s">
        <v>125</v>
      </c>
      <c r="F40" s="152">
        <v>9176</v>
      </c>
    </row>
    <row r="41" spans="1:6" ht="12.75">
      <c r="A41" s="151">
        <f t="shared" si="0"/>
        <v>34</v>
      </c>
      <c r="B41" s="139" t="s">
        <v>124</v>
      </c>
      <c r="C41" s="127">
        <v>11874</v>
      </c>
      <c r="D41" s="73" t="s">
        <v>114</v>
      </c>
      <c r="E41" s="73" t="s">
        <v>126</v>
      </c>
      <c r="F41" s="152">
        <v>48757.5</v>
      </c>
    </row>
    <row r="42" spans="1:6" ht="12.75">
      <c r="A42" s="151">
        <f t="shared" si="0"/>
        <v>35</v>
      </c>
      <c r="B42" s="139" t="s">
        <v>124</v>
      </c>
      <c r="C42" s="127">
        <v>11891</v>
      </c>
      <c r="D42" s="73" t="s">
        <v>127</v>
      </c>
      <c r="E42" s="73" t="s">
        <v>101</v>
      </c>
      <c r="F42" s="152">
        <v>3094</v>
      </c>
    </row>
    <row r="43" spans="1:6" ht="12.75">
      <c r="A43" s="151">
        <f t="shared" si="0"/>
        <v>36</v>
      </c>
      <c r="B43" s="139" t="s">
        <v>124</v>
      </c>
      <c r="C43" s="127">
        <v>11900</v>
      </c>
      <c r="D43" s="73" t="s">
        <v>128</v>
      </c>
      <c r="E43" s="73" t="s">
        <v>101</v>
      </c>
      <c r="F43" s="152">
        <v>7378</v>
      </c>
    </row>
    <row r="44" spans="1:6" ht="12.75">
      <c r="A44" s="151">
        <f t="shared" si="0"/>
        <v>37</v>
      </c>
      <c r="B44" s="139" t="s">
        <v>124</v>
      </c>
      <c r="C44" s="127">
        <v>11905</v>
      </c>
      <c r="D44" s="73" t="s">
        <v>129</v>
      </c>
      <c r="E44" s="73" t="s">
        <v>101</v>
      </c>
      <c r="F44" s="152">
        <v>27311.69</v>
      </c>
    </row>
    <row r="45" spans="1:6" ht="12.75">
      <c r="A45" s="151">
        <f t="shared" si="0"/>
        <v>38</v>
      </c>
      <c r="B45" s="139" t="s">
        <v>124</v>
      </c>
      <c r="C45" s="127">
        <v>11908</v>
      </c>
      <c r="D45" s="73" t="s">
        <v>130</v>
      </c>
      <c r="E45" s="73" t="s">
        <v>101</v>
      </c>
      <c r="F45" s="152">
        <v>14280</v>
      </c>
    </row>
    <row r="46" spans="1:6" ht="12.75">
      <c r="A46" s="151">
        <f t="shared" si="0"/>
        <v>39</v>
      </c>
      <c r="B46" s="139" t="s">
        <v>124</v>
      </c>
      <c r="C46" s="127">
        <v>11890</v>
      </c>
      <c r="D46" s="73" t="s">
        <v>129</v>
      </c>
      <c r="E46" s="73" t="s">
        <v>131</v>
      </c>
      <c r="F46" s="152">
        <v>208.25</v>
      </c>
    </row>
    <row r="47" spans="1:6" ht="12.75">
      <c r="A47" s="151">
        <f t="shared" si="0"/>
        <v>40</v>
      </c>
      <c r="B47" s="139" t="s">
        <v>124</v>
      </c>
      <c r="C47" s="127">
        <v>11894</v>
      </c>
      <c r="D47" s="73" t="s">
        <v>120</v>
      </c>
      <c r="E47" s="73" t="s">
        <v>132</v>
      </c>
      <c r="F47" s="152">
        <v>611.42</v>
      </c>
    </row>
    <row r="48" spans="1:6" ht="12.75">
      <c r="A48" s="151">
        <f t="shared" si="0"/>
        <v>41</v>
      </c>
      <c r="B48" s="139" t="s">
        <v>124</v>
      </c>
      <c r="C48" s="127">
        <v>11893</v>
      </c>
      <c r="D48" s="73" t="s">
        <v>133</v>
      </c>
      <c r="E48" s="73" t="s">
        <v>132</v>
      </c>
      <c r="F48" s="152">
        <v>15512.08</v>
      </c>
    </row>
    <row r="49" spans="1:6" ht="13.5" thickBot="1">
      <c r="A49" s="151">
        <f t="shared" si="0"/>
        <v>42</v>
      </c>
      <c r="B49" s="139" t="s">
        <v>124</v>
      </c>
      <c r="C49" s="127">
        <v>11892</v>
      </c>
      <c r="D49" s="73" t="s">
        <v>134</v>
      </c>
      <c r="E49" s="73" t="s">
        <v>135</v>
      </c>
      <c r="F49" s="152">
        <v>3332</v>
      </c>
    </row>
    <row r="50" spans="1:6" ht="23.25" customHeight="1" thickBot="1">
      <c r="A50" s="140"/>
      <c r="B50" s="141"/>
      <c r="C50" s="142"/>
      <c r="D50" s="143"/>
      <c r="E50" s="144" t="s">
        <v>136</v>
      </c>
      <c r="F50" s="145">
        <f>SUM(F8:F49)</f>
        <v>1344261.52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29</v>
      </c>
      <c r="B1" s="12"/>
      <c r="C1" s="12"/>
      <c r="D1" s="12"/>
    </row>
    <row r="3" spans="1:4" ht="15.75" customHeight="1">
      <c r="A3" s="217" t="s">
        <v>16</v>
      </c>
      <c r="B3" s="217"/>
      <c r="C3" s="217"/>
      <c r="D3" s="14"/>
    </row>
    <row r="4" spans="1:10" ht="30" customHeight="1">
      <c r="A4" s="218" t="s">
        <v>24</v>
      </c>
      <c r="B4" s="218"/>
      <c r="C4" s="218"/>
      <c r="D4" s="218"/>
      <c r="E4" s="21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25</v>
      </c>
      <c r="C6" s="11" t="str">
        <f>personal!E6</f>
        <v>19-23 septembrie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7.25" customHeight="1" thickBot="1">
      <c r="A8" s="28" t="s">
        <v>11</v>
      </c>
      <c r="B8" s="29" t="s">
        <v>12</v>
      </c>
      <c r="C8" s="29" t="s">
        <v>13</v>
      </c>
      <c r="D8" s="29" t="s">
        <v>31</v>
      </c>
      <c r="E8" s="30" t="s">
        <v>14</v>
      </c>
    </row>
    <row r="9" spans="1:5" s="19" customFormat="1" ht="25.5">
      <c r="A9" s="54" t="s">
        <v>138</v>
      </c>
      <c r="B9" s="55" t="s">
        <v>154</v>
      </c>
      <c r="C9" s="56" t="s">
        <v>155</v>
      </c>
      <c r="D9" s="57" t="s">
        <v>152</v>
      </c>
      <c r="E9" s="58">
        <v>51.41</v>
      </c>
    </row>
    <row r="10" spans="1:5" s="19" customFormat="1" ht="25.5">
      <c r="A10" s="54" t="s">
        <v>138</v>
      </c>
      <c r="B10" s="55" t="s">
        <v>156</v>
      </c>
      <c r="C10" s="56" t="s">
        <v>155</v>
      </c>
      <c r="D10" s="57" t="s">
        <v>152</v>
      </c>
      <c r="E10" s="58">
        <v>66.95</v>
      </c>
    </row>
    <row r="11" spans="1:5" s="19" customFormat="1" ht="25.5">
      <c r="A11" s="54" t="s">
        <v>138</v>
      </c>
      <c r="B11" s="55" t="s">
        <v>157</v>
      </c>
      <c r="C11" s="56" t="s">
        <v>155</v>
      </c>
      <c r="D11" s="57" t="s">
        <v>152</v>
      </c>
      <c r="E11" s="58">
        <v>278.04</v>
      </c>
    </row>
    <row r="12" spans="1:5" s="19" customFormat="1" ht="25.5">
      <c r="A12" s="54" t="s">
        <v>138</v>
      </c>
      <c r="B12" s="55" t="s">
        <v>158</v>
      </c>
      <c r="C12" s="56" t="s">
        <v>155</v>
      </c>
      <c r="D12" s="57" t="s">
        <v>152</v>
      </c>
      <c r="E12" s="58">
        <v>1936.03</v>
      </c>
    </row>
    <row r="13" spans="1:5" s="19" customFormat="1" ht="25.5">
      <c r="A13" s="54" t="s">
        <v>138</v>
      </c>
      <c r="B13" s="55" t="s">
        <v>159</v>
      </c>
      <c r="C13" s="56" t="s">
        <v>160</v>
      </c>
      <c r="D13" s="57" t="s">
        <v>152</v>
      </c>
      <c r="E13" s="58">
        <v>351.05</v>
      </c>
    </row>
    <row r="14" spans="1:5" s="19" customFormat="1" ht="25.5">
      <c r="A14" s="54" t="s">
        <v>138</v>
      </c>
      <c r="B14" s="55" t="s">
        <v>161</v>
      </c>
      <c r="C14" s="56" t="s">
        <v>160</v>
      </c>
      <c r="D14" s="57" t="s">
        <v>152</v>
      </c>
      <c r="E14" s="58">
        <v>1457.96</v>
      </c>
    </row>
    <row r="15" spans="1:5" s="19" customFormat="1" ht="25.5">
      <c r="A15" s="54" t="s">
        <v>138</v>
      </c>
      <c r="B15" s="55" t="s">
        <v>162</v>
      </c>
      <c r="C15" s="56" t="s">
        <v>160</v>
      </c>
      <c r="D15" s="57" t="s">
        <v>152</v>
      </c>
      <c r="E15" s="58">
        <v>269.59</v>
      </c>
    </row>
    <row r="16" spans="1:5" s="19" customFormat="1" ht="25.5">
      <c r="A16" s="54" t="s">
        <v>138</v>
      </c>
      <c r="B16" s="55" t="s">
        <v>163</v>
      </c>
      <c r="C16" s="56" t="s">
        <v>160</v>
      </c>
      <c r="D16" s="57" t="s">
        <v>152</v>
      </c>
      <c r="E16" s="58">
        <v>10151.97</v>
      </c>
    </row>
    <row r="17" spans="1:5" s="19" customFormat="1" ht="25.5">
      <c r="A17" s="54" t="s">
        <v>144</v>
      </c>
      <c r="B17" s="55" t="s">
        <v>164</v>
      </c>
      <c r="C17" s="56" t="s">
        <v>155</v>
      </c>
      <c r="D17" s="57" t="s">
        <v>165</v>
      </c>
      <c r="E17" s="58">
        <v>9215.53</v>
      </c>
    </row>
    <row r="18" spans="1:5" ht="25.5">
      <c r="A18" s="54" t="s">
        <v>144</v>
      </c>
      <c r="B18" s="166" t="s">
        <v>166</v>
      </c>
      <c r="C18" s="56" t="s">
        <v>155</v>
      </c>
      <c r="D18" s="57" t="s">
        <v>165</v>
      </c>
      <c r="E18" s="58">
        <v>716.56</v>
      </c>
    </row>
    <row r="19" spans="1:5" ht="25.5">
      <c r="A19" s="54" t="s">
        <v>144</v>
      </c>
      <c r="B19" s="166" t="s">
        <v>167</v>
      </c>
      <c r="C19" s="56" t="s">
        <v>155</v>
      </c>
      <c r="D19" s="57" t="s">
        <v>165</v>
      </c>
      <c r="E19" s="174">
        <v>226.47</v>
      </c>
    </row>
    <row r="20" spans="1:5" ht="25.5">
      <c r="A20" s="54" t="s">
        <v>144</v>
      </c>
      <c r="B20" s="166" t="s">
        <v>168</v>
      </c>
      <c r="C20" s="56" t="s">
        <v>155</v>
      </c>
      <c r="D20" s="57" t="s">
        <v>165</v>
      </c>
      <c r="E20" s="174">
        <v>148.15</v>
      </c>
    </row>
    <row r="21" spans="1:5" ht="25.5">
      <c r="A21" s="54" t="s">
        <v>144</v>
      </c>
      <c r="B21" s="166" t="s">
        <v>169</v>
      </c>
      <c r="C21" s="56" t="s">
        <v>160</v>
      </c>
      <c r="D21" s="57" t="s">
        <v>165</v>
      </c>
      <c r="E21" s="174">
        <v>48323.47</v>
      </c>
    </row>
    <row r="22" spans="1:5" ht="25.5">
      <c r="A22" s="54" t="s">
        <v>144</v>
      </c>
      <c r="B22" s="166" t="s">
        <v>170</v>
      </c>
      <c r="C22" s="56" t="s">
        <v>160</v>
      </c>
      <c r="D22" s="57" t="s">
        <v>165</v>
      </c>
      <c r="E22" s="174">
        <v>1187.53</v>
      </c>
    </row>
    <row r="23" spans="1:5" ht="25.5">
      <c r="A23" s="54" t="s">
        <v>144</v>
      </c>
      <c r="B23" s="166" t="s">
        <v>171</v>
      </c>
      <c r="C23" s="56" t="s">
        <v>160</v>
      </c>
      <c r="D23" s="57" t="s">
        <v>165</v>
      </c>
      <c r="E23" s="174">
        <v>3757.44</v>
      </c>
    </row>
    <row r="24" spans="1:5" ht="25.5">
      <c r="A24" s="54" t="s">
        <v>144</v>
      </c>
      <c r="B24" s="55" t="s">
        <v>172</v>
      </c>
      <c r="C24" s="56" t="s">
        <v>160</v>
      </c>
      <c r="D24" s="57" t="s">
        <v>165</v>
      </c>
      <c r="E24" s="58">
        <v>776.85</v>
      </c>
    </row>
    <row r="25" spans="1:5" ht="25.5">
      <c r="A25" s="54" t="s">
        <v>144</v>
      </c>
      <c r="B25" s="55" t="s">
        <v>173</v>
      </c>
      <c r="C25" s="56" t="s">
        <v>174</v>
      </c>
      <c r="D25" s="57" t="s">
        <v>152</v>
      </c>
      <c r="E25" s="58">
        <v>61600</v>
      </c>
    </row>
    <row r="26" spans="1:5" ht="25.5">
      <c r="A26" s="54" t="s">
        <v>146</v>
      </c>
      <c r="B26" s="55" t="s">
        <v>175</v>
      </c>
      <c r="C26" s="56" t="s">
        <v>176</v>
      </c>
      <c r="D26" s="57" t="s">
        <v>177</v>
      </c>
      <c r="E26" s="58">
        <v>62.44</v>
      </c>
    </row>
    <row r="27" spans="1:5" ht="25.5">
      <c r="A27" s="54" t="s">
        <v>146</v>
      </c>
      <c r="B27" s="55" t="s">
        <v>178</v>
      </c>
      <c r="C27" s="56" t="s">
        <v>179</v>
      </c>
      <c r="D27" s="57" t="s">
        <v>177</v>
      </c>
      <c r="E27" s="58">
        <v>327.43</v>
      </c>
    </row>
    <row r="28" spans="1:5" ht="13.5" thickBot="1">
      <c r="A28" s="175"/>
      <c r="B28" s="60"/>
      <c r="C28" s="168"/>
      <c r="D28" s="169"/>
      <c r="E28" s="33"/>
    </row>
    <row r="29" spans="1:5" s="167" customFormat="1" ht="17.25" customHeight="1" thickBot="1">
      <c r="A29" s="170" t="s">
        <v>15</v>
      </c>
      <c r="B29" s="66"/>
      <c r="C29" s="171"/>
      <c r="D29" s="172"/>
      <c r="E29" s="173">
        <f>SUM(E9:E28)</f>
        <v>140904.87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2.00390625" style="63" customWidth="1"/>
    <col min="2" max="2" width="11.57421875" style="46" customWidth="1"/>
    <col min="3" max="3" width="61.00390625" style="46" customWidth="1"/>
    <col min="4" max="4" width="24.8515625" style="64" customWidth="1"/>
    <col min="5" max="5" width="17.140625" style="46" customWidth="1"/>
    <col min="6" max="16384" width="9.140625" style="46" customWidth="1"/>
  </cols>
  <sheetData>
    <row r="1" spans="1:5" ht="12.75">
      <c r="A1" s="44" t="s">
        <v>32</v>
      </c>
      <c r="B1" s="45"/>
      <c r="C1" s="12"/>
      <c r="D1" s="45"/>
      <c r="E1" s="13"/>
    </row>
    <row r="2" spans="1:5" ht="12.75">
      <c r="A2" s="47"/>
      <c r="B2" s="48"/>
      <c r="C2" s="13"/>
      <c r="D2" s="48"/>
      <c r="E2" s="13"/>
    </row>
    <row r="3" spans="1:5" ht="12.75">
      <c r="A3" s="47"/>
      <c r="B3" s="48"/>
      <c r="C3" s="13"/>
      <c r="D3" s="48"/>
      <c r="E3" s="13"/>
    </row>
    <row r="4" spans="1:5" ht="12.75">
      <c r="A4" s="47"/>
      <c r="B4" s="48"/>
      <c r="C4" s="13"/>
      <c r="D4" s="48"/>
      <c r="E4" s="13"/>
    </row>
    <row r="5" spans="1:5" ht="12.75">
      <c r="A5" s="47"/>
      <c r="B5" s="48"/>
      <c r="C5" s="13"/>
      <c r="D5" s="48"/>
      <c r="E5" s="13"/>
    </row>
    <row r="6" spans="1:5" ht="15.75" customHeight="1">
      <c r="A6" s="217" t="s">
        <v>16</v>
      </c>
      <c r="B6" s="217"/>
      <c r="C6" s="217"/>
      <c r="D6" s="49"/>
      <c r="E6" s="13"/>
    </row>
    <row r="7" spans="1:5" ht="15.75" customHeight="1">
      <c r="A7" s="218" t="s">
        <v>33</v>
      </c>
      <c r="B7" s="218"/>
      <c r="C7" s="218"/>
      <c r="D7" s="218"/>
      <c r="E7" s="218"/>
    </row>
    <row r="8" spans="1:5" ht="12.75">
      <c r="A8" s="50"/>
      <c r="B8" s="18"/>
      <c r="C8" s="18"/>
      <c r="D8" s="18"/>
      <c r="E8" s="15"/>
    </row>
    <row r="9" spans="1:5" ht="12.75">
      <c r="A9" s="50"/>
      <c r="B9" s="51" t="s">
        <v>34</v>
      </c>
      <c r="C9" s="11" t="str">
        <f>personal!E6</f>
        <v>19-23 septembrie 2022</v>
      </c>
      <c r="D9" s="18"/>
      <c r="E9" s="15"/>
    </row>
    <row r="10" spans="1:5" ht="13.5" thickBot="1">
      <c r="A10" s="47"/>
      <c r="B10" s="48"/>
      <c r="C10" s="13"/>
      <c r="D10" s="48"/>
      <c r="E10" s="13"/>
    </row>
    <row r="11" spans="1:5" ht="21" customHeight="1" thickBot="1">
      <c r="A11" s="52" t="s">
        <v>11</v>
      </c>
      <c r="B11" s="29" t="s">
        <v>12</v>
      </c>
      <c r="C11" s="29" t="s">
        <v>13</v>
      </c>
      <c r="D11" s="53" t="s">
        <v>35</v>
      </c>
      <c r="E11" s="30" t="s">
        <v>14</v>
      </c>
    </row>
    <row r="12" spans="1:5" ht="25.5">
      <c r="A12" s="54" t="s">
        <v>146</v>
      </c>
      <c r="B12" s="55" t="s">
        <v>180</v>
      </c>
      <c r="C12" s="56" t="s">
        <v>181</v>
      </c>
      <c r="D12" s="57" t="s">
        <v>182</v>
      </c>
      <c r="E12" s="58">
        <v>1958560</v>
      </c>
    </row>
    <row r="13" spans="1:5" ht="25.5">
      <c r="A13" s="54" t="s">
        <v>146</v>
      </c>
      <c r="B13" s="55" t="s">
        <v>183</v>
      </c>
      <c r="C13" s="56" t="s">
        <v>184</v>
      </c>
      <c r="D13" s="57" t="s">
        <v>182</v>
      </c>
      <c r="E13" s="58">
        <v>372126.4</v>
      </c>
    </row>
    <row r="14" spans="1:5" ht="13.5" thickBot="1">
      <c r="A14" s="59"/>
      <c r="B14" s="60"/>
      <c r="C14" s="61"/>
      <c r="D14" s="62"/>
      <c r="E14" s="33"/>
    </row>
    <row r="15" spans="1:5" s="22" customFormat="1" ht="20.25" customHeight="1" thickBot="1">
      <c r="A15" s="65" t="s">
        <v>15</v>
      </c>
      <c r="B15" s="66"/>
      <c r="C15" s="31"/>
      <c r="D15" s="66"/>
      <c r="E15" s="32">
        <f>SUM(E12:E14)</f>
        <v>2330686.4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3">
      <selection activeCell="A118" sqref="A118:IV118"/>
    </sheetView>
  </sheetViews>
  <sheetFormatPr defaultColWidth="9.140625" defaultRowHeight="12.75"/>
  <cols>
    <col min="1" max="1" width="9.140625" style="205" customWidth="1"/>
    <col min="2" max="2" width="16.28125" style="205" customWidth="1"/>
    <col min="3" max="3" width="17.421875" style="205" customWidth="1"/>
    <col min="4" max="4" width="23.8515625" style="205" customWidth="1"/>
    <col min="5" max="5" width="35.421875" style="205" customWidth="1"/>
    <col min="6" max="6" width="25.140625" style="206" customWidth="1"/>
    <col min="7" max="8" width="9.140625" style="205" customWidth="1"/>
    <col min="9" max="9" width="9.140625" style="207" customWidth="1"/>
    <col min="10" max="10" width="34.00390625" style="205" customWidth="1"/>
    <col min="11" max="16384" width="9.140625" style="205" customWidth="1"/>
  </cols>
  <sheetData>
    <row r="2" ht="12.75">
      <c r="A2" s="22" t="s">
        <v>30</v>
      </c>
    </row>
    <row r="3" ht="12.75">
      <c r="A3" s="22"/>
    </row>
    <row r="4" ht="12.75">
      <c r="A4" s="22" t="s">
        <v>26</v>
      </c>
    </row>
    <row r="5" spans="1:5" ht="12.75">
      <c r="A5" s="22" t="s">
        <v>18</v>
      </c>
      <c r="D5" s="21" t="s">
        <v>25</v>
      </c>
      <c r="E5" s="43" t="str">
        <f>personal!E6</f>
        <v>19-23 septembrie 2022</v>
      </c>
    </row>
    <row r="6" ht="13.5" thickBot="1"/>
    <row r="7" spans="1:9" ht="46.5" customHeight="1" thickBot="1">
      <c r="A7" s="193" t="s">
        <v>7</v>
      </c>
      <c r="B7" s="194" t="s">
        <v>8</v>
      </c>
      <c r="C7" s="194" t="s">
        <v>9</v>
      </c>
      <c r="D7" s="194" t="s">
        <v>19</v>
      </c>
      <c r="E7" s="194" t="s">
        <v>27</v>
      </c>
      <c r="F7" s="195" t="s">
        <v>21</v>
      </c>
      <c r="I7" s="205"/>
    </row>
    <row r="8" spans="1:9" ht="18" customHeight="1">
      <c r="A8" s="208">
        <v>1</v>
      </c>
      <c r="B8" s="192" t="s">
        <v>138</v>
      </c>
      <c r="C8" s="192">
        <v>11686</v>
      </c>
      <c r="D8" s="209" t="s">
        <v>139</v>
      </c>
      <c r="E8" s="210" t="s">
        <v>140</v>
      </c>
      <c r="F8" s="211">
        <v>1000</v>
      </c>
      <c r="I8" s="205"/>
    </row>
    <row r="9" spans="1:9" ht="19.5" customHeight="1">
      <c r="A9" s="212">
        <v>2</v>
      </c>
      <c r="B9" s="186" t="s">
        <v>138</v>
      </c>
      <c r="C9" s="186">
        <v>11687</v>
      </c>
      <c r="D9" s="213" t="s">
        <v>139</v>
      </c>
      <c r="E9" s="214" t="s">
        <v>140</v>
      </c>
      <c r="F9" s="215">
        <v>700</v>
      </c>
      <c r="I9" s="205"/>
    </row>
    <row r="10" spans="1:6" ht="18" customHeight="1">
      <c r="A10" s="212">
        <v>3</v>
      </c>
      <c r="B10" s="186" t="s">
        <v>141</v>
      </c>
      <c r="C10" s="186">
        <v>1500</v>
      </c>
      <c r="D10" s="213" t="s">
        <v>139</v>
      </c>
      <c r="E10" s="214" t="s">
        <v>142</v>
      </c>
      <c r="F10" s="215">
        <v>1500</v>
      </c>
    </row>
    <row r="11" spans="1:6" ht="18" customHeight="1">
      <c r="A11" s="212">
        <v>4</v>
      </c>
      <c r="B11" s="186" t="s">
        <v>141</v>
      </c>
      <c r="C11" s="186">
        <v>800</v>
      </c>
      <c r="D11" s="213" t="s">
        <v>139</v>
      </c>
      <c r="E11" s="214" t="s">
        <v>143</v>
      </c>
      <c r="F11" s="215">
        <v>800</v>
      </c>
    </row>
    <row r="12" spans="1:6" ht="18" customHeight="1">
      <c r="A12" s="212">
        <v>5</v>
      </c>
      <c r="B12" s="186" t="s">
        <v>144</v>
      </c>
      <c r="C12" s="186">
        <v>11875</v>
      </c>
      <c r="D12" s="213" t="s">
        <v>139</v>
      </c>
      <c r="E12" s="214" t="s">
        <v>145</v>
      </c>
      <c r="F12" s="215">
        <v>1500</v>
      </c>
    </row>
    <row r="13" spans="1:6" ht="18" customHeight="1">
      <c r="A13" s="212">
        <v>6</v>
      </c>
      <c r="B13" s="186" t="s">
        <v>146</v>
      </c>
      <c r="C13" s="186">
        <v>11914</v>
      </c>
      <c r="D13" s="213" t="s">
        <v>139</v>
      </c>
      <c r="E13" s="214" t="s">
        <v>147</v>
      </c>
      <c r="F13" s="215">
        <v>1000</v>
      </c>
    </row>
    <row r="14" spans="1:6" ht="18" customHeight="1">
      <c r="A14" s="212">
        <v>7</v>
      </c>
      <c r="B14" s="187">
        <v>44823</v>
      </c>
      <c r="C14" s="188">
        <v>11685</v>
      </c>
      <c r="D14" s="188" t="s">
        <v>148</v>
      </c>
      <c r="E14" s="189" t="s">
        <v>187</v>
      </c>
      <c r="F14" s="191">
        <v>8803</v>
      </c>
    </row>
    <row r="15" spans="1:6" ht="18" customHeight="1">
      <c r="A15" s="212">
        <v>8</v>
      </c>
      <c r="B15" s="187">
        <v>44824</v>
      </c>
      <c r="C15" s="188">
        <v>11684</v>
      </c>
      <c r="D15" s="188" t="s">
        <v>188</v>
      </c>
      <c r="E15" s="189" t="s">
        <v>189</v>
      </c>
      <c r="F15" s="191">
        <v>742500</v>
      </c>
    </row>
    <row r="16" spans="1:6" ht="18" customHeight="1">
      <c r="A16" s="212">
        <v>9</v>
      </c>
      <c r="B16" s="187">
        <v>44824</v>
      </c>
      <c r="C16" s="190">
        <v>11712</v>
      </c>
      <c r="D16" s="188" t="s">
        <v>190</v>
      </c>
      <c r="E16" s="189" t="s">
        <v>191</v>
      </c>
      <c r="F16" s="191">
        <v>300</v>
      </c>
    </row>
    <row r="17" spans="1:6" ht="18" customHeight="1">
      <c r="A17" s="212">
        <v>10</v>
      </c>
      <c r="B17" s="187">
        <v>44824</v>
      </c>
      <c r="C17" s="190">
        <v>11713</v>
      </c>
      <c r="D17" s="188" t="s">
        <v>190</v>
      </c>
      <c r="E17" s="189" t="s">
        <v>191</v>
      </c>
      <c r="F17" s="191">
        <v>100</v>
      </c>
    </row>
    <row r="18" spans="1:6" ht="18" customHeight="1">
      <c r="A18" s="212">
        <v>11</v>
      </c>
      <c r="B18" s="187">
        <v>44824</v>
      </c>
      <c r="C18" s="188">
        <v>11714</v>
      </c>
      <c r="D18" s="188" t="s">
        <v>190</v>
      </c>
      <c r="E18" s="189" t="s">
        <v>191</v>
      </c>
      <c r="F18" s="191">
        <v>200</v>
      </c>
    </row>
    <row r="19" spans="1:6" ht="18" customHeight="1">
      <c r="A19" s="212">
        <v>12</v>
      </c>
      <c r="B19" s="187">
        <v>44824</v>
      </c>
      <c r="C19" s="188">
        <v>11715</v>
      </c>
      <c r="D19" s="188" t="s">
        <v>190</v>
      </c>
      <c r="E19" s="189" t="s">
        <v>191</v>
      </c>
      <c r="F19" s="191">
        <v>200</v>
      </c>
    </row>
    <row r="20" spans="1:6" ht="18" customHeight="1">
      <c r="A20" s="212">
        <v>13</v>
      </c>
      <c r="B20" s="187">
        <v>44824</v>
      </c>
      <c r="C20" s="188">
        <v>11716</v>
      </c>
      <c r="D20" s="188" t="s">
        <v>190</v>
      </c>
      <c r="E20" s="189" t="s">
        <v>191</v>
      </c>
      <c r="F20" s="191">
        <v>200</v>
      </c>
    </row>
    <row r="21" spans="1:6" ht="18" customHeight="1">
      <c r="A21" s="212">
        <v>14</v>
      </c>
      <c r="B21" s="187">
        <v>44824</v>
      </c>
      <c r="C21" s="188">
        <v>11717</v>
      </c>
      <c r="D21" s="188" t="s">
        <v>148</v>
      </c>
      <c r="E21" s="189" t="s">
        <v>192</v>
      </c>
      <c r="F21" s="191">
        <v>9200</v>
      </c>
    </row>
    <row r="22" spans="1:6" ht="18" customHeight="1">
      <c r="A22" s="212">
        <v>15</v>
      </c>
      <c r="B22" s="187">
        <v>44824</v>
      </c>
      <c r="C22" s="188">
        <v>11718</v>
      </c>
      <c r="D22" s="188" t="s">
        <v>148</v>
      </c>
      <c r="E22" s="189" t="s">
        <v>192</v>
      </c>
      <c r="F22" s="191">
        <v>6450</v>
      </c>
    </row>
    <row r="23" spans="1:6" ht="18" customHeight="1">
      <c r="A23" s="212">
        <v>16</v>
      </c>
      <c r="B23" s="187">
        <v>44824</v>
      </c>
      <c r="C23" s="188">
        <v>11719</v>
      </c>
      <c r="D23" s="188" t="s">
        <v>148</v>
      </c>
      <c r="E23" s="189" t="s">
        <v>192</v>
      </c>
      <c r="F23" s="191">
        <v>7000</v>
      </c>
    </row>
    <row r="24" spans="1:6" ht="18" customHeight="1">
      <c r="A24" s="212">
        <v>17</v>
      </c>
      <c r="B24" s="187">
        <v>44824</v>
      </c>
      <c r="C24" s="188">
        <v>11720</v>
      </c>
      <c r="D24" s="188" t="s">
        <v>148</v>
      </c>
      <c r="E24" s="189" t="s">
        <v>192</v>
      </c>
      <c r="F24" s="191">
        <v>15050</v>
      </c>
    </row>
    <row r="25" spans="1:6" ht="18" customHeight="1">
      <c r="A25" s="212">
        <v>18</v>
      </c>
      <c r="B25" s="187">
        <v>44824</v>
      </c>
      <c r="C25" s="188">
        <v>11721</v>
      </c>
      <c r="D25" s="188" t="s">
        <v>148</v>
      </c>
      <c r="E25" s="189" t="s">
        <v>192</v>
      </c>
      <c r="F25" s="191">
        <v>1550</v>
      </c>
    </row>
    <row r="26" spans="1:6" ht="18" customHeight="1">
      <c r="A26" s="212">
        <v>19</v>
      </c>
      <c r="B26" s="187">
        <v>44824</v>
      </c>
      <c r="C26" s="188">
        <v>11722</v>
      </c>
      <c r="D26" s="188" t="s">
        <v>148</v>
      </c>
      <c r="E26" s="189" t="s">
        <v>192</v>
      </c>
      <c r="F26" s="191">
        <v>500</v>
      </c>
    </row>
    <row r="27" spans="1:6" ht="18" customHeight="1">
      <c r="A27" s="212">
        <v>20</v>
      </c>
      <c r="B27" s="187">
        <v>44824</v>
      </c>
      <c r="C27" s="188">
        <v>11723</v>
      </c>
      <c r="D27" s="188" t="s">
        <v>148</v>
      </c>
      <c r="E27" s="189" t="s">
        <v>192</v>
      </c>
      <c r="F27" s="191">
        <v>1685</v>
      </c>
    </row>
    <row r="28" spans="1:6" ht="18" customHeight="1">
      <c r="A28" s="212">
        <v>21</v>
      </c>
      <c r="B28" s="187">
        <v>44824</v>
      </c>
      <c r="C28" s="188">
        <v>11724</v>
      </c>
      <c r="D28" s="188" t="s">
        <v>148</v>
      </c>
      <c r="E28" s="189" t="s">
        <v>192</v>
      </c>
      <c r="F28" s="191">
        <v>16612.56</v>
      </c>
    </row>
    <row r="29" spans="1:6" ht="18" customHeight="1">
      <c r="A29" s="212">
        <v>22</v>
      </c>
      <c r="B29" s="187">
        <v>44824</v>
      </c>
      <c r="C29" s="188">
        <v>11725</v>
      </c>
      <c r="D29" s="188" t="s">
        <v>150</v>
      </c>
      <c r="E29" s="189" t="s">
        <v>192</v>
      </c>
      <c r="F29" s="191">
        <v>1500</v>
      </c>
    </row>
    <row r="30" spans="1:6" ht="18" customHeight="1">
      <c r="A30" s="212">
        <v>23</v>
      </c>
      <c r="B30" s="187">
        <v>44824</v>
      </c>
      <c r="C30" s="188">
        <v>11726</v>
      </c>
      <c r="D30" s="188" t="s">
        <v>150</v>
      </c>
      <c r="E30" s="189" t="s">
        <v>192</v>
      </c>
      <c r="F30" s="191">
        <v>4400</v>
      </c>
    </row>
    <row r="31" spans="1:6" ht="18" customHeight="1">
      <c r="A31" s="212">
        <v>24</v>
      </c>
      <c r="B31" s="187">
        <v>44824</v>
      </c>
      <c r="C31" s="188">
        <v>11727</v>
      </c>
      <c r="D31" s="188" t="s">
        <v>148</v>
      </c>
      <c r="E31" s="189" t="s">
        <v>192</v>
      </c>
      <c r="F31" s="191">
        <v>900</v>
      </c>
    </row>
    <row r="32" spans="1:6" ht="18" customHeight="1">
      <c r="A32" s="212">
        <v>25</v>
      </c>
      <c r="B32" s="187">
        <v>44824</v>
      </c>
      <c r="C32" s="188">
        <v>11728</v>
      </c>
      <c r="D32" s="188" t="s">
        <v>148</v>
      </c>
      <c r="E32" s="189" t="s">
        <v>192</v>
      </c>
      <c r="F32" s="191">
        <v>8050</v>
      </c>
    </row>
    <row r="33" spans="1:6" ht="18" customHeight="1">
      <c r="A33" s="212">
        <v>26</v>
      </c>
      <c r="B33" s="187">
        <v>44824</v>
      </c>
      <c r="C33" s="188">
        <v>11729</v>
      </c>
      <c r="D33" s="188" t="s">
        <v>150</v>
      </c>
      <c r="E33" s="189" t="s">
        <v>192</v>
      </c>
      <c r="F33" s="191">
        <v>5506.53</v>
      </c>
    </row>
    <row r="34" spans="1:6" ht="18" customHeight="1">
      <c r="A34" s="212">
        <v>27</v>
      </c>
      <c r="B34" s="187">
        <v>44824</v>
      </c>
      <c r="C34" s="188">
        <v>11730</v>
      </c>
      <c r="D34" s="188" t="s">
        <v>150</v>
      </c>
      <c r="E34" s="189" t="s">
        <v>192</v>
      </c>
      <c r="F34" s="191">
        <v>323</v>
      </c>
    </row>
    <row r="35" spans="1:6" ht="18" customHeight="1">
      <c r="A35" s="212">
        <v>28</v>
      </c>
      <c r="B35" s="187">
        <v>44824</v>
      </c>
      <c r="C35" s="188">
        <v>11731</v>
      </c>
      <c r="D35" s="188" t="s">
        <v>148</v>
      </c>
      <c r="E35" s="189" t="s">
        <v>192</v>
      </c>
      <c r="F35" s="191">
        <v>34929</v>
      </c>
    </row>
    <row r="36" spans="1:6" ht="18" customHeight="1">
      <c r="A36" s="212">
        <v>29</v>
      </c>
      <c r="B36" s="187">
        <v>44824</v>
      </c>
      <c r="C36" s="188">
        <v>11732</v>
      </c>
      <c r="D36" s="188" t="s">
        <v>150</v>
      </c>
      <c r="E36" s="189" t="s">
        <v>192</v>
      </c>
      <c r="F36" s="191">
        <v>5819.1</v>
      </c>
    </row>
    <row r="37" spans="1:6" ht="18" customHeight="1">
      <c r="A37" s="212">
        <v>30</v>
      </c>
      <c r="B37" s="187">
        <v>44824</v>
      </c>
      <c r="C37" s="188">
        <v>11733</v>
      </c>
      <c r="D37" s="188" t="s">
        <v>150</v>
      </c>
      <c r="E37" s="189" t="s">
        <v>192</v>
      </c>
      <c r="F37" s="191">
        <v>6000</v>
      </c>
    </row>
    <row r="38" spans="1:6" ht="18" customHeight="1">
      <c r="A38" s="212">
        <v>31</v>
      </c>
      <c r="B38" s="187">
        <v>44824</v>
      </c>
      <c r="C38" s="188">
        <v>11734</v>
      </c>
      <c r="D38" s="188" t="s">
        <v>150</v>
      </c>
      <c r="E38" s="189" t="s">
        <v>192</v>
      </c>
      <c r="F38" s="191">
        <v>756</v>
      </c>
    </row>
    <row r="39" spans="1:6" ht="18" customHeight="1">
      <c r="A39" s="212">
        <v>32</v>
      </c>
      <c r="B39" s="187">
        <v>44824</v>
      </c>
      <c r="C39" s="188">
        <v>11735</v>
      </c>
      <c r="D39" s="188" t="s">
        <v>148</v>
      </c>
      <c r="E39" s="189" t="s">
        <v>192</v>
      </c>
      <c r="F39" s="191">
        <v>6950</v>
      </c>
    </row>
    <row r="40" spans="1:6" ht="18" customHeight="1">
      <c r="A40" s="212">
        <v>33</v>
      </c>
      <c r="B40" s="187">
        <v>44824</v>
      </c>
      <c r="C40" s="188">
        <v>11736</v>
      </c>
      <c r="D40" s="188" t="s">
        <v>150</v>
      </c>
      <c r="E40" s="189" t="s">
        <v>192</v>
      </c>
      <c r="F40" s="191">
        <v>4250</v>
      </c>
    </row>
    <row r="41" spans="1:6" ht="18" customHeight="1">
      <c r="A41" s="212">
        <v>34</v>
      </c>
      <c r="B41" s="187">
        <v>44824</v>
      </c>
      <c r="C41" s="188">
        <v>11737</v>
      </c>
      <c r="D41" s="188" t="s">
        <v>150</v>
      </c>
      <c r="E41" s="189" t="s">
        <v>192</v>
      </c>
      <c r="F41" s="191">
        <v>19986.6</v>
      </c>
    </row>
    <row r="42" spans="1:6" ht="18" customHeight="1">
      <c r="A42" s="212">
        <v>35</v>
      </c>
      <c r="B42" s="187">
        <v>44824</v>
      </c>
      <c r="C42" s="188">
        <v>11738</v>
      </c>
      <c r="D42" s="188" t="s">
        <v>150</v>
      </c>
      <c r="E42" s="189" t="s">
        <v>192</v>
      </c>
      <c r="F42" s="191">
        <v>1310</v>
      </c>
    </row>
    <row r="43" spans="1:6" ht="18" customHeight="1">
      <c r="A43" s="212">
        <v>36</v>
      </c>
      <c r="B43" s="187">
        <v>44824</v>
      </c>
      <c r="C43" s="188">
        <v>11739</v>
      </c>
      <c r="D43" s="188" t="s">
        <v>148</v>
      </c>
      <c r="E43" s="189" t="s">
        <v>192</v>
      </c>
      <c r="F43" s="191">
        <v>5000</v>
      </c>
    </row>
    <row r="44" spans="1:6" ht="18" customHeight="1">
      <c r="A44" s="212">
        <v>37</v>
      </c>
      <c r="B44" s="187">
        <v>44824</v>
      </c>
      <c r="C44" s="188">
        <v>11740</v>
      </c>
      <c r="D44" s="188" t="s">
        <v>150</v>
      </c>
      <c r="E44" s="189" t="s">
        <v>192</v>
      </c>
      <c r="F44" s="191">
        <v>5010</v>
      </c>
    </row>
    <row r="45" spans="1:6" ht="18" customHeight="1">
      <c r="A45" s="212">
        <v>38</v>
      </c>
      <c r="B45" s="187">
        <v>44824</v>
      </c>
      <c r="C45" s="188">
        <v>11760</v>
      </c>
      <c r="D45" s="188" t="s">
        <v>150</v>
      </c>
      <c r="E45" s="189" t="s">
        <v>187</v>
      </c>
      <c r="F45" s="191">
        <v>2552.88</v>
      </c>
    </row>
    <row r="46" spans="1:6" ht="18" customHeight="1">
      <c r="A46" s="212">
        <v>39</v>
      </c>
      <c r="B46" s="187">
        <v>44824</v>
      </c>
      <c r="C46" s="188">
        <v>11761</v>
      </c>
      <c r="D46" s="188" t="s">
        <v>148</v>
      </c>
      <c r="E46" s="189" t="s">
        <v>192</v>
      </c>
      <c r="F46" s="191">
        <v>3300</v>
      </c>
    </row>
    <row r="47" spans="1:6" ht="18" customHeight="1">
      <c r="A47" s="212">
        <v>40</v>
      </c>
      <c r="B47" s="187">
        <v>44824</v>
      </c>
      <c r="C47" s="188">
        <v>11762</v>
      </c>
      <c r="D47" s="188" t="s">
        <v>148</v>
      </c>
      <c r="E47" s="189" t="s">
        <v>192</v>
      </c>
      <c r="F47" s="191">
        <v>13860</v>
      </c>
    </row>
    <row r="48" spans="1:6" ht="18" customHeight="1">
      <c r="A48" s="212">
        <v>41</v>
      </c>
      <c r="B48" s="187">
        <v>44824</v>
      </c>
      <c r="C48" s="188">
        <v>11763</v>
      </c>
      <c r="D48" s="188" t="s">
        <v>148</v>
      </c>
      <c r="E48" s="189" t="s">
        <v>192</v>
      </c>
      <c r="F48" s="191">
        <v>4048.4</v>
      </c>
    </row>
    <row r="49" spans="1:6" ht="18" customHeight="1">
      <c r="A49" s="212">
        <v>42</v>
      </c>
      <c r="B49" s="187">
        <v>44824</v>
      </c>
      <c r="C49" s="188">
        <v>11764</v>
      </c>
      <c r="D49" s="188" t="s">
        <v>150</v>
      </c>
      <c r="E49" s="189" t="s">
        <v>192</v>
      </c>
      <c r="F49" s="191">
        <v>1877.94</v>
      </c>
    </row>
    <row r="50" spans="1:6" ht="18" customHeight="1">
      <c r="A50" s="212">
        <v>43</v>
      </c>
      <c r="B50" s="187">
        <v>44824</v>
      </c>
      <c r="C50" s="188">
        <v>11765</v>
      </c>
      <c r="D50" s="188" t="s">
        <v>150</v>
      </c>
      <c r="E50" s="189" t="s">
        <v>192</v>
      </c>
      <c r="F50" s="191">
        <v>3240</v>
      </c>
    </row>
    <row r="51" spans="1:6" ht="18" customHeight="1">
      <c r="A51" s="212">
        <v>44</v>
      </c>
      <c r="B51" s="187">
        <v>44824</v>
      </c>
      <c r="C51" s="188">
        <v>11766</v>
      </c>
      <c r="D51" s="188" t="s">
        <v>150</v>
      </c>
      <c r="E51" s="189" t="s">
        <v>192</v>
      </c>
      <c r="F51" s="191">
        <v>537.5</v>
      </c>
    </row>
    <row r="52" spans="1:6" ht="18" customHeight="1">
      <c r="A52" s="212">
        <v>45</v>
      </c>
      <c r="B52" s="187">
        <v>44824</v>
      </c>
      <c r="C52" s="188">
        <v>11767</v>
      </c>
      <c r="D52" s="188" t="s">
        <v>150</v>
      </c>
      <c r="E52" s="189" t="s">
        <v>192</v>
      </c>
      <c r="F52" s="191">
        <v>537.5</v>
      </c>
    </row>
    <row r="53" spans="1:6" ht="18" customHeight="1">
      <c r="A53" s="212">
        <v>46</v>
      </c>
      <c r="B53" s="187">
        <v>44824</v>
      </c>
      <c r="C53" s="188">
        <v>11768</v>
      </c>
      <c r="D53" s="188" t="s">
        <v>150</v>
      </c>
      <c r="E53" s="189" t="s">
        <v>192</v>
      </c>
      <c r="F53" s="191">
        <v>1300</v>
      </c>
    </row>
    <row r="54" spans="1:6" ht="18" customHeight="1">
      <c r="A54" s="212">
        <v>47</v>
      </c>
      <c r="B54" s="187">
        <v>44824</v>
      </c>
      <c r="C54" s="188">
        <v>11769</v>
      </c>
      <c r="D54" s="188" t="s">
        <v>150</v>
      </c>
      <c r="E54" s="189" t="s">
        <v>192</v>
      </c>
      <c r="F54" s="191">
        <v>5739.97</v>
      </c>
    </row>
    <row r="55" spans="1:6" ht="18" customHeight="1">
      <c r="A55" s="212">
        <v>48</v>
      </c>
      <c r="B55" s="187">
        <v>44824</v>
      </c>
      <c r="C55" s="188">
        <v>11770</v>
      </c>
      <c r="D55" s="188" t="s">
        <v>150</v>
      </c>
      <c r="E55" s="189" t="s">
        <v>192</v>
      </c>
      <c r="F55" s="191">
        <v>666.66</v>
      </c>
    </row>
    <row r="56" spans="1:6" ht="18" customHeight="1">
      <c r="A56" s="212">
        <v>49</v>
      </c>
      <c r="B56" s="187">
        <v>44824</v>
      </c>
      <c r="C56" s="188">
        <v>11771</v>
      </c>
      <c r="D56" s="188" t="s">
        <v>150</v>
      </c>
      <c r="E56" s="189" t="s">
        <v>192</v>
      </c>
      <c r="F56" s="191">
        <v>3885</v>
      </c>
    </row>
    <row r="57" spans="1:6" ht="18" customHeight="1">
      <c r="A57" s="212">
        <v>50</v>
      </c>
      <c r="B57" s="187">
        <v>44824</v>
      </c>
      <c r="C57" s="188">
        <v>11772</v>
      </c>
      <c r="D57" s="188" t="s">
        <v>148</v>
      </c>
      <c r="E57" s="189" t="s">
        <v>192</v>
      </c>
      <c r="F57" s="191">
        <v>3450</v>
      </c>
    </row>
    <row r="58" spans="1:6" ht="18" customHeight="1">
      <c r="A58" s="212">
        <v>51</v>
      </c>
      <c r="B58" s="187">
        <v>44824</v>
      </c>
      <c r="C58" s="188">
        <v>11773</v>
      </c>
      <c r="D58" s="188" t="s">
        <v>150</v>
      </c>
      <c r="E58" s="189" t="s">
        <v>187</v>
      </c>
      <c r="F58" s="191">
        <v>3112.38</v>
      </c>
    </row>
    <row r="59" spans="1:6" ht="18" customHeight="1">
      <c r="A59" s="212">
        <v>52</v>
      </c>
      <c r="B59" s="187">
        <v>44824</v>
      </c>
      <c r="C59" s="188">
        <v>11774</v>
      </c>
      <c r="D59" s="188" t="s">
        <v>148</v>
      </c>
      <c r="E59" s="189" t="s">
        <v>192</v>
      </c>
      <c r="F59" s="191">
        <v>3000</v>
      </c>
    </row>
    <row r="60" spans="1:6" ht="18" customHeight="1">
      <c r="A60" s="212">
        <v>53</v>
      </c>
      <c r="B60" s="187">
        <v>44824</v>
      </c>
      <c r="C60" s="188">
        <v>11775</v>
      </c>
      <c r="D60" s="188" t="s">
        <v>148</v>
      </c>
      <c r="E60" s="189" t="s">
        <v>192</v>
      </c>
      <c r="F60" s="191">
        <v>19150</v>
      </c>
    </row>
    <row r="61" spans="1:6" ht="25.5">
      <c r="A61" s="212">
        <v>54</v>
      </c>
      <c r="B61" s="187">
        <v>44825</v>
      </c>
      <c r="C61" s="188">
        <v>11800</v>
      </c>
      <c r="D61" s="188" t="s">
        <v>188</v>
      </c>
      <c r="E61" s="189" t="s">
        <v>193</v>
      </c>
      <c r="F61" s="191">
        <v>104062</v>
      </c>
    </row>
    <row r="62" spans="1:6" ht="25.5">
      <c r="A62" s="212">
        <v>55</v>
      </c>
      <c r="B62" s="187">
        <v>44825</v>
      </c>
      <c r="C62" s="188">
        <v>11801</v>
      </c>
      <c r="D62" s="188" t="s">
        <v>188</v>
      </c>
      <c r="E62" s="189" t="s">
        <v>193</v>
      </c>
      <c r="F62" s="191">
        <v>6075500</v>
      </c>
    </row>
    <row r="63" spans="1:6" ht="18" customHeight="1">
      <c r="A63" s="212">
        <v>56</v>
      </c>
      <c r="B63" s="187">
        <v>44825</v>
      </c>
      <c r="C63" s="188">
        <v>11784</v>
      </c>
      <c r="D63" s="188" t="s">
        <v>148</v>
      </c>
      <c r="E63" s="189" t="s">
        <v>192</v>
      </c>
      <c r="F63" s="191">
        <v>6500</v>
      </c>
    </row>
    <row r="64" spans="1:6" ht="18" customHeight="1">
      <c r="A64" s="212">
        <v>57</v>
      </c>
      <c r="B64" s="187">
        <v>44825</v>
      </c>
      <c r="C64" s="188">
        <v>11785</v>
      </c>
      <c r="D64" s="188" t="s">
        <v>150</v>
      </c>
      <c r="E64" s="189" t="s">
        <v>192</v>
      </c>
      <c r="F64" s="191">
        <v>12595</v>
      </c>
    </row>
    <row r="65" spans="1:6" ht="18" customHeight="1">
      <c r="A65" s="212">
        <v>58</v>
      </c>
      <c r="B65" s="187">
        <v>44825</v>
      </c>
      <c r="C65" s="188">
        <v>11786</v>
      </c>
      <c r="D65" s="188" t="s">
        <v>148</v>
      </c>
      <c r="E65" s="189" t="s">
        <v>192</v>
      </c>
      <c r="F65" s="191">
        <v>20567.13</v>
      </c>
    </row>
    <row r="66" spans="1:6" ht="18" customHeight="1">
      <c r="A66" s="212">
        <v>59</v>
      </c>
      <c r="B66" s="187">
        <v>44825</v>
      </c>
      <c r="C66" s="188">
        <v>11787</v>
      </c>
      <c r="D66" s="188" t="s">
        <v>150</v>
      </c>
      <c r="E66" s="189" t="s">
        <v>192</v>
      </c>
      <c r="F66" s="191">
        <v>2170</v>
      </c>
    </row>
    <row r="67" spans="1:6" ht="18" customHeight="1">
      <c r="A67" s="212">
        <v>60</v>
      </c>
      <c r="B67" s="187">
        <v>44825</v>
      </c>
      <c r="C67" s="188">
        <v>11788</v>
      </c>
      <c r="D67" s="188" t="s">
        <v>150</v>
      </c>
      <c r="E67" s="189" t="s">
        <v>192</v>
      </c>
      <c r="F67" s="191">
        <v>1200</v>
      </c>
    </row>
    <row r="68" spans="1:6" ht="18" customHeight="1">
      <c r="A68" s="212">
        <v>61</v>
      </c>
      <c r="B68" s="187">
        <v>44825</v>
      </c>
      <c r="C68" s="188">
        <v>11789</v>
      </c>
      <c r="D68" s="188" t="s">
        <v>150</v>
      </c>
      <c r="E68" s="189" t="s">
        <v>192</v>
      </c>
      <c r="F68" s="191">
        <v>4200</v>
      </c>
    </row>
    <row r="69" spans="1:6" ht="18" customHeight="1">
      <c r="A69" s="212">
        <v>62</v>
      </c>
      <c r="B69" s="187">
        <v>44825</v>
      </c>
      <c r="C69" s="188">
        <v>11790</v>
      </c>
      <c r="D69" s="188" t="s">
        <v>150</v>
      </c>
      <c r="E69" s="189" t="s">
        <v>194</v>
      </c>
      <c r="F69" s="191">
        <v>478</v>
      </c>
    </row>
    <row r="70" spans="1:6" ht="18" customHeight="1">
      <c r="A70" s="212">
        <v>63</v>
      </c>
      <c r="B70" s="187">
        <v>44825</v>
      </c>
      <c r="C70" s="188">
        <v>11791</v>
      </c>
      <c r="D70" s="188" t="s">
        <v>148</v>
      </c>
      <c r="E70" s="189" t="s">
        <v>192</v>
      </c>
      <c r="F70" s="191">
        <v>1452</v>
      </c>
    </row>
    <row r="71" spans="1:6" ht="18" customHeight="1">
      <c r="A71" s="212">
        <v>64</v>
      </c>
      <c r="B71" s="187">
        <v>44825</v>
      </c>
      <c r="C71" s="188">
        <v>11792</v>
      </c>
      <c r="D71" s="188" t="s">
        <v>148</v>
      </c>
      <c r="E71" s="189" t="s">
        <v>187</v>
      </c>
      <c r="F71" s="191">
        <v>2044.42</v>
      </c>
    </row>
    <row r="72" spans="1:6" ht="18" customHeight="1">
      <c r="A72" s="212">
        <v>65</v>
      </c>
      <c r="B72" s="187">
        <v>44825</v>
      </c>
      <c r="C72" s="188">
        <v>11793</v>
      </c>
      <c r="D72" s="188" t="s">
        <v>150</v>
      </c>
      <c r="E72" s="189" t="s">
        <v>187</v>
      </c>
      <c r="F72" s="191">
        <v>2932.45</v>
      </c>
    </row>
    <row r="73" spans="1:6" ht="18" customHeight="1">
      <c r="A73" s="212">
        <v>66</v>
      </c>
      <c r="B73" s="187">
        <v>44825</v>
      </c>
      <c r="C73" s="188">
        <v>11794</v>
      </c>
      <c r="D73" s="188" t="s">
        <v>150</v>
      </c>
      <c r="E73" s="189" t="s">
        <v>192</v>
      </c>
      <c r="F73" s="191">
        <v>1000</v>
      </c>
    </row>
    <row r="74" spans="1:6" ht="18" customHeight="1">
      <c r="A74" s="212">
        <v>67</v>
      </c>
      <c r="B74" s="187">
        <v>44825</v>
      </c>
      <c r="C74" s="188">
        <v>11795</v>
      </c>
      <c r="D74" s="188" t="s">
        <v>150</v>
      </c>
      <c r="E74" s="189" t="s">
        <v>192</v>
      </c>
      <c r="F74" s="191">
        <v>2050</v>
      </c>
    </row>
    <row r="75" spans="1:6" ht="18" customHeight="1">
      <c r="A75" s="212">
        <v>68</v>
      </c>
      <c r="B75" s="187">
        <v>44825</v>
      </c>
      <c r="C75" s="188">
        <v>11796</v>
      </c>
      <c r="D75" s="188" t="s">
        <v>150</v>
      </c>
      <c r="E75" s="189" t="s">
        <v>192</v>
      </c>
      <c r="F75" s="191">
        <v>900</v>
      </c>
    </row>
    <row r="76" spans="1:6" ht="18" customHeight="1">
      <c r="A76" s="212">
        <v>69</v>
      </c>
      <c r="B76" s="187">
        <v>44825</v>
      </c>
      <c r="C76" s="188">
        <v>11797</v>
      </c>
      <c r="D76" s="188" t="s">
        <v>150</v>
      </c>
      <c r="E76" s="189" t="s">
        <v>192</v>
      </c>
      <c r="F76" s="191">
        <v>1500</v>
      </c>
    </row>
    <row r="77" spans="1:6" ht="18" customHeight="1">
      <c r="A77" s="212">
        <v>70</v>
      </c>
      <c r="B77" s="187">
        <v>44825</v>
      </c>
      <c r="C77" s="188">
        <v>11802</v>
      </c>
      <c r="D77" s="188" t="s">
        <v>190</v>
      </c>
      <c r="E77" s="189" t="s">
        <v>191</v>
      </c>
      <c r="F77" s="191">
        <v>200</v>
      </c>
    </row>
    <row r="78" spans="1:6" ht="18" customHeight="1">
      <c r="A78" s="212">
        <v>71</v>
      </c>
      <c r="B78" s="187">
        <v>44825</v>
      </c>
      <c r="C78" s="188">
        <v>11803</v>
      </c>
      <c r="D78" s="188" t="s">
        <v>190</v>
      </c>
      <c r="E78" s="189" t="s">
        <v>191</v>
      </c>
      <c r="F78" s="191">
        <v>30</v>
      </c>
    </row>
    <row r="79" spans="1:6" ht="18" customHeight="1">
      <c r="A79" s="212">
        <v>72</v>
      </c>
      <c r="B79" s="187">
        <v>44825</v>
      </c>
      <c r="C79" s="188">
        <v>11804</v>
      </c>
      <c r="D79" s="188" t="s">
        <v>190</v>
      </c>
      <c r="E79" s="189" t="s">
        <v>191</v>
      </c>
      <c r="F79" s="191">
        <v>70</v>
      </c>
    </row>
    <row r="80" spans="1:6" ht="18" customHeight="1">
      <c r="A80" s="212">
        <v>73</v>
      </c>
      <c r="B80" s="187">
        <v>44825</v>
      </c>
      <c r="C80" s="188">
        <v>11805</v>
      </c>
      <c r="D80" s="188" t="s">
        <v>190</v>
      </c>
      <c r="E80" s="189" t="s">
        <v>191</v>
      </c>
      <c r="F80" s="191">
        <v>200</v>
      </c>
    </row>
    <row r="81" spans="1:6" ht="18" customHeight="1">
      <c r="A81" s="212">
        <v>74</v>
      </c>
      <c r="B81" s="187">
        <v>44825</v>
      </c>
      <c r="C81" s="188">
        <v>11806</v>
      </c>
      <c r="D81" s="188" t="s">
        <v>190</v>
      </c>
      <c r="E81" s="189" t="s">
        <v>191</v>
      </c>
      <c r="F81" s="191">
        <v>16.45</v>
      </c>
    </row>
    <row r="82" spans="1:6" ht="18" customHeight="1">
      <c r="A82" s="212">
        <v>75</v>
      </c>
      <c r="B82" s="187">
        <v>44825</v>
      </c>
      <c r="C82" s="188">
        <v>11807</v>
      </c>
      <c r="D82" s="188" t="s">
        <v>190</v>
      </c>
      <c r="E82" s="189" t="s">
        <v>191</v>
      </c>
      <c r="F82" s="191">
        <v>150</v>
      </c>
    </row>
    <row r="83" spans="1:6" ht="18" customHeight="1">
      <c r="A83" s="212">
        <v>76</v>
      </c>
      <c r="B83" s="187">
        <v>44825</v>
      </c>
      <c r="C83" s="188">
        <v>11808</v>
      </c>
      <c r="D83" s="188" t="s">
        <v>190</v>
      </c>
      <c r="E83" s="189" t="s">
        <v>191</v>
      </c>
      <c r="F83" s="191">
        <v>500</v>
      </c>
    </row>
    <row r="84" spans="1:6" ht="18" customHeight="1">
      <c r="A84" s="212">
        <v>77</v>
      </c>
      <c r="B84" s="187">
        <v>44825</v>
      </c>
      <c r="C84" s="188">
        <v>11809</v>
      </c>
      <c r="D84" s="188" t="s">
        <v>190</v>
      </c>
      <c r="E84" s="189" t="s">
        <v>191</v>
      </c>
      <c r="F84" s="191">
        <v>200</v>
      </c>
    </row>
    <row r="85" spans="1:6" ht="18" customHeight="1">
      <c r="A85" s="212">
        <v>78</v>
      </c>
      <c r="B85" s="187">
        <v>44825</v>
      </c>
      <c r="C85" s="188">
        <v>11810</v>
      </c>
      <c r="D85" s="188" t="s">
        <v>190</v>
      </c>
      <c r="E85" s="189" t="s">
        <v>191</v>
      </c>
      <c r="F85" s="191">
        <v>200</v>
      </c>
    </row>
    <row r="86" spans="1:6" ht="18" customHeight="1">
      <c r="A86" s="212">
        <v>79</v>
      </c>
      <c r="B86" s="187">
        <v>44825</v>
      </c>
      <c r="C86" s="188">
        <v>11811</v>
      </c>
      <c r="D86" s="188" t="s">
        <v>190</v>
      </c>
      <c r="E86" s="189" t="s">
        <v>191</v>
      </c>
      <c r="F86" s="191">
        <v>200</v>
      </c>
    </row>
    <row r="87" spans="1:6" ht="18" customHeight="1">
      <c r="A87" s="212">
        <v>80</v>
      </c>
      <c r="B87" s="187">
        <v>44825</v>
      </c>
      <c r="C87" s="188">
        <v>11812</v>
      </c>
      <c r="D87" s="188" t="s">
        <v>148</v>
      </c>
      <c r="E87" s="189" t="s">
        <v>195</v>
      </c>
      <c r="F87" s="191">
        <v>80605.9</v>
      </c>
    </row>
    <row r="88" spans="1:6" ht="25.5">
      <c r="A88" s="212">
        <v>81</v>
      </c>
      <c r="B88" s="187">
        <v>44825</v>
      </c>
      <c r="C88" s="188">
        <v>11813</v>
      </c>
      <c r="D88" s="188" t="s">
        <v>190</v>
      </c>
      <c r="E88" s="189" t="s">
        <v>196</v>
      </c>
      <c r="F88" s="191">
        <v>19772</v>
      </c>
    </row>
    <row r="89" spans="1:6" ht="25.5">
      <c r="A89" s="212">
        <v>82</v>
      </c>
      <c r="B89" s="187">
        <v>44825</v>
      </c>
      <c r="C89" s="188">
        <v>11814</v>
      </c>
      <c r="D89" s="188" t="s">
        <v>190</v>
      </c>
      <c r="E89" s="189" t="s">
        <v>196</v>
      </c>
      <c r="F89" s="191">
        <v>38704</v>
      </c>
    </row>
    <row r="90" spans="1:6" ht="25.5">
      <c r="A90" s="212">
        <v>83</v>
      </c>
      <c r="B90" s="187">
        <v>44825</v>
      </c>
      <c r="C90" s="188">
        <v>11815</v>
      </c>
      <c r="D90" s="188" t="s">
        <v>190</v>
      </c>
      <c r="E90" s="189" t="s">
        <v>196</v>
      </c>
      <c r="F90" s="191">
        <v>27666</v>
      </c>
    </row>
    <row r="91" spans="1:6" ht="18" customHeight="1">
      <c r="A91" s="212">
        <v>84</v>
      </c>
      <c r="B91" s="187">
        <v>44826</v>
      </c>
      <c r="C91" s="188">
        <v>11831</v>
      </c>
      <c r="D91" s="188" t="s">
        <v>148</v>
      </c>
      <c r="E91" s="189" t="s">
        <v>192</v>
      </c>
      <c r="F91" s="191">
        <v>11711</v>
      </c>
    </row>
    <row r="92" spans="1:6" ht="18" customHeight="1">
      <c r="A92" s="212">
        <v>85</v>
      </c>
      <c r="B92" s="187">
        <v>44826</v>
      </c>
      <c r="C92" s="188">
        <v>11832</v>
      </c>
      <c r="D92" s="188" t="s">
        <v>148</v>
      </c>
      <c r="E92" s="189" t="s">
        <v>192</v>
      </c>
      <c r="F92" s="191">
        <v>4000</v>
      </c>
    </row>
    <row r="93" spans="1:6" ht="18" customHeight="1">
      <c r="A93" s="212">
        <v>86</v>
      </c>
      <c r="B93" s="187">
        <v>44826</v>
      </c>
      <c r="C93" s="188">
        <v>11835</v>
      </c>
      <c r="D93" s="188" t="s">
        <v>148</v>
      </c>
      <c r="E93" s="189" t="s">
        <v>192</v>
      </c>
      <c r="F93" s="191">
        <v>3450</v>
      </c>
    </row>
    <row r="94" spans="1:6" ht="18" customHeight="1">
      <c r="A94" s="212">
        <v>87</v>
      </c>
      <c r="B94" s="187">
        <v>44826</v>
      </c>
      <c r="C94" s="188">
        <v>11837</v>
      </c>
      <c r="D94" s="188" t="s">
        <v>190</v>
      </c>
      <c r="E94" s="189" t="s">
        <v>191</v>
      </c>
      <c r="F94" s="191">
        <v>50</v>
      </c>
    </row>
    <row r="95" spans="1:6" ht="18" customHeight="1">
      <c r="A95" s="212">
        <v>88</v>
      </c>
      <c r="B95" s="187">
        <v>44826</v>
      </c>
      <c r="C95" s="188">
        <v>11839</v>
      </c>
      <c r="D95" s="188" t="s">
        <v>148</v>
      </c>
      <c r="E95" s="189" t="s">
        <v>192</v>
      </c>
      <c r="F95" s="191">
        <v>24630</v>
      </c>
    </row>
    <row r="96" spans="1:6" ht="18" customHeight="1">
      <c r="A96" s="212">
        <v>89</v>
      </c>
      <c r="B96" s="187">
        <v>44826</v>
      </c>
      <c r="C96" s="188">
        <v>11841</v>
      </c>
      <c r="D96" s="188" t="s">
        <v>148</v>
      </c>
      <c r="E96" s="189" t="s">
        <v>192</v>
      </c>
      <c r="F96" s="191">
        <v>28050</v>
      </c>
    </row>
    <row r="97" spans="1:6" ht="18" customHeight="1">
      <c r="A97" s="212">
        <v>90</v>
      </c>
      <c r="B97" s="187">
        <v>44826</v>
      </c>
      <c r="C97" s="188">
        <v>11843</v>
      </c>
      <c r="D97" s="188" t="s">
        <v>148</v>
      </c>
      <c r="E97" s="189" t="s">
        <v>194</v>
      </c>
      <c r="F97" s="191">
        <v>15998.32</v>
      </c>
    </row>
    <row r="98" spans="1:6" ht="18" customHeight="1">
      <c r="A98" s="212">
        <v>91</v>
      </c>
      <c r="B98" s="187">
        <v>44826</v>
      </c>
      <c r="C98" s="188">
        <v>11845</v>
      </c>
      <c r="D98" s="188" t="s">
        <v>148</v>
      </c>
      <c r="E98" s="189" t="s">
        <v>192</v>
      </c>
      <c r="F98" s="191">
        <v>4067</v>
      </c>
    </row>
    <row r="99" spans="1:6" ht="18" customHeight="1">
      <c r="A99" s="212">
        <v>92</v>
      </c>
      <c r="B99" s="187">
        <v>44826</v>
      </c>
      <c r="C99" s="188">
        <v>11857</v>
      </c>
      <c r="D99" s="188" t="s">
        <v>150</v>
      </c>
      <c r="E99" s="189" t="s">
        <v>192</v>
      </c>
      <c r="F99" s="191">
        <v>7600</v>
      </c>
    </row>
    <row r="100" spans="1:6" ht="18" customHeight="1">
      <c r="A100" s="212">
        <v>93</v>
      </c>
      <c r="B100" s="187">
        <v>44826</v>
      </c>
      <c r="C100" s="188">
        <v>11856</v>
      </c>
      <c r="D100" s="188" t="s">
        <v>148</v>
      </c>
      <c r="E100" s="189" t="s">
        <v>192</v>
      </c>
      <c r="F100" s="191">
        <v>11210</v>
      </c>
    </row>
    <row r="101" spans="1:6" ht="18" customHeight="1">
      <c r="A101" s="212">
        <v>94</v>
      </c>
      <c r="B101" s="187">
        <v>44826</v>
      </c>
      <c r="C101" s="188">
        <v>11855</v>
      </c>
      <c r="D101" s="188" t="s">
        <v>150</v>
      </c>
      <c r="E101" s="189" t="s">
        <v>192</v>
      </c>
      <c r="F101" s="191">
        <v>1550</v>
      </c>
    </row>
    <row r="102" spans="1:6" ht="18" customHeight="1">
      <c r="A102" s="212">
        <v>95</v>
      </c>
      <c r="B102" s="187">
        <v>44826</v>
      </c>
      <c r="C102" s="188">
        <v>11854</v>
      </c>
      <c r="D102" s="188" t="s">
        <v>148</v>
      </c>
      <c r="E102" s="189" t="s">
        <v>187</v>
      </c>
      <c r="F102" s="191">
        <v>4409.43</v>
      </c>
    </row>
    <row r="103" spans="1:6" ht="18" customHeight="1">
      <c r="A103" s="212">
        <v>96</v>
      </c>
      <c r="B103" s="187">
        <v>44826</v>
      </c>
      <c r="C103" s="188">
        <v>11853</v>
      </c>
      <c r="D103" s="188" t="s">
        <v>150</v>
      </c>
      <c r="E103" s="189" t="s">
        <v>187</v>
      </c>
      <c r="F103" s="191">
        <v>769</v>
      </c>
    </row>
    <row r="104" spans="1:6" ht="18" customHeight="1">
      <c r="A104" s="212">
        <v>97</v>
      </c>
      <c r="B104" s="187">
        <v>44826</v>
      </c>
      <c r="C104" s="188">
        <v>11849</v>
      </c>
      <c r="D104" s="188" t="s">
        <v>150</v>
      </c>
      <c r="E104" s="189" t="s">
        <v>192</v>
      </c>
      <c r="F104" s="191">
        <v>12850</v>
      </c>
    </row>
    <row r="105" spans="1:6" ht="18" customHeight="1">
      <c r="A105" s="212">
        <v>98</v>
      </c>
      <c r="B105" s="187">
        <v>44826</v>
      </c>
      <c r="C105" s="188">
        <v>11848</v>
      </c>
      <c r="D105" s="188" t="s">
        <v>150</v>
      </c>
      <c r="E105" s="189" t="s">
        <v>192</v>
      </c>
      <c r="F105" s="191">
        <v>4700</v>
      </c>
    </row>
    <row r="106" spans="1:6" ht="18" customHeight="1">
      <c r="A106" s="212">
        <v>99</v>
      </c>
      <c r="B106" s="187">
        <v>44826</v>
      </c>
      <c r="C106" s="188">
        <v>11847</v>
      </c>
      <c r="D106" s="188" t="s">
        <v>150</v>
      </c>
      <c r="E106" s="189" t="s">
        <v>192</v>
      </c>
      <c r="F106" s="191">
        <v>2400</v>
      </c>
    </row>
    <row r="107" spans="1:6" ht="18" customHeight="1">
      <c r="A107" s="212">
        <v>100</v>
      </c>
      <c r="B107" s="187">
        <v>44826</v>
      </c>
      <c r="C107" s="188">
        <v>11846</v>
      </c>
      <c r="D107" s="188" t="s">
        <v>150</v>
      </c>
      <c r="E107" s="189" t="s">
        <v>194</v>
      </c>
      <c r="F107" s="191">
        <v>1323.45</v>
      </c>
    </row>
    <row r="108" spans="1:6" ht="18" customHeight="1">
      <c r="A108" s="212">
        <v>101</v>
      </c>
      <c r="B108" s="187">
        <v>44826</v>
      </c>
      <c r="C108" s="188">
        <v>11877</v>
      </c>
      <c r="D108" s="188" t="s">
        <v>150</v>
      </c>
      <c r="E108" s="189" t="s">
        <v>197</v>
      </c>
      <c r="F108" s="191">
        <v>1567</v>
      </c>
    </row>
    <row r="109" spans="1:6" ht="18" customHeight="1">
      <c r="A109" s="212">
        <v>102</v>
      </c>
      <c r="B109" s="187">
        <v>44826</v>
      </c>
      <c r="C109" s="188">
        <v>11876</v>
      </c>
      <c r="D109" s="188" t="s">
        <v>150</v>
      </c>
      <c r="E109" s="189" t="s">
        <v>197</v>
      </c>
      <c r="F109" s="191">
        <v>740</v>
      </c>
    </row>
    <row r="110" spans="1:6" ht="18" customHeight="1">
      <c r="A110" s="212">
        <v>103</v>
      </c>
      <c r="B110" s="187">
        <v>44826</v>
      </c>
      <c r="C110" s="188">
        <v>11872</v>
      </c>
      <c r="D110" s="188" t="s">
        <v>150</v>
      </c>
      <c r="E110" s="189" t="s">
        <v>192</v>
      </c>
      <c r="F110" s="191">
        <v>4285</v>
      </c>
    </row>
    <row r="111" spans="1:6" ht="18" customHeight="1">
      <c r="A111" s="212">
        <v>104</v>
      </c>
      <c r="B111" s="187">
        <v>44826</v>
      </c>
      <c r="C111" s="188">
        <v>11871</v>
      </c>
      <c r="D111" s="188" t="s">
        <v>148</v>
      </c>
      <c r="E111" s="189" t="s">
        <v>198</v>
      </c>
      <c r="F111" s="191">
        <v>46.41</v>
      </c>
    </row>
    <row r="112" spans="1:6" ht="18" customHeight="1">
      <c r="A112" s="212">
        <v>105</v>
      </c>
      <c r="B112" s="187">
        <v>44826</v>
      </c>
      <c r="C112" s="188">
        <v>11870</v>
      </c>
      <c r="D112" s="188" t="s">
        <v>150</v>
      </c>
      <c r="E112" s="189" t="s">
        <v>187</v>
      </c>
      <c r="F112" s="191">
        <v>1464.99</v>
      </c>
    </row>
    <row r="113" spans="1:6" ht="18" customHeight="1">
      <c r="A113" s="212">
        <v>106</v>
      </c>
      <c r="B113" s="187">
        <v>44826</v>
      </c>
      <c r="C113" s="188">
        <v>11869</v>
      </c>
      <c r="D113" s="188" t="s">
        <v>150</v>
      </c>
      <c r="E113" s="189" t="s">
        <v>192</v>
      </c>
      <c r="F113" s="191">
        <v>47140.59</v>
      </c>
    </row>
    <row r="114" spans="1:6" ht="18" customHeight="1">
      <c r="A114" s="212">
        <v>107</v>
      </c>
      <c r="B114" s="187">
        <v>44826</v>
      </c>
      <c r="C114" s="188">
        <v>11868</v>
      </c>
      <c r="D114" s="188" t="s">
        <v>150</v>
      </c>
      <c r="E114" s="189" t="s">
        <v>192</v>
      </c>
      <c r="F114" s="191">
        <v>3940</v>
      </c>
    </row>
    <row r="115" spans="1:6" ht="18" customHeight="1">
      <c r="A115" s="212">
        <v>108</v>
      </c>
      <c r="B115" s="187">
        <v>44826</v>
      </c>
      <c r="C115" s="188">
        <v>11867</v>
      </c>
      <c r="D115" s="188" t="s">
        <v>148</v>
      </c>
      <c r="E115" s="189" t="s">
        <v>192</v>
      </c>
      <c r="F115" s="191">
        <v>6200</v>
      </c>
    </row>
    <row r="116" spans="1:6" ht="18" customHeight="1">
      <c r="A116" s="212">
        <v>109</v>
      </c>
      <c r="B116" s="187">
        <v>44826</v>
      </c>
      <c r="C116" s="188">
        <v>11866</v>
      </c>
      <c r="D116" s="188" t="s">
        <v>150</v>
      </c>
      <c r="E116" s="189" t="s">
        <v>194</v>
      </c>
      <c r="F116" s="191">
        <v>1047.8</v>
      </c>
    </row>
    <row r="117" spans="1:6" ht="25.5">
      <c r="A117" s="212">
        <v>110</v>
      </c>
      <c r="B117" s="187">
        <v>44826</v>
      </c>
      <c r="C117" s="188">
        <v>11904</v>
      </c>
      <c r="D117" s="188" t="s">
        <v>190</v>
      </c>
      <c r="E117" s="189" t="s">
        <v>196</v>
      </c>
      <c r="F117" s="191">
        <v>479274</v>
      </c>
    </row>
    <row r="118" spans="1:6" ht="25.5">
      <c r="A118" s="212">
        <v>111</v>
      </c>
      <c r="B118" s="187">
        <v>44826</v>
      </c>
      <c r="C118" s="188">
        <v>11903</v>
      </c>
      <c r="D118" s="188" t="s">
        <v>190</v>
      </c>
      <c r="E118" s="189" t="s">
        <v>196</v>
      </c>
      <c r="F118" s="191">
        <v>627453</v>
      </c>
    </row>
    <row r="119" spans="1:6" ht="18" customHeight="1">
      <c r="A119" s="212">
        <v>112</v>
      </c>
      <c r="B119" s="187">
        <v>44826</v>
      </c>
      <c r="C119" s="188">
        <v>11888</v>
      </c>
      <c r="D119" s="188" t="s">
        <v>190</v>
      </c>
      <c r="E119" s="189" t="s">
        <v>191</v>
      </c>
      <c r="F119" s="191">
        <v>20</v>
      </c>
    </row>
    <row r="120" spans="1:6" ht="18" customHeight="1">
      <c r="A120" s="212">
        <v>113</v>
      </c>
      <c r="B120" s="187">
        <v>44826</v>
      </c>
      <c r="C120" s="188">
        <v>11887</v>
      </c>
      <c r="D120" s="188" t="s">
        <v>190</v>
      </c>
      <c r="E120" s="189" t="s">
        <v>191</v>
      </c>
      <c r="F120" s="191">
        <v>120</v>
      </c>
    </row>
    <row r="121" spans="1:6" ht="18" customHeight="1">
      <c r="A121" s="212">
        <v>114</v>
      </c>
      <c r="B121" s="187">
        <v>44826</v>
      </c>
      <c r="C121" s="188">
        <v>11886</v>
      </c>
      <c r="D121" s="188" t="s">
        <v>190</v>
      </c>
      <c r="E121" s="189" t="s">
        <v>191</v>
      </c>
      <c r="F121" s="191">
        <v>150</v>
      </c>
    </row>
    <row r="122" spans="1:6" ht="18" customHeight="1">
      <c r="A122" s="212">
        <v>115</v>
      </c>
      <c r="B122" s="187">
        <v>44826</v>
      </c>
      <c r="C122" s="188">
        <v>11885</v>
      </c>
      <c r="D122" s="188" t="s">
        <v>190</v>
      </c>
      <c r="E122" s="189" t="s">
        <v>191</v>
      </c>
      <c r="F122" s="191">
        <v>50</v>
      </c>
    </row>
    <row r="123" spans="1:6" ht="18" customHeight="1">
      <c r="A123" s="212">
        <v>116</v>
      </c>
      <c r="B123" s="187">
        <v>44826</v>
      </c>
      <c r="C123" s="188">
        <v>11884</v>
      </c>
      <c r="D123" s="188" t="s">
        <v>190</v>
      </c>
      <c r="E123" s="189" t="s">
        <v>191</v>
      </c>
      <c r="F123" s="191">
        <v>200</v>
      </c>
    </row>
    <row r="124" spans="1:6" ht="18" customHeight="1">
      <c r="A124" s="212">
        <v>117</v>
      </c>
      <c r="B124" s="187">
        <v>44826</v>
      </c>
      <c r="C124" s="188">
        <v>11883</v>
      </c>
      <c r="D124" s="188" t="s">
        <v>190</v>
      </c>
      <c r="E124" s="189" t="s">
        <v>191</v>
      </c>
      <c r="F124" s="191">
        <v>150</v>
      </c>
    </row>
    <row r="125" spans="1:6" ht="18" customHeight="1">
      <c r="A125" s="212">
        <v>118</v>
      </c>
      <c r="B125" s="187">
        <v>44826</v>
      </c>
      <c r="C125" s="188">
        <v>11882</v>
      </c>
      <c r="D125" s="188" t="s">
        <v>190</v>
      </c>
      <c r="E125" s="189" t="s">
        <v>191</v>
      </c>
      <c r="F125" s="191">
        <v>100</v>
      </c>
    </row>
    <row r="126" spans="1:6" ht="18" customHeight="1">
      <c r="A126" s="212">
        <v>119</v>
      </c>
      <c r="B126" s="187">
        <v>44826</v>
      </c>
      <c r="C126" s="188">
        <v>11881</v>
      </c>
      <c r="D126" s="188" t="s">
        <v>190</v>
      </c>
      <c r="E126" s="189" t="s">
        <v>191</v>
      </c>
      <c r="F126" s="191">
        <v>30</v>
      </c>
    </row>
    <row r="127" spans="1:6" ht="18" customHeight="1">
      <c r="A127" s="212">
        <v>120</v>
      </c>
      <c r="B127" s="187">
        <v>44826</v>
      </c>
      <c r="C127" s="188">
        <v>11880</v>
      </c>
      <c r="D127" s="188" t="s">
        <v>190</v>
      </c>
      <c r="E127" s="189" t="s">
        <v>191</v>
      </c>
      <c r="F127" s="191">
        <v>120</v>
      </c>
    </row>
    <row r="128" spans="1:6" ht="18" customHeight="1">
      <c r="A128" s="212">
        <v>121</v>
      </c>
      <c r="B128" s="187">
        <v>44826</v>
      </c>
      <c r="C128" s="188">
        <v>11879</v>
      </c>
      <c r="D128" s="188" t="s">
        <v>190</v>
      </c>
      <c r="E128" s="189" t="s">
        <v>191</v>
      </c>
      <c r="F128" s="191">
        <v>150</v>
      </c>
    </row>
    <row r="129" spans="1:6" ht="18" customHeight="1">
      <c r="A129" s="212">
        <v>122</v>
      </c>
      <c r="B129" s="187">
        <v>44826</v>
      </c>
      <c r="C129" s="188">
        <v>11878</v>
      </c>
      <c r="D129" s="188" t="s">
        <v>190</v>
      </c>
      <c r="E129" s="189" t="s">
        <v>191</v>
      </c>
      <c r="F129" s="191">
        <v>400</v>
      </c>
    </row>
    <row r="130" spans="1:6" ht="18" customHeight="1">
      <c r="A130" s="212">
        <v>123</v>
      </c>
      <c r="B130" s="187">
        <v>44826</v>
      </c>
      <c r="C130" s="188">
        <v>11865</v>
      </c>
      <c r="D130" s="188" t="s">
        <v>150</v>
      </c>
      <c r="E130" s="189" t="s">
        <v>192</v>
      </c>
      <c r="F130" s="191">
        <v>8000</v>
      </c>
    </row>
    <row r="131" spans="1:6" ht="18" customHeight="1">
      <c r="A131" s="212">
        <v>124</v>
      </c>
      <c r="B131" s="187">
        <v>44826</v>
      </c>
      <c r="C131" s="188">
        <v>11864</v>
      </c>
      <c r="D131" s="188" t="s">
        <v>150</v>
      </c>
      <c r="E131" s="189" t="s">
        <v>192</v>
      </c>
      <c r="F131" s="191">
        <v>2402.5</v>
      </c>
    </row>
    <row r="132" spans="1:6" ht="18" customHeight="1">
      <c r="A132" s="212">
        <v>125</v>
      </c>
      <c r="B132" s="187">
        <v>44826</v>
      </c>
      <c r="C132" s="188">
        <v>11863</v>
      </c>
      <c r="D132" s="188" t="s">
        <v>148</v>
      </c>
      <c r="E132" s="189" t="s">
        <v>192</v>
      </c>
      <c r="F132" s="191">
        <v>3850</v>
      </c>
    </row>
    <row r="133" spans="1:6" ht="18" customHeight="1">
      <c r="A133" s="212">
        <v>126</v>
      </c>
      <c r="B133" s="187">
        <v>44826</v>
      </c>
      <c r="C133" s="188">
        <v>11862</v>
      </c>
      <c r="D133" s="188" t="s">
        <v>150</v>
      </c>
      <c r="E133" s="189" t="s">
        <v>192</v>
      </c>
      <c r="F133" s="191">
        <v>890</v>
      </c>
    </row>
    <row r="134" spans="1:6" ht="18" customHeight="1">
      <c r="A134" s="212">
        <v>127</v>
      </c>
      <c r="B134" s="187">
        <v>44826</v>
      </c>
      <c r="C134" s="188">
        <v>11861</v>
      </c>
      <c r="D134" s="188" t="s">
        <v>150</v>
      </c>
      <c r="E134" s="189" t="s">
        <v>192</v>
      </c>
      <c r="F134" s="191">
        <v>1500</v>
      </c>
    </row>
    <row r="135" spans="1:6" ht="18" customHeight="1">
      <c r="A135" s="212">
        <v>128</v>
      </c>
      <c r="B135" s="187">
        <v>44826</v>
      </c>
      <c r="C135" s="188">
        <v>11860</v>
      </c>
      <c r="D135" s="188" t="s">
        <v>150</v>
      </c>
      <c r="E135" s="189" t="s">
        <v>192</v>
      </c>
      <c r="F135" s="191">
        <v>4285</v>
      </c>
    </row>
    <row r="136" spans="1:6" ht="18" customHeight="1">
      <c r="A136" s="212">
        <v>129</v>
      </c>
      <c r="B136" s="187">
        <v>44826</v>
      </c>
      <c r="C136" s="188">
        <v>11859</v>
      </c>
      <c r="D136" s="188" t="s">
        <v>150</v>
      </c>
      <c r="E136" s="189" t="s">
        <v>187</v>
      </c>
      <c r="F136" s="191">
        <v>2258</v>
      </c>
    </row>
    <row r="137" spans="1:6" ht="18" customHeight="1">
      <c r="A137" s="212">
        <v>130</v>
      </c>
      <c r="B137" s="187">
        <v>44826</v>
      </c>
      <c r="C137" s="188">
        <v>11858</v>
      </c>
      <c r="D137" s="188" t="s">
        <v>150</v>
      </c>
      <c r="E137" s="189" t="s">
        <v>192</v>
      </c>
      <c r="F137" s="191">
        <v>17000</v>
      </c>
    </row>
    <row r="138" spans="1:6" ht="18" customHeight="1">
      <c r="A138" s="212">
        <v>131</v>
      </c>
      <c r="B138" s="187">
        <v>44826</v>
      </c>
      <c r="C138" s="188">
        <v>11844</v>
      </c>
      <c r="D138" s="188" t="s">
        <v>148</v>
      </c>
      <c r="E138" s="189" t="s">
        <v>198</v>
      </c>
      <c r="F138" s="191">
        <v>123</v>
      </c>
    </row>
    <row r="139" spans="1:6" ht="18" customHeight="1">
      <c r="A139" s="212">
        <v>132</v>
      </c>
      <c r="B139" s="187">
        <v>44826</v>
      </c>
      <c r="C139" s="188">
        <v>11842</v>
      </c>
      <c r="D139" s="188" t="s">
        <v>148</v>
      </c>
      <c r="E139" s="189" t="s">
        <v>192</v>
      </c>
      <c r="F139" s="191">
        <v>4650</v>
      </c>
    </row>
    <row r="140" spans="1:6" ht="18" customHeight="1">
      <c r="A140" s="212">
        <v>133</v>
      </c>
      <c r="B140" s="187">
        <v>44826</v>
      </c>
      <c r="C140" s="188">
        <v>11840</v>
      </c>
      <c r="D140" s="188" t="s">
        <v>148</v>
      </c>
      <c r="E140" s="189" t="s">
        <v>192</v>
      </c>
      <c r="F140" s="191">
        <v>3250</v>
      </c>
    </row>
    <row r="141" spans="1:6" ht="18" customHeight="1">
      <c r="A141" s="212">
        <v>134</v>
      </c>
      <c r="B141" s="187">
        <v>44826</v>
      </c>
      <c r="C141" s="188">
        <v>11838</v>
      </c>
      <c r="D141" s="188" t="s">
        <v>148</v>
      </c>
      <c r="E141" s="189" t="s">
        <v>192</v>
      </c>
      <c r="F141" s="191">
        <v>15928</v>
      </c>
    </row>
    <row r="142" spans="1:6" ht="18" customHeight="1">
      <c r="A142" s="212">
        <v>135</v>
      </c>
      <c r="B142" s="187">
        <v>44826</v>
      </c>
      <c r="C142" s="188">
        <v>11836</v>
      </c>
      <c r="D142" s="188" t="s">
        <v>148</v>
      </c>
      <c r="E142" s="189" t="s">
        <v>192</v>
      </c>
      <c r="F142" s="191">
        <v>4600</v>
      </c>
    </row>
    <row r="143" spans="1:6" ht="18" customHeight="1">
      <c r="A143" s="212">
        <v>136</v>
      </c>
      <c r="B143" s="187">
        <v>44826</v>
      </c>
      <c r="C143" s="188">
        <v>11834</v>
      </c>
      <c r="D143" s="188" t="s">
        <v>150</v>
      </c>
      <c r="E143" s="189" t="s">
        <v>187</v>
      </c>
      <c r="F143" s="191">
        <v>6272</v>
      </c>
    </row>
    <row r="144" spans="1:6" ht="18" customHeight="1">
      <c r="A144" s="212">
        <v>137</v>
      </c>
      <c r="B144" s="187">
        <v>44826</v>
      </c>
      <c r="C144" s="188">
        <v>11833</v>
      </c>
      <c r="D144" s="188" t="s">
        <v>150</v>
      </c>
      <c r="E144" s="189" t="s">
        <v>194</v>
      </c>
      <c r="F144" s="191">
        <v>427</v>
      </c>
    </row>
    <row r="145" spans="1:6" ht="18" customHeight="1">
      <c r="A145" s="212">
        <v>138</v>
      </c>
      <c r="B145" s="187">
        <v>44827</v>
      </c>
      <c r="C145" s="188">
        <v>11912</v>
      </c>
      <c r="D145" s="188" t="s">
        <v>148</v>
      </c>
      <c r="E145" s="189" t="s">
        <v>192</v>
      </c>
      <c r="F145" s="191">
        <v>4736</v>
      </c>
    </row>
    <row r="146" spans="1:6" ht="18" customHeight="1">
      <c r="A146" s="212">
        <v>139</v>
      </c>
      <c r="B146" s="187">
        <v>44827</v>
      </c>
      <c r="C146" s="188">
        <v>11913</v>
      </c>
      <c r="D146" s="188" t="s">
        <v>150</v>
      </c>
      <c r="E146" s="189" t="s">
        <v>197</v>
      </c>
      <c r="F146" s="191">
        <v>800</v>
      </c>
    </row>
    <row r="147" spans="1:6" ht="18" customHeight="1">
      <c r="A147" s="212">
        <v>140</v>
      </c>
      <c r="B147" s="187">
        <v>44827</v>
      </c>
      <c r="C147" s="188">
        <v>11916</v>
      </c>
      <c r="D147" s="188" t="s">
        <v>150</v>
      </c>
      <c r="E147" s="189" t="s">
        <v>192</v>
      </c>
      <c r="F147" s="191">
        <v>2222.08</v>
      </c>
    </row>
    <row r="148" spans="1:6" ht="18" customHeight="1">
      <c r="A148" s="212">
        <v>141</v>
      </c>
      <c r="B148" s="187">
        <v>44827</v>
      </c>
      <c r="C148" s="188">
        <v>11918</v>
      </c>
      <c r="D148" s="188" t="s">
        <v>150</v>
      </c>
      <c r="E148" s="189" t="s">
        <v>192</v>
      </c>
      <c r="F148" s="191">
        <v>242</v>
      </c>
    </row>
    <row r="149" spans="1:6" ht="18" customHeight="1">
      <c r="A149" s="212">
        <v>142</v>
      </c>
      <c r="B149" s="187">
        <v>44827</v>
      </c>
      <c r="C149" s="188">
        <v>11920</v>
      </c>
      <c r="D149" s="188" t="s">
        <v>148</v>
      </c>
      <c r="E149" s="189" t="s">
        <v>192</v>
      </c>
      <c r="F149" s="191">
        <v>1500</v>
      </c>
    </row>
    <row r="150" spans="1:6" ht="17.25" customHeight="1">
      <c r="A150" s="212">
        <v>143</v>
      </c>
      <c r="B150" s="187">
        <v>44827</v>
      </c>
      <c r="C150" s="188">
        <v>11923</v>
      </c>
      <c r="D150" s="188" t="s">
        <v>148</v>
      </c>
      <c r="E150" s="189" t="s">
        <v>192</v>
      </c>
      <c r="F150" s="191">
        <v>29473</v>
      </c>
    </row>
    <row r="151" spans="1:6" ht="17.25" customHeight="1">
      <c r="A151" s="212">
        <v>144</v>
      </c>
      <c r="B151" s="187">
        <v>44827</v>
      </c>
      <c r="C151" s="188">
        <v>11925</v>
      </c>
      <c r="D151" s="188" t="s">
        <v>150</v>
      </c>
      <c r="E151" s="189" t="s">
        <v>192</v>
      </c>
      <c r="F151" s="191">
        <v>1500</v>
      </c>
    </row>
    <row r="152" spans="1:6" ht="17.25" customHeight="1">
      <c r="A152" s="212">
        <v>145</v>
      </c>
      <c r="B152" s="187">
        <v>44827</v>
      </c>
      <c r="C152" s="188">
        <v>11927</v>
      </c>
      <c r="D152" s="188" t="s">
        <v>150</v>
      </c>
      <c r="E152" s="189" t="s">
        <v>192</v>
      </c>
      <c r="F152" s="191">
        <v>4000</v>
      </c>
    </row>
    <row r="153" spans="1:6" ht="17.25" customHeight="1">
      <c r="A153" s="212">
        <v>146</v>
      </c>
      <c r="B153" s="187">
        <v>44827</v>
      </c>
      <c r="C153" s="188">
        <v>11932</v>
      </c>
      <c r="D153" s="188" t="s">
        <v>148</v>
      </c>
      <c r="E153" s="189" t="s">
        <v>192</v>
      </c>
      <c r="F153" s="191">
        <v>91799</v>
      </c>
    </row>
    <row r="154" spans="1:6" ht="17.25" customHeight="1">
      <c r="A154" s="212">
        <v>147</v>
      </c>
      <c r="B154" s="187">
        <v>44827</v>
      </c>
      <c r="C154" s="188">
        <v>11931</v>
      </c>
      <c r="D154" s="188" t="s">
        <v>148</v>
      </c>
      <c r="E154" s="189" t="s">
        <v>192</v>
      </c>
      <c r="F154" s="191">
        <v>20</v>
      </c>
    </row>
    <row r="155" spans="1:6" ht="17.25" customHeight="1">
      <c r="A155" s="212">
        <v>148</v>
      </c>
      <c r="B155" s="187">
        <v>44827</v>
      </c>
      <c r="C155" s="188">
        <v>11930</v>
      </c>
      <c r="D155" s="188" t="s">
        <v>150</v>
      </c>
      <c r="E155" s="189" t="s">
        <v>192</v>
      </c>
      <c r="F155" s="191">
        <v>2000</v>
      </c>
    </row>
    <row r="156" spans="1:6" ht="17.25" customHeight="1">
      <c r="A156" s="212">
        <v>149</v>
      </c>
      <c r="B156" s="187">
        <v>44827</v>
      </c>
      <c r="C156" s="188">
        <v>11929</v>
      </c>
      <c r="D156" s="188" t="s">
        <v>150</v>
      </c>
      <c r="E156" s="189" t="s">
        <v>192</v>
      </c>
      <c r="F156" s="191">
        <v>3000</v>
      </c>
    </row>
    <row r="157" spans="1:6" ht="17.25" customHeight="1">
      <c r="A157" s="212">
        <v>150</v>
      </c>
      <c r="B157" s="187">
        <v>44827</v>
      </c>
      <c r="C157" s="188">
        <v>11928</v>
      </c>
      <c r="D157" s="188" t="s">
        <v>150</v>
      </c>
      <c r="E157" s="189" t="s">
        <v>192</v>
      </c>
      <c r="F157" s="191">
        <v>1500</v>
      </c>
    </row>
    <row r="158" spans="1:6" ht="18" customHeight="1">
      <c r="A158" s="212">
        <v>151</v>
      </c>
      <c r="B158" s="187">
        <v>44827</v>
      </c>
      <c r="C158" s="188">
        <v>11926</v>
      </c>
      <c r="D158" s="188" t="s">
        <v>150</v>
      </c>
      <c r="E158" s="189" t="s">
        <v>192</v>
      </c>
      <c r="F158" s="191">
        <v>500</v>
      </c>
    </row>
    <row r="159" spans="1:6" ht="18" customHeight="1">
      <c r="A159" s="212">
        <v>152</v>
      </c>
      <c r="B159" s="187">
        <v>44827</v>
      </c>
      <c r="C159" s="188">
        <v>11924</v>
      </c>
      <c r="D159" s="188" t="s">
        <v>150</v>
      </c>
      <c r="E159" s="189" t="s">
        <v>187</v>
      </c>
      <c r="F159" s="191">
        <v>3112.38</v>
      </c>
    </row>
    <row r="160" spans="1:6" ht="18" customHeight="1">
      <c r="A160" s="212">
        <v>153</v>
      </c>
      <c r="B160" s="187">
        <v>44827</v>
      </c>
      <c r="C160" s="188">
        <v>11922</v>
      </c>
      <c r="D160" s="188" t="s">
        <v>148</v>
      </c>
      <c r="E160" s="189" t="s">
        <v>192</v>
      </c>
      <c r="F160" s="191">
        <v>620</v>
      </c>
    </row>
    <row r="161" spans="1:6" ht="18" customHeight="1">
      <c r="A161" s="212">
        <v>154</v>
      </c>
      <c r="B161" s="187">
        <v>44827</v>
      </c>
      <c r="C161" s="188">
        <v>11919</v>
      </c>
      <c r="D161" s="188" t="s">
        <v>148</v>
      </c>
      <c r="E161" s="189" t="s">
        <v>192</v>
      </c>
      <c r="F161" s="191">
        <v>34262.68</v>
      </c>
    </row>
    <row r="162" spans="1:6" ht="18" customHeight="1">
      <c r="A162" s="212">
        <v>155</v>
      </c>
      <c r="B162" s="187">
        <v>44827</v>
      </c>
      <c r="C162" s="188">
        <v>11917</v>
      </c>
      <c r="D162" s="188" t="s">
        <v>150</v>
      </c>
      <c r="E162" s="189" t="s">
        <v>187</v>
      </c>
      <c r="F162" s="191">
        <v>744.88</v>
      </c>
    </row>
    <row r="163" spans="1:6" ht="18" customHeight="1">
      <c r="A163" s="212">
        <v>156</v>
      </c>
      <c r="B163" s="187">
        <v>44827</v>
      </c>
      <c r="C163" s="188">
        <v>11915</v>
      </c>
      <c r="D163" s="188" t="s">
        <v>148</v>
      </c>
      <c r="E163" s="189" t="s">
        <v>192</v>
      </c>
      <c r="F163" s="191">
        <v>8801.6</v>
      </c>
    </row>
    <row r="164" spans="1:6" ht="18" customHeight="1" thickBot="1">
      <c r="A164" s="216"/>
      <c r="B164" s="196"/>
      <c r="C164" s="197"/>
      <c r="D164" s="197"/>
      <c r="E164" s="198"/>
      <c r="F164" s="199"/>
    </row>
    <row r="165" spans="1:6" ht="18" customHeight="1" thickBot="1">
      <c r="A165" s="200"/>
      <c r="B165" s="201"/>
      <c r="C165" s="202"/>
      <c r="D165" s="203"/>
      <c r="E165" s="203" t="s">
        <v>5</v>
      </c>
      <c r="F165" s="204">
        <f>SUM(F8:F164)</f>
        <v>8985150.48</v>
      </c>
    </row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20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205"/>
    </row>
    <row r="254" ht="18" customHeight="1">
      <c r="I254" s="205"/>
    </row>
    <row r="255" ht="18" customHeight="1">
      <c r="I255" s="205"/>
    </row>
    <row r="256" ht="18" customHeight="1">
      <c r="I256" s="205"/>
    </row>
    <row r="257" ht="18" customHeight="1">
      <c r="I257" s="205"/>
    </row>
    <row r="258" ht="18" customHeight="1">
      <c r="I258" s="205"/>
    </row>
    <row r="259" ht="18" customHeight="1">
      <c r="I259" s="205"/>
    </row>
    <row r="260" ht="18" customHeight="1">
      <c r="I260" s="205"/>
    </row>
    <row r="261" ht="18" customHeight="1">
      <c r="I261" s="205"/>
    </row>
    <row r="262" ht="18" customHeight="1">
      <c r="I262" s="205"/>
    </row>
    <row r="263" ht="18" customHeight="1">
      <c r="I263" s="205"/>
    </row>
    <row r="264" ht="18" customHeight="1">
      <c r="I264" s="205"/>
    </row>
    <row r="265" ht="18" customHeight="1">
      <c r="I265" s="205"/>
    </row>
    <row r="266" ht="18" customHeight="1">
      <c r="I266" s="205"/>
    </row>
    <row r="267" ht="18" customHeight="1">
      <c r="I267" s="205"/>
    </row>
    <row r="268" ht="18" customHeight="1">
      <c r="I268" s="205"/>
    </row>
    <row r="269" ht="18" customHeight="1">
      <c r="I269" s="205"/>
    </row>
    <row r="270" ht="18" customHeight="1">
      <c r="I270" s="205"/>
    </row>
    <row r="271" ht="18" customHeight="1">
      <c r="I271" s="205"/>
    </row>
    <row r="272" ht="18" customHeight="1">
      <c r="I272" s="205"/>
    </row>
    <row r="273" ht="18" customHeight="1">
      <c r="I273" s="205"/>
    </row>
    <row r="274" ht="18" customHeight="1">
      <c r="I274" s="205"/>
    </row>
    <row r="275" ht="18" customHeight="1">
      <c r="I275" s="205"/>
    </row>
    <row r="276" ht="18" customHeight="1">
      <c r="I276" s="205"/>
    </row>
    <row r="277" ht="18" customHeight="1">
      <c r="I277" s="205"/>
    </row>
    <row r="278" ht="18" customHeight="1">
      <c r="I278" s="205"/>
    </row>
    <row r="279" ht="18" customHeight="1">
      <c r="I279" s="205"/>
    </row>
    <row r="280" ht="18" customHeight="1">
      <c r="I280" s="205"/>
    </row>
    <row r="281" ht="18" customHeight="1">
      <c r="I281" s="205"/>
    </row>
    <row r="282" ht="18" customHeight="1">
      <c r="I282" s="205"/>
    </row>
    <row r="283" ht="18" customHeight="1">
      <c r="I283" s="205"/>
    </row>
    <row r="284" ht="18" customHeight="1">
      <c r="I284" s="205"/>
    </row>
    <row r="285" ht="18" customHeight="1">
      <c r="I285" s="205"/>
    </row>
    <row r="286" ht="18" customHeight="1">
      <c r="I286" s="205"/>
    </row>
    <row r="287" ht="18" customHeight="1">
      <c r="I287" s="205"/>
    </row>
    <row r="288" ht="18" customHeight="1">
      <c r="I288" s="205"/>
    </row>
    <row r="289" ht="18" customHeight="1">
      <c r="I289" s="205"/>
    </row>
    <row r="290" ht="18" customHeight="1">
      <c r="I290" s="205"/>
    </row>
    <row r="291" ht="18" customHeight="1">
      <c r="I291" s="205"/>
    </row>
    <row r="292" ht="18" customHeight="1">
      <c r="I292" s="205"/>
    </row>
    <row r="293" ht="18" customHeight="1">
      <c r="I293" s="205"/>
    </row>
    <row r="294" ht="18" customHeight="1">
      <c r="I294" s="205"/>
    </row>
    <row r="295" ht="18" customHeight="1">
      <c r="I295" s="205"/>
    </row>
    <row r="296" ht="18" customHeight="1">
      <c r="I296" s="205"/>
    </row>
    <row r="297" ht="18" customHeight="1">
      <c r="I297" s="205"/>
    </row>
    <row r="298" ht="18" customHeight="1">
      <c r="I298" s="205"/>
    </row>
    <row r="299" ht="18" customHeight="1">
      <c r="I299" s="205"/>
    </row>
    <row r="300" ht="18" customHeight="1">
      <c r="I300" s="205"/>
    </row>
    <row r="301" ht="18" customHeight="1">
      <c r="I301" s="205"/>
    </row>
    <row r="302" ht="18" customHeight="1">
      <c r="I302" s="205"/>
    </row>
    <row r="303" ht="18" customHeight="1">
      <c r="I303" s="20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30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22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25</v>
      </c>
      <c r="D6" s="23" t="str">
        <f>personal!E6</f>
        <v>19-23 septembrie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4" t="s">
        <v>7</v>
      </c>
      <c r="B8" s="35" t="s">
        <v>8</v>
      </c>
      <c r="C8" s="36" t="s">
        <v>9</v>
      </c>
      <c r="D8" s="35" t="s">
        <v>19</v>
      </c>
      <c r="E8" s="35" t="s">
        <v>20</v>
      </c>
      <c r="F8" s="40" t="s">
        <v>21</v>
      </c>
    </row>
    <row r="9" spans="1:6" ht="17.25" customHeight="1">
      <c r="A9" s="164">
        <v>1</v>
      </c>
      <c r="B9" s="154" t="s">
        <v>141</v>
      </c>
      <c r="C9" s="154">
        <v>1112</v>
      </c>
      <c r="D9" s="153" t="s">
        <v>148</v>
      </c>
      <c r="E9" s="155" t="s">
        <v>149</v>
      </c>
      <c r="F9" s="165">
        <v>110814.18</v>
      </c>
    </row>
    <row r="10" spans="1:6" ht="12.75">
      <c r="A10" s="164">
        <v>2</v>
      </c>
      <c r="B10" s="154" t="s">
        <v>144</v>
      </c>
      <c r="C10" s="154">
        <v>11896</v>
      </c>
      <c r="D10" s="153" t="s">
        <v>150</v>
      </c>
      <c r="E10" s="155" t="s">
        <v>151</v>
      </c>
      <c r="F10" s="165">
        <v>24718</v>
      </c>
    </row>
    <row r="11" spans="1:6" ht="12.75">
      <c r="A11" s="164">
        <v>3</v>
      </c>
      <c r="B11" s="154" t="s">
        <v>144</v>
      </c>
      <c r="C11" s="154">
        <v>11897</v>
      </c>
      <c r="D11" s="153" t="s">
        <v>150</v>
      </c>
      <c r="E11" s="155" t="s">
        <v>151</v>
      </c>
      <c r="F11" s="165">
        <v>49436</v>
      </c>
    </row>
    <row r="12" spans="1:6" ht="12.75">
      <c r="A12" s="164">
        <v>4</v>
      </c>
      <c r="B12" s="154" t="s">
        <v>144</v>
      </c>
      <c r="C12" s="154">
        <v>11898</v>
      </c>
      <c r="D12" s="153" t="s">
        <v>150</v>
      </c>
      <c r="E12" s="155" t="s">
        <v>151</v>
      </c>
      <c r="F12" s="165">
        <v>4943.6</v>
      </c>
    </row>
    <row r="13" spans="1:256" ht="12.75">
      <c r="A13" s="164">
        <v>5</v>
      </c>
      <c r="B13" s="154" t="s">
        <v>144</v>
      </c>
      <c r="C13" s="154">
        <v>11899</v>
      </c>
      <c r="D13" s="153" t="s">
        <v>150</v>
      </c>
      <c r="E13" s="155" t="s">
        <v>151</v>
      </c>
      <c r="F13" s="165">
        <v>14830.8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64">
        <v>6</v>
      </c>
      <c r="B14" s="154" t="s">
        <v>146</v>
      </c>
      <c r="C14" s="154">
        <v>11911</v>
      </c>
      <c r="D14" s="153" t="s">
        <v>152</v>
      </c>
      <c r="E14" s="155" t="s">
        <v>153</v>
      </c>
      <c r="F14" s="165">
        <v>75000</v>
      </c>
    </row>
    <row r="15" spans="1:6" ht="12.75">
      <c r="A15" s="164">
        <v>7</v>
      </c>
      <c r="B15" s="154" t="s">
        <v>146</v>
      </c>
      <c r="C15" s="154">
        <v>11921</v>
      </c>
      <c r="D15" s="153" t="s">
        <v>150</v>
      </c>
      <c r="E15" s="155" t="s">
        <v>151</v>
      </c>
      <c r="F15" s="165">
        <v>13341.24</v>
      </c>
    </row>
    <row r="16" spans="1:6" ht="13.5" thickBot="1">
      <c r="A16" s="156"/>
      <c r="B16" s="157"/>
      <c r="C16" s="158"/>
      <c r="D16" s="158"/>
      <c r="E16" s="159"/>
      <c r="F16" s="160"/>
    </row>
    <row r="17" spans="1:6" ht="20.25" customHeight="1" thickBot="1">
      <c r="A17" s="161" t="s">
        <v>5</v>
      </c>
      <c r="B17" s="162"/>
      <c r="C17" s="162"/>
      <c r="D17" s="162"/>
      <c r="E17" s="162"/>
      <c r="F17" s="163">
        <f>SUM(F9:F16)</f>
        <v>293083.81999999995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E28" sqref="E28"/>
    </sheetView>
  </sheetViews>
  <sheetFormatPr defaultColWidth="10.421875" defaultRowHeight="12.75"/>
  <cols>
    <col min="1" max="1" width="9.421875" style="177" customWidth="1"/>
    <col min="2" max="2" width="17.28125" style="177" customWidth="1"/>
    <col min="3" max="3" width="14.7109375" style="177" customWidth="1"/>
    <col min="4" max="4" width="46.140625" style="177" customWidth="1"/>
    <col min="5" max="5" width="22.00390625" style="177" customWidth="1"/>
    <col min="6" max="6" width="16.00390625" style="177" bestFit="1" customWidth="1"/>
    <col min="7" max="16384" width="10.421875" style="177" customWidth="1"/>
  </cols>
  <sheetData>
    <row r="1" spans="1:6" ht="12.75">
      <c r="A1" s="10" t="s">
        <v>30</v>
      </c>
      <c r="B1" s="176"/>
      <c r="C1" s="6"/>
      <c r="D1" s="6"/>
      <c r="E1" s="176"/>
      <c r="F1" s="176"/>
    </row>
    <row r="2" spans="2:6" ht="12.75">
      <c r="B2" s="176"/>
      <c r="C2" s="176"/>
      <c r="D2" s="176"/>
      <c r="E2" s="176"/>
      <c r="F2" s="176"/>
    </row>
    <row r="3" spans="1:6" ht="12.75">
      <c r="A3" s="10" t="s">
        <v>17</v>
      </c>
      <c r="B3" s="6"/>
      <c r="C3" s="176"/>
      <c r="D3" s="6"/>
      <c r="E3" s="178"/>
      <c r="F3" s="176"/>
    </row>
    <row r="4" spans="1:6" ht="12.75">
      <c r="A4" s="10" t="s">
        <v>23</v>
      </c>
      <c r="B4" s="6"/>
      <c r="C4" s="176"/>
      <c r="D4" s="6"/>
      <c r="E4" s="176"/>
      <c r="F4" s="6"/>
    </row>
    <row r="5" spans="1:6" ht="12.75">
      <c r="A5" s="176"/>
      <c r="B5" s="6"/>
      <c r="C5" s="176"/>
      <c r="D5" s="176"/>
      <c r="E5" s="176"/>
      <c r="F5" s="176"/>
    </row>
    <row r="6" spans="1:6" ht="12.75">
      <c r="A6" s="176"/>
      <c r="B6" s="8"/>
      <c r="C6" s="21" t="s">
        <v>25</v>
      </c>
      <c r="D6" s="179" t="str">
        <f>personal!E6</f>
        <v>19-23 septembrie 2022</v>
      </c>
      <c r="E6" s="176"/>
      <c r="F6" s="176"/>
    </row>
    <row r="7" spans="1:6" ht="13.5" thickBot="1">
      <c r="A7" s="176"/>
      <c r="B7" s="176"/>
      <c r="C7" s="176"/>
      <c r="D7" s="176"/>
      <c r="E7" s="176"/>
      <c r="F7" s="176"/>
    </row>
    <row r="8" spans="1:6" ht="51.75" thickBot="1">
      <c r="A8" s="34" t="s">
        <v>7</v>
      </c>
      <c r="B8" s="35" t="s">
        <v>8</v>
      </c>
      <c r="C8" s="36" t="s">
        <v>9</v>
      </c>
      <c r="D8" s="35" t="s">
        <v>19</v>
      </c>
      <c r="E8" s="35" t="s">
        <v>20</v>
      </c>
      <c r="F8" s="40" t="s">
        <v>21</v>
      </c>
    </row>
    <row r="9" spans="1:6" ht="16.5" customHeight="1">
      <c r="A9" s="185">
        <v>1</v>
      </c>
      <c r="B9" s="180" t="s">
        <v>146</v>
      </c>
      <c r="C9" s="181" t="s">
        <v>185</v>
      </c>
      <c r="D9" s="182" t="s">
        <v>186</v>
      </c>
      <c r="E9" s="183" t="s">
        <v>152</v>
      </c>
      <c r="F9" s="184">
        <v>26576353.97</v>
      </c>
    </row>
    <row r="10" spans="1:6" ht="13.5" thickBot="1">
      <c r="A10" s="37"/>
      <c r="B10" s="38"/>
      <c r="C10" s="39"/>
      <c r="D10" s="38"/>
      <c r="E10" s="38"/>
      <c r="F10" s="41"/>
    </row>
    <row r="11" spans="1:256" ht="21" customHeight="1" thickBot="1">
      <c r="A11" s="161" t="s">
        <v>5</v>
      </c>
      <c r="B11" s="162"/>
      <c r="C11" s="162"/>
      <c r="D11" s="162"/>
      <c r="E11" s="162"/>
      <c r="F11" s="163">
        <f>SUM(F9:F10)</f>
        <v>26576353.97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2022-09-28T10:23:20Z</cp:lastPrinted>
  <dcterms:created xsi:type="dcterms:W3CDTF">2016-01-19T13:06:09Z</dcterms:created>
  <dcterms:modified xsi:type="dcterms:W3CDTF">2022-09-28T11:31:51Z</dcterms:modified>
  <cp:category/>
  <cp:version/>
  <cp:contentType/>
  <cp:contentStatus/>
</cp:coreProperties>
</file>