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3"/>
  </bookViews>
  <sheets>
    <sheet name="personal" sheetId="1" r:id="rId1"/>
    <sheet name="materiale" sheetId="2" r:id="rId2"/>
    <sheet name="proiecte 58" sheetId="3" r:id="rId3"/>
    <sheet name="investitii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<sst xmlns="http://schemas.openxmlformats.org/spreadsheetml/2006/main" count="537" uniqueCount="162">
  <si>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</si>
  <si>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</si>
  <si>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</si>
  <si>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</si>
  <si>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</si>
  <si>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</si>
  <si>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</si>
  <si>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</si>
  <si>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</si>
  <si>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</si>
  <si>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</si>
  <si>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</si>
  <si>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</si>
  <si>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</si>
  <si>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total plati 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</si>
  <si>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</si>
  <si>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</si>
  <si>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</si>
  <si>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</si>
  <si>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</si>
  <si>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</si>
  <si>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</si>
  <si>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</si>
  <si>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</si>
  <si>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</si>
  <si>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</si>
  <si>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</si>
  <si>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</si>
  <si>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</si>
  <si>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</si>
  <si>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</si>
  <si>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</si>
  <si>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</si>
  <si>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</si>
  <si>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</si>
  <si>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</si>
  <si>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Subtotal 10.01.01</t>
  </si>
  <si>
    <t>10.01.01</t>
  </si>
  <si>
    <t>februarie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</si>
  <si>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</si>
  <si>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</si>
  <si>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</si>
  <si>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</si>
  <si>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</si>
  <si>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</si>
  <si>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</si>
  <si>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</si>
  <si>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</si>
  <si>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</si>
  <si>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</si>
  <si>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</si>
  <si>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</si>
  <si>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</si>
  <si>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</si>
  <si>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</si>
  <si>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</si>
  <si>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</si>
  <si>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</si>
  <si>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</si>
  <si>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</si>
  <si>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</si>
  <si>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</si>
  <si>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</si>
  <si>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</si>
  <si>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</si>
  <si>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</si>
  <si>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</si>
  <si>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21-25 februarie 2022</t>
  </si>
  <si>
    <t>22,02,2022</t>
  </si>
  <si>
    <t>termoenergetica</t>
  </si>
  <si>
    <t>en termica</t>
  </si>
  <si>
    <t>business information system</t>
  </si>
  <si>
    <t>mentenanta</t>
  </si>
  <si>
    <t>nesty auto service</t>
  </si>
  <si>
    <t>reparatii</t>
  </si>
  <si>
    <t>dante international</t>
  </si>
  <si>
    <t>obiecte inventar</t>
  </si>
  <si>
    <t>pf</t>
  </si>
  <si>
    <t>romaqua</t>
  </si>
  <si>
    <t>materiale protocol</t>
  </si>
  <si>
    <t>rapps</t>
  </si>
  <si>
    <t>chirie+utilitati</t>
  </si>
  <si>
    <t>gg consulting</t>
  </si>
  <si>
    <t>abonament</t>
  </si>
  <si>
    <t>24,02,2022</t>
  </si>
  <si>
    <t>apa nova</t>
  </si>
  <si>
    <t>apa rece</t>
  </si>
  <si>
    <t>telekom</t>
  </si>
  <si>
    <t>servicii telefonie</t>
  </si>
  <si>
    <t>posta romana</t>
  </si>
  <si>
    <t>servicii postale</t>
  </si>
  <si>
    <t>bs</t>
  </si>
  <si>
    <t>tva swift</t>
  </si>
  <si>
    <t>mf</t>
  </si>
  <si>
    <t>impozit redevente</t>
  </si>
  <si>
    <t xml:space="preserve">ascensorul </t>
  </si>
  <si>
    <t xml:space="preserve">service </t>
  </si>
  <si>
    <t>tmau</t>
  </si>
  <si>
    <t>25,02,2022</t>
  </si>
  <si>
    <t>transfond</t>
  </si>
  <si>
    <t>servicii mentenanta</t>
  </si>
  <si>
    <t>ch delegatie</t>
  </si>
  <si>
    <t>BUGET DE STAT</t>
  </si>
  <si>
    <t>cheltuieli judiciare</t>
  </si>
  <si>
    <t>MFP</t>
  </si>
  <si>
    <t>alim cont CEC -plata taxa ICSID</t>
  </si>
  <si>
    <t>PERSOANA FIZICA</t>
  </si>
  <si>
    <t xml:space="preserve">onorariu curator </t>
  </si>
  <si>
    <t>PERSOANA JURIDICA</t>
  </si>
  <si>
    <t>cheltuieli fotocopiere</t>
  </si>
  <si>
    <t>cheltuieli executare</t>
  </si>
  <si>
    <t>cheltuieli judecata</t>
  </si>
  <si>
    <t>taxa judiciara de timbru</t>
  </si>
  <si>
    <t>cheltuieli judecata CEDO</t>
  </si>
  <si>
    <t>cheltuieli judecata si chelt executare</t>
  </si>
  <si>
    <t>21.02.2022</t>
  </si>
  <si>
    <t>BIROU EXPERTIZE</t>
  </si>
  <si>
    <t>onorariu expert dosar 4230/221/2019</t>
  </si>
  <si>
    <t>onorariu expert dosar 17422/212/2021</t>
  </si>
  <si>
    <t>22.02.2022</t>
  </si>
  <si>
    <t>onorariu expert dosar 8915/311/2018</t>
  </si>
  <si>
    <t>onorariu expert dosar 248/121/2021</t>
  </si>
  <si>
    <t>onorariu expert dosar 970/288/2020</t>
  </si>
  <si>
    <t>onorariu expert dosar 1089/288/2020</t>
  </si>
  <si>
    <t>onorariu expert dosar 2142/226/2020</t>
  </si>
  <si>
    <t xml:space="preserve">onorariu expert dosar 970/288/2020  </t>
  </si>
  <si>
    <t>25.02.2022</t>
  </si>
  <si>
    <t>onorariu expert dosar 9339/318/2021</t>
  </si>
  <si>
    <t>onorariu expert dosar  12146/236/2021</t>
  </si>
  <si>
    <t>DATANET SYSTEMS SRL</t>
  </si>
  <si>
    <t xml:space="preserve">RIELLO UPS ROMANIA </t>
  </si>
  <si>
    <t>fact. 220048/21.01.2022 - solutie Virtual Private Network cu Network Acces Control</t>
  </si>
  <si>
    <t>fact. 220048/21.01.2022 - penalitati intarziere solutie Virtual Private Network cu Network Acces Control</t>
  </si>
  <si>
    <t>fact. 1079/09.12.2021 - surse alimentare neintreruptibile UPS 8 BUC</t>
  </si>
  <si>
    <t>fact. 1079/09.12.2021 - penalitati intarziere surse alimentare neintreruptibile UPS 8 BUC</t>
  </si>
  <si>
    <t>despagubire CEDO</t>
  </si>
  <si>
    <t>poprire DE 8/2022</t>
  </si>
  <si>
    <t>poprire DE 488/2021</t>
  </si>
  <si>
    <t>daune morale dosar 11177/211/2017 DE 1955/2021</t>
  </si>
  <si>
    <t>poprire DE 144/2021</t>
  </si>
  <si>
    <t>OP 2115</t>
  </si>
  <si>
    <t>REINTREGIRE CH DE PERSONAL DECEMBRIE 2021- PROIECT SIPOCA 739 - 58.02.01</t>
  </si>
  <si>
    <t>MF</t>
  </si>
  <si>
    <t>OP 2117</t>
  </si>
  <si>
    <t>OP 2119</t>
  </si>
  <si>
    <t>OP 2121</t>
  </si>
  <si>
    <t>OP 2116</t>
  </si>
  <si>
    <t>REINTREGIRE CH DE PERSONAL DECEMBRIE 2021- PROIECT SIPOCA 739 - 58.02.02</t>
  </si>
  <si>
    <t>OP 2118</t>
  </si>
  <si>
    <t>OP 2120</t>
  </si>
  <si>
    <t>OP 2122</t>
  </si>
  <si>
    <t>OP 2215</t>
  </si>
  <si>
    <t>ACHIZITIE CARBURANT AUTO  - PROIECT SIPOCA 449 - 58.02.01</t>
  </si>
  <si>
    <t>OMV PETROM</t>
  </si>
  <si>
    <t>OP 2216</t>
  </si>
  <si>
    <t>ACHIZITIE CARBURANT AUTO  - PROIECT SIPOCA 449 - 58.02.02</t>
  </si>
  <si>
    <t>28.02.2022</t>
  </si>
  <si>
    <t>OP 2300</t>
  </si>
  <si>
    <t>ACHIZITIE SERVICII ORGANIZARE EVENIMENT - PROIECT ACP 1 - 58.14.01</t>
  </si>
  <si>
    <t>ACZ CONSULTING</t>
  </si>
  <si>
    <t>OP 2299</t>
  </si>
  <si>
    <t>ACHIZITIE SERVICII ORGANIZARE EVENIMENT - PROIECT ACP 1 - 58.14.02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</si>
</sst>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#,##0.00_ ;\-#,##0.00\ "/>
    <numFmt numFmtId="170" formatCode="[$-418]#,##0.00"/>
    <numFmt numFmtId="171" formatCode="[$-409]d\-mmm\-yy;@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1"/>
      <family val="0"/>
    </font>
    <font>
      <b/>
      <sz val="11"/>
      <color indexed="8"/>
      <name val="Arial1"/>
      <family val="0"/>
    </font>
    <font>
      <sz val="10"/>
      <color indexed="8"/>
      <name val="Arial1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1"/>
      <family val="0"/>
    </font>
    <font>
      <b/>
      <sz val="11"/>
      <color rgb="FF000000"/>
      <name val="Arial1"/>
      <family val="0"/>
    </font>
    <font>
      <sz val="10"/>
      <color rgb="FF000000"/>
      <name val="Arial1"/>
      <family val="0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0" fillId="0" borderId="13" xfId="0" applyFill="1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1" xfId="0" applyFont="1" applyFill="1" applyBorder="1" applyAlignment="1">
      <alignment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14" fontId="14" fillId="0" borderId="13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168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68" fontId="0" fillId="0" borderId="17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4" fontId="0" fillId="0" borderId="22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8" fontId="0" fillId="0" borderId="24" xfId="0" applyNumberFormat="1" applyFont="1" applyBorder="1" applyAlignment="1">
      <alignment/>
    </xf>
    <xf numFmtId="168" fontId="0" fillId="0" borderId="25" xfId="0" applyNumberFormat="1" applyFont="1" applyBorder="1" applyAlignment="1">
      <alignment/>
    </xf>
    <xf numFmtId="14" fontId="19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19" fillId="0" borderId="26" xfId="0" applyFont="1" applyBorder="1" applyAlignment="1">
      <alignment/>
    </xf>
    <xf numFmtId="0" fontId="19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2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4" xfId="0" applyFont="1" applyBorder="1" applyAlignment="1">
      <alignment/>
    </xf>
    <xf numFmtId="0" fontId="19" fillId="0" borderId="36" xfId="0" applyFont="1" applyBorder="1" applyAlignment="1">
      <alignment/>
    </xf>
    <xf numFmtId="0" fontId="0" fillId="0" borderId="28" xfId="0" applyBorder="1" applyAlignment="1">
      <alignment/>
    </xf>
    <xf numFmtId="3" fontId="0" fillId="0" borderId="29" xfId="0" applyNumberFormat="1" applyFont="1" applyBorder="1" applyAlignment="1">
      <alignment/>
    </xf>
    <xf numFmtId="14" fontId="19" fillId="0" borderId="26" xfId="0" applyNumberFormat="1" applyFont="1" applyBorder="1" applyAlignment="1">
      <alignment horizontal="left"/>
    </xf>
    <xf numFmtId="0" fontId="19" fillId="0" borderId="35" xfId="0" applyFont="1" applyBorder="1" applyAlignment="1">
      <alignment/>
    </xf>
    <xf numFmtId="14" fontId="19" fillId="0" borderId="35" xfId="0" applyNumberFormat="1" applyFont="1" applyBorder="1" applyAlignment="1">
      <alignment horizontal="left"/>
    </xf>
    <xf numFmtId="0" fontId="0" fillId="0" borderId="34" xfId="0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168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35" xfId="0" applyFont="1" applyBorder="1" applyAlignment="1">
      <alignment horizontal="left"/>
    </xf>
    <xf numFmtId="0" fontId="19" fillId="0" borderId="21" xfId="0" applyFont="1" applyBorder="1" applyAlignment="1">
      <alignment horizontal="center"/>
    </xf>
    <xf numFmtId="168" fontId="0" fillId="0" borderId="21" xfId="0" applyNumberFormat="1" applyFont="1" applyBorder="1" applyAlignment="1">
      <alignment horizontal="right"/>
    </xf>
    <xf numFmtId="0" fontId="19" fillId="0" borderId="34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39" xfId="0" applyBorder="1" applyAlignment="1">
      <alignment/>
    </xf>
    <xf numFmtId="14" fontId="0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42" xfId="42" applyNumberFormat="1" applyFont="1" applyFill="1" applyBorder="1" applyAlignment="1" applyProtection="1">
      <alignment horizontal="right"/>
      <protection/>
    </xf>
    <xf numFmtId="4" fontId="0" fillId="0" borderId="27" xfId="42" applyNumberFormat="1" applyFont="1" applyFill="1" applyBorder="1" applyAlignment="1" applyProtection="1">
      <alignment horizontal="right"/>
      <protection/>
    </xf>
    <xf numFmtId="164" fontId="19" fillId="0" borderId="12" xfId="0" applyNumberFormat="1" applyFont="1" applyBorder="1" applyAlignment="1">
      <alignment horizontal="right"/>
    </xf>
    <xf numFmtId="169" fontId="0" fillId="0" borderId="27" xfId="42" applyNumberFormat="1" applyFont="1" applyFill="1" applyBorder="1" applyAlignment="1" applyProtection="1">
      <alignment horizontal="right"/>
      <protection/>
    </xf>
    <xf numFmtId="169" fontId="0" fillId="0" borderId="31" xfId="42" applyNumberFormat="1" applyFont="1" applyFill="1" applyBorder="1" applyAlignment="1" applyProtection="1">
      <alignment horizontal="right"/>
      <protection/>
    </xf>
    <xf numFmtId="169" fontId="0" fillId="0" borderId="15" xfId="42" applyNumberFormat="1" applyFont="1" applyFill="1" applyBorder="1" applyAlignment="1" applyProtection="1">
      <alignment horizontal="right"/>
      <protection/>
    </xf>
    <xf numFmtId="0" fontId="0" fillId="0" borderId="4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4" fontId="0" fillId="0" borderId="44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26" fillId="25" borderId="45" xfId="0" applyFont="1" applyFill="1" applyBorder="1" applyAlignment="1">
      <alignment horizontal="center" vertical="center" wrapText="1"/>
    </xf>
    <xf numFmtId="14" fontId="26" fillId="25" borderId="45" xfId="0" applyNumberFormat="1" applyFont="1" applyFill="1" applyBorder="1" applyAlignment="1">
      <alignment horizontal="center" vertical="center" wrapText="1"/>
    </xf>
    <xf numFmtId="0" fontId="26" fillId="25" borderId="45" xfId="0" applyFont="1" applyFill="1" applyBorder="1" applyAlignment="1">
      <alignment horizontal="left" vertical="center" wrapText="1"/>
    </xf>
    <xf numFmtId="0" fontId="26" fillId="25" borderId="45" xfId="0" applyFont="1" applyFill="1" applyBorder="1" applyAlignment="1">
      <alignment horizontal="center" wrapText="1"/>
    </xf>
    <xf numFmtId="0" fontId="0" fillId="0" borderId="45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26" fillId="0" borderId="45" xfId="0" applyFont="1" applyBorder="1" applyAlignment="1">
      <alignment horizontal="justify"/>
    </xf>
    <xf numFmtId="0" fontId="26" fillId="25" borderId="46" xfId="0" applyFont="1" applyFill="1" applyBorder="1" applyAlignment="1">
      <alignment horizontal="center" vertical="center" wrapText="1"/>
    </xf>
    <xf numFmtId="43" fontId="26" fillId="25" borderId="47" xfId="0" applyNumberFormat="1" applyFont="1" applyFill="1" applyBorder="1" applyAlignment="1">
      <alignment horizontal="right" vertical="center" wrapText="1"/>
    </xf>
    <xf numFmtId="170" fontId="26" fillId="0" borderId="47" xfId="0" applyNumberFormat="1" applyFont="1" applyBorder="1" applyAlignment="1">
      <alignment/>
    </xf>
    <xf numFmtId="0" fontId="26" fillId="25" borderId="48" xfId="0" applyFont="1" applyFill="1" applyBorder="1" applyAlignment="1">
      <alignment horizontal="center" vertical="center" wrapText="1"/>
    </xf>
    <xf numFmtId="14" fontId="26" fillId="25" borderId="49" xfId="0" applyNumberFormat="1" applyFont="1" applyFill="1" applyBorder="1" applyAlignment="1">
      <alignment horizontal="center" vertical="center" wrapText="1"/>
    </xf>
    <xf numFmtId="0" fontId="26" fillId="25" borderId="49" xfId="0" applyFont="1" applyFill="1" applyBorder="1" applyAlignment="1">
      <alignment horizontal="center" vertical="center" wrapText="1"/>
    </xf>
    <xf numFmtId="0" fontId="26" fillId="25" borderId="49" xfId="0" applyFont="1" applyFill="1" applyBorder="1" applyAlignment="1">
      <alignment horizontal="left" vertical="center" wrapText="1"/>
    </xf>
    <xf numFmtId="43" fontId="26" fillId="25" borderId="40" xfId="0" applyNumberFormat="1" applyFont="1" applyFill="1" applyBorder="1" applyAlignment="1">
      <alignment horizontal="righ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4" xfId="0" applyFont="1" applyBorder="1" applyAlignment="1">
      <alignment horizontal="justify"/>
    </xf>
    <xf numFmtId="170" fontId="26" fillId="0" borderId="15" xfId="0" applyNumberFormat="1" applyFont="1" applyBorder="1" applyAlignment="1">
      <alignment/>
    </xf>
    <xf numFmtId="0" fontId="27" fillId="0" borderId="10" xfId="61" applyFont="1" applyFill="1" applyBorder="1" applyAlignment="1">
      <alignment/>
      <protection/>
    </xf>
    <xf numFmtId="0" fontId="26" fillId="0" borderId="11" xfId="62" applyFont="1" applyFill="1" applyBorder="1" applyAlignment="1">
      <alignment horizontal="center" vertical="center"/>
      <protection/>
    </xf>
    <xf numFmtId="0" fontId="26" fillId="0" borderId="11" xfId="59" applyFont="1" applyFill="1" applyBorder="1" applyAlignment="1">
      <alignment/>
      <protection/>
    </xf>
    <xf numFmtId="0" fontId="26" fillId="0" borderId="11" xfId="0" applyFont="1" applyBorder="1" applyAlignment="1">
      <alignment horizontal="justify"/>
    </xf>
    <xf numFmtId="170" fontId="27" fillId="0" borderId="12" xfId="0" applyNumberFormat="1" applyFont="1" applyBorder="1" applyAlignment="1">
      <alignment/>
    </xf>
    <xf numFmtId="0" fontId="26" fillId="0" borderId="50" xfId="57" applyFont="1" applyFill="1" applyBorder="1" applyAlignment="1">
      <alignment horizontal="center"/>
      <protection/>
    </xf>
    <xf numFmtId="0" fontId="26" fillId="0" borderId="50" xfId="57" applyFont="1" applyFill="1" applyBorder="1" applyAlignment="1">
      <alignment horizontal="left" wrapText="1"/>
      <protection/>
    </xf>
    <xf numFmtId="0" fontId="26" fillId="0" borderId="50" xfId="57" applyFont="1" applyFill="1" applyBorder="1" applyAlignment="1">
      <alignment horizontal="center" wrapText="1"/>
      <protection/>
    </xf>
    <xf numFmtId="0" fontId="26" fillId="0" borderId="51" xfId="57" applyFont="1" applyFill="1" applyBorder="1" applyAlignment="1">
      <alignment horizontal="center"/>
      <protection/>
    </xf>
    <xf numFmtId="4" fontId="26" fillId="26" borderId="52" xfId="0" applyNumberFormat="1" applyFont="1" applyFill="1" applyBorder="1" applyAlignment="1">
      <alignment/>
    </xf>
    <xf numFmtId="0" fontId="28" fillId="0" borderId="50" xfId="59" applyFont="1" applyFill="1" applyBorder="1" applyAlignment="1">
      <alignment horizontal="center"/>
      <protection/>
    </xf>
    <xf numFmtId="167" fontId="28" fillId="0" borderId="50" xfId="59" applyNumberFormat="1" applyFont="1" applyFill="1" applyBorder="1" applyAlignment="1">
      <alignment horizontal="center"/>
      <protection/>
    </xf>
    <xf numFmtId="0" fontId="28" fillId="0" borderId="50" xfId="0" applyFont="1" applyBorder="1" applyAlignment="1">
      <alignment horizontal="justify"/>
    </xf>
    <xf numFmtId="0" fontId="28" fillId="0" borderId="53" xfId="59" applyFont="1" applyFill="1" applyBorder="1" applyAlignment="1">
      <alignment horizontal="center"/>
      <protection/>
    </xf>
    <xf numFmtId="167" fontId="28" fillId="0" borderId="53" xfId="59" applyNumberFormat="1" applyFont="1" applyFill="1" applyBorder="1" applyAlignment="1">
      <alignment horizontal="center"/>
      <protection/>
    </xf>
    <xf numFmtId="0" fontId="28" fillId="0" borderId="53" xfId="0" applyFont="1" applyBorder="1" applyAlignment="1">
      <alignment horizontal="justify"/>
    </xf>
    <xf numFmtId="0" fontId="29" fillId="0" borderId="54" xfId="61" applyFont="1" applyFill="1" applyBorder="1" applyAlignment="1">
      <alignment/>
      <protection/>
    </xf>
    <xf numFmtId="0" fontId="30" fillId="0" borderId="55" xfId="61" applyFont="1" applyFill="1" applyBorder="1" applyAlignment="1">
      <alignment/>
      <protection/>
    </xf>
    <xf numFmtId="0" fontId="28" fillId="0" borderId="55" xfId="0" applyFont="1" applyBorder="1" applyAlignment="1">
      <alignment/>
    </xf>
    <xf numFmtId="170" fontId="31" fillId="0" borderId="56" xfId="61" applyNumberFormat="1" applyFont="1" applyFill="1" applyBorder="1" applyAlignment="1">
      <alignment horizontal="right"/>
      <protection/>
    </xf>
    <xf numFmtId="0" fontId="28" fillId="0" borderId="51" xfId="59" applyFont="1" applyFill="1" applyBorder="1" applyAlignment="1">
      <alignment horizontal="center"/>
      <protection/>
    </xf>
    <xf numFmtId="170" fontId="32" fillId="0" borderId="52" xfId="0" applyNumberFormat="1" applyFont="1" applyBorder="1" applyAlignment="1">
      <alignment/>
    </xf>
    <xf numFmtId="0" fontId="28" fillId="0" borderId="57" xfId="59" applyFont="1" applyFill="1" applyBorder="1" applyAlignment="1">
      <alignment horizontal="center"/>
      <protection/>
    </xf>
    <xf numFmtId="170" fontId="32" fillId="0" borderId="58" xfId="0" applyNumberFormat="1" applyFont="1" applyBorder="1" applyAlignment="1">
      <alignment/>
    </xf>
    <xf numFmtId="0" fontId="28" fillId="0" borderId="50" xfId="0" applyFont="1" applyBorder="1" applyAlignment="1">
      <alignment horizontal="left" wrapText="1"/>
    </xf>
    <xf numFmtId="0" fontId="26" fillId="0" borderId="45" xfId="0" applyFont="1" applyBorder="1" applyAlignment="1">
      <alignment horizontal="center"/>
    </xf>
    <xf numFmtId="2" fontId="26" fillId="0" borderId="45" xfId="0" applyNumberFormat="1" applyFont="1" applyBorder="1" applyAlignment="1">
      <alignment vertical="center" wrapText="1"/>
    </xf>
    <xf numFmtId="0" fontId="26" fillId="0" borderId="45" xfId="0" applyFont="1" applyBorder="1" applyAlignment="1">
      <alignment horizontal="center" wrapText="1"/>
    </xf>
    <xf numFmtId="4" fontId="26" fillId="0" borderId="45" xfId="0" applyNumberFormat="1" applyFont="1" applyBorder="1" applyAlignment="1">
      <alignment horizontal="center" vertical="center" wrapText="1"/>
    </xf>
    <xf numFmtId="171" fontId="26" fillId="0" borderId="46" xfId="0" applyNumberFormat="1" applyFont="1" applyBorder="1" applyAlignment="1">
      <alignment horizontal="center"/>
    </xf>
    <xf numFmtId="4" fontId="26" fillId="0" borderId="47" xfId="0" applyNumberFormat="1" applyFont="1" applyBorder="1" applyAlignment="1">
      <alignment/>
    </xf>
    <xf numFmtId="4" fontId="14" fillId="0" borderId="59" xfId="0" applyNumberFormat="1" applyFont="1" applyBorder="1" applyAlignment="1">
      <alignment/>
    </xf>
    <xf numFmtId="171" fontId="26" fillId="0" borderId="13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2" fontId="26" fillId="0" borderId="14" xfId="0" applyNumberFormat="1" applyFont="1" applyBorder="1" applyAlignment="1">
      <alignment vertical="center" wrapText="1"/>
    </xf>
    <xf numFmtId="4" fontId="26" fillId="0" borderId="14" xfId="0" applyNumberFormat="1" applyFont="1" applyBorder="1" applyAlignment="1">
      <alignment horizontal="center" vertical="center" wrapText="1"/>
    </xf>
    <xf numFmtId="4" fontId="26" fillId="0" borderId="15" xfId="0" applyNumberFormat="1" applyFont="1" applyBorder="1" applyAlignment="1">
      <alignment/>
    </xf>
    <xf numFmtId="171" fontId="14" fillId="0" borderId="60" xfId="57" applyNumberFormat="1" applyFont="1" applyBorder="1" applyAlignment="1">
      <alignment horizontal="center"/>
      <protection/>
    </xf>
    <xf numFmtId="0" fontId="14" fillId="0" borderId="11" xfId="57" applyFont="1" applyBorder="1" applyAlignment="1">
      <alignment horizontal="center"/>
      <protection/>
    </xf>
    <xf numFmtId="0" fontId="14" fillId="0" borderId="61" xfId="57" applyFont="1" applyBorder="1">
      <alignment/>
      <protection/>
    </xf>
    <xf numFmtId="0" fontId="14" fillId="0" borderId="62" xfId="57" applyFont="1" applyBorder="1" applyAlignment="1">
      <alignment horizontal="center"/>
      <protection/>
    </xf>
    <xf numFmtId="4" fontId="20" fillId="0" borderId="63" xfId="57" applyNumberFormat="1" applyFont="1" applyBorder="1">
      <alignment/>
      <protection/>
    </xf>
    <xf numFmtId="171" fontId="26" fillId="0" borderId="48" xfId="0" applyNumberFormat="1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2" fontId="26" fillId="0" borderId="49" xfId="0" applyNumberFormat="1" applyFont="1" applyBorder="1" applyAlignment="1">
      <alignment vertical="center" wrapText="1"/>
    </xf>
    <xf numFmtId="0" fontId="26" fillId="0" borderId="49" xfId="0" applyFont="1" applyBorder="1" applyAlignment="1">
      <alignment horizontal="center" wrapText="1"/>
    </xf>
    <xf numFmtId="4" fontId="26" fillId="0" borderId="40" xfId="0" applyNumberFormat="1" applyFont="1" applyBorder="1" applyAlignment="1">
      <alignment/>
    </xf>
    <xf numFmtId="171" fontId="20" fillId="0" borderId="64" xfId="57" applyNumberFormat="1" applyFont="1" applyBorder="1" applyAlignment="1">
      <alignment horizontal="center"/>
      <protection/>
    </xf>
    <xf numFmtId="0" fontId="20" fillId="0" borderId="62" xfId="57" applyFont="1" applyBorder="1" applyAlignment="1">
      <alignment horizontal="center"/>
      <protection/>
    </xf>
    <xf numFmtId="0" fontId="20" fillId="0" borderId="65" xfId="57" applyFont="1" applyBorder="1" applyAlignment="1">
      <alignment horizont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1.7109375" style="0" customWidth="1"/>
    <col min="2" max="2" width="11.28125" style="0" customWidth="1"/>
    <col min="3" max="3" width="8.28125" style="0" customWidth="1"/>
    <col min="4" max="4" width="17.140625" style="0" customWidth="1"/>
    <col min="5" max="5" width="23.28125" style="0" customWidth="1"/>
  </cols>
  <sheetData>
    <row r="1" spans="1:4" ht="12.75">
      <c r="A1" s="1" t="s">
        <v>33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20" t="s">
        <v>30</v>
      </c>
      <c r="E6" s="49" t="s">
        <v>67</v>
      </c>
      <c r="F6" s="2"/>
    </row>
    <row r="7" spans="2:4" ht="13.5" thickBot="1">
      <c r="B7" s="1"/>
      <c r="C7" s="1"/>
      <c r="D7" s="1"/>
    </row>
    <row r="8" spans="1:5" ht="13.5" thickBot="1">
      <c r="A8" s="31"/>
      <c r="B8" s="99" t="s">
        <v>2</v>
      </c>
      <c r="C8" s="99" t="s">
        <v>3</v>
      </c>
      <c r="D8" s="99" t="s">
        <v>4</v>
      </c>
      <c r="E8" s="100" t="s">
        <v>5</v>
      </c>
    </row>
    <row r="9" spans="1:8" ht="12.75" customHeight="1">
      <c r="A9" s="95" t="s">
        <v>36</v>
      </c>
      <c r="B9" s="96"/>
      <c r="C9" s="96"/>
      <c r="D9" s="97">
        <v>28345744</v>
      </c>
      <c r="E9" s="98"/>
      <c r="F9" s="48"/>
      <c r="G9" s="48"/>
      <c r="H9" s="48"/>
    </row>
    <row r="10" spans="1:8" ht="12.75">
      <c r="A10" s="71" t="s">
        <v>37</v>
      </c>
      <c r="B10" s="52" t="s">
        <v>38</v>
      </c>
      <c r="C10" s="53">
        <v>22</v>
      </c>
      <c r="D10" s="54">
        <f>-8508</f>
        <v>-8508</v>
      </c>
      <c r="E10" s="72"/>
      <c r="F10" s="48"/>
      <c r="G10" s="48"/>
      <c r="H10" s="48"/>
    </row>
    <row r="11" spans="1:8" ht="12.75">
      <c r="A11" s="71"/>
      <c r="B11" s="52"/>
      <c r="C11" s="53"/>
      <c r="D11" s="54"/>
      <c r="E11" s="72"/>
      <c r="F11" s="48"/>
      <c r="G11" s="48"/>
      <c r="H11" s="48"/>
    </row>
    <row r="12" spans="1:8" ht="13.5" thickBot="1">
      <c r="A12" s="73" t="s">
        <v>39</v>
      </c>
      <c r="B12" s="56"/>
      <c r="C12" s="57"/>
      <c r="D12" s="58">
        <f>SUM(D9:D11)</f>
        <v>28337236</v>
      </c>
      <c r="E12" s="74"/>
      <c r="F12" s="48"/>
      <c r="G12" s="48"/>
      <c r="H12" s="48"/>
    </row>
    <row r="13" spans="1:8" ht="12.75">
      <c r="A13" s="75" t="s">
        <v>40</v>
      </c>
      <c r="B13" s="48"/>
      <c r="C13" s="59"/>
      <c r="D13" s="54">
        <v>2475130</v>
      </c>
      <c r="E13" s="76"/>
      <c r="F13" s="48"/>
      <c r="G13" s="48"/>
      <c r="H13" s="48"/>
    </row>
    <row r="14" spans="1:8" ht="12.75">
      <c r="A14" s="77" t="s">
        <v>41</v>
      </c>
      <c r="B14" s="52" t="s">
        <v>38</v>
      </c>
      <c r="C14" s="53">
        <v>22</v>
      </c>
      <c r="D14" s="48">
        <f>-1219</f>
        <v>-1219</v>
      </c>
      <c r="E14" s="72"/>
      <c r="F14" s="48"/>
      <c r="G14" s="48"/>
      <c r="H14" s="48"/>
    </row>
    <row r="15" spans="1:8" ht="12.75">
      <c r="A15" s="78"/>
      <c r="B15" s="60"/>
      <c r="C15" s="60"/>
      <c r="D15" s="61"/>
      <c r="E15" s="79"/>
      <c r="F15" s="48"/>
      <c r="G15" s="48"/>
      <c r="H15" s="48"/>
    </row>
    <row r="16" spans="1:8" ht="13.5" thickBot="1">
      <c r="A16" s="73" t="s">
        <v>42</v>
      </c>
      <c r="B16" s="57"/>
      <c r="C16" s="57"/>
      <c r="D16" s="58">
        <f>SUM(D13:D15)</f>
        <v>2473911</v>
      </c>
      <c r="E16" s="74"/>
      <c r="F16" s="48"/>
      <c r="G16" s="48"/>
      <c r="H16" s="48"/>
    </row>
    <row r="17" spans="1:8" ht="12.75">
      <c r="A17" s="75" t="s">
        <v>43</v>
      </c>
      <c r="B17" s="48"/>
      <c r="C17" s="59"/>
      <c r="D17" s="62">
        <v>99840</v>
      </c>
      <c r="E17" s="76"/>
      <c r="F17" s="48"/>
      <c r="G17" s="48"/>
      <c r="H17" s="48"/>
    </row>
    <row r="18" spans="1:8" ht="12.75">
      <c r="A18" s="77" t="s">
        <v>44</v>
      </c>
      <c r="B18" s="52" t="s">
        <v>38</v>
      </c>
      <c r="C18" s="53">
        <v>24</v>
      </c>
      <c r="D18" s="54">
        <f>9984</f>
        <v>9984</v>
      </c>
      <c r="E18" s="72"/>
      <c r="F18" s="48"/>
      <c r="G18" s="48"/>
      <c r="H18" s="48"/>
    </row>
    <row r="19" spans="1:8" ht="12.75">
      <c r="A19" s="78"/>
      <c r="B19" s="60"/>
      <c r="C19" s="60"/>
      <c r="D19" s="61"/>
      <c r="E19" s="79"/>
      <c r="F19" s="48"/>
      <c r="G19" s="48"/>
      <c r="H19" s="48"/>
    </row>
    <row r="20" spans="1:8" ht="13.5" thickBot="1">
      <c r="A20" s="73" t="s">
        <v>45</v>
      </c>
      <c r="B20" s="57"/>
      <c r="C20" s="57"/>
      <c r="D20" s="58">
        <f>SUM(D17:D19)</f>
        <v>109824</v>
      </c>
      <c r="E20" s="74"/>
      <c r="F20" s="48"/>
      <c r="G20" s="48"/>
      <c r="H20" s="48"/>
    </row>
    <row r="21" spans="1:8" ht="12.75">
      <c r="A21" s="80" t="s">
        <v>46</v>
      </c>
      <c r="B21" s="64"/>
      <c r="C21" s="64"/>
      <c r="D21" s="65">
        <v>325784</v>
      </c>
      <c r="E21" s="81"/>
      <c r="F21" s="66"/>
      <c r="G21" s="48"/>
      <c r="H21" s="48"/>
    </row>
    <row r="22" spans="1:8" ht="12.75">
      <c r="A22" s="77" t="s">
        <v>47</v>
      </c>
      <c r="B22" s="52" t="s">
        <v>38</v>
      </c>
      <c r="C22" s="67"/>
      <c r="D22" s="48"/>
      <c r="E22" s="72"/>
      <c r="F22" s="66"/>
      <c r="G22" s="48"/>
      <c r="H22" s="48"/>
    </row>
    <row r="23" spans="1:8" ht="12" customHeight="1">
      <c r="A23" s="78"/>
      <c r="B23" s="63"/>
      <c r="C23" s="63"/>
      <c r="D23" s="61"/>
      <c r="E23" s="79"/>
      <c r="F23" s="66"/>
      <c r="G23" s="48"/>
      <c r="H23" s="48"/>
    </row>
    <row r="24" spans="1:8" ht="13.5" thickBot="1">
      <c r="A24" s="73" t="s">
        <v>48</v>
      </c>
      <c r="B24" s="55"/>
      <c r="C24" s="55"/>
      <c r="D24" s="58">
        <f>SUM(D21:D23)</f>
        <v>325784</v>
      </c>
      <c r="E24" s="74"/>
      <c r="F24" s="66"/>
      <c r="G24" s="48"/>
      <c r="H24" s="48"/>
    </row>
    <row r="25" spans="1:8" ht="12.75">
      <c r="A25" s="80" t="s">
        <v>49</v>
      </c>
      <c r="B25" s="63"/>
      <c r="C25" s="63"/>
      <c r="D25" s="61">
        <v>59904</v>
      </c>
      <c r="E25" s="79"/>
      <c r="F25" s="66"/>
      <c r="G25" s="48"/>
      <c r="H25" s="48"/>
    </row>
    <row r="26" spans="1:8" ht="12.75">
      <c r="A26" s="78" t="s">
        <v>50</v>
      </c>
      <c r="B26" s="52" t="s">
        <v>38</v>
      </c>
      <c r="C26" s="53">
        <v>24</v>
      </c>
      <c r="D26" s="54">
        <f>4709</f>
        <v>4709</v>
      </c>
      <c r="E26" s="72"/>
      <c r="F26" s="66"/>
      <c r="G26" s="48"/>
      <c r="H26" s="48"/>
    </row>
    <row r="27" spans="1:8" ht="12.75">
      <c r="A27" s="78"/>
      <c r="B27" s="63"/>
      <c r="C27" s="63"/>
      <c r="D27" s="61"/>
      <c r="E27" s="79"/>
      <c r="F27" s="66"/>
      <c r="G27" s="48"/>
      <c r="H27" s="48"/>
    </row>
    <row r="28" spans="1:8" ht="13.5" thickBot="1">
      <c r="A28" s="73" t="s">
        <v>51</v>
      </c>
      <c r="B28" s="55"/>
      <c r="C28" s="55"/>
      <c r="D28" s="58">
        <f>SUM(D25:D27)</f>
        <v>64613</v>
      </c>
      <c r="E28" s="74"/>
      <c r="F28" s="66"/>
      <c r="G28" s="48"/>
      <c r="H28" s="48"/>
    </row>
    <row r="29" spans="1:8" ht="12.75">
      <c r="A29" s="82" t="s">
        <v>52</v>
      </c>
      <c r="B29" s="64"/>
      <c r="C29" s="64"/>
      <c r="D29" s="54">
        <v>101520</v>
      </c>
      <c r="E29" s="83"/>
      <c r="F29" s="66"/>
      <c r="G29" s="48"/>
      <c r="H29" s="48"/>
    </row>
    <row r="30" spans="1:8" ht="12.75">
      <c r="A30" s="77" t="s">
        <v>53</v>
      </c>
      <c r="B30" s="52" t="s">
        <v>38</v>
      </c>
      <c r="C30" s="63"/>
      <c r="D30" s="48"/>
      <c r="E30" s="72"/>
      <c r="F30" s="66"/>
      <c r="G30" s="48"/>
      <c r="H30" s="48"/>
    </row>
    <row r="31" spans="1:8" ht="12.75">
      <c r="A31" s="84"/>
      <c r="B31" s="53"/>
      <c r="C31" s="68"/>
      <c r="D31" s="54"/>
      <c r="E31" s="72"/>
      <c r="F31" s="66"/>
      <c r="G31" s="48"/>
      <c r="H31" s="48"/>
    </row>
    <row r="32" spans="1:8" ht="13.5" thickBot="1">
      <c r="A32" s="85" t="s">
        <v>54</v>
      </c>
      <c r="B32" s="55"/>
      <c r="C32" s="55"/>
      <c r="D32" s="58">
        <f>SUM(D29:D31)</f>
        <v>101520</v>
      </c>
      <c r="E32" s="86"/>
      <c r="F32" s="66"/>
      <c r="G32" s="48"/>
      <c r="H32" s="48"/>
    </row>
    <row r="33" spans="1:8" ht="12.75">
      <c r="A33" s="80" t="s">
        <v>55</v>
      </c>
      <c r="B33" s="64"/>
      <c r="C33" s="64"/>
      <c r="D33" s="65">
        <v>898428</v>
      </c>
      <c r="E33" s="81"/>
      <c r="F33" s="66"/>
      <c r="G33" s="48"/>
      <c r="H33" s="48"/>
    </row>
    <row r="34" spans="1:8" ht="12.75">
      <c r="A34" s="87" t="s">
        <v>56</v>
      </c>
      <c r="B34" s="52" t="s">
        <v>38</v>
      </c>
      <c r="C34" s="67">
        <v>22</v>
      </c>
      <c r="D34" s="48">
        <f>-280</f>
        <v>-280</v>
      </c>
      <c r="E34" s="72"/>
      <c r="F34" s="66"/>
      <c r="G34" s="48"/>
      <c r="H34" s="48"/>
    </row>
    <row r="35" spans="1:8" ht="12" customHeight="1">
      <c r="A35" s="78"/>
      <c r="B35" s="63"/>
      <c r="C35" s="63"/>
      <c r="D35" s="61"/>
      <c r="E35" s="79"/>
      <c r="F35" s="66"/>
      <c r="G35" s="48"/>
      <c r="H35" s="48"/>
    </row>
    <row r="36" spans="1:8" ht="13.5" thickBot="1">
      <c r="A36" s="73" t="s">
        <v>57</v>
      </c>
      <c r="B36" s="55"/>
      <c r="C36" s="55"/>
      <c r="D36" s="58">
        <f>SUM(D33:D35)</f>
        <v>898148</v>
      </c>
      <c r="E36" s="74"/>
      <c r="F36" s="66"/>
      <c r="G36" s="48"/>
      <c r="H36" s="48"/>
    </row>
    <row r="37" spans="1:8" ht="12.75">
      <c r="A37" s="82" t="s">
        <v>58</v>
      </c>
      <c r="B37" s="64"/>
      <c r="C37" s="64"/>
      <c r="D37" s="54">
        <v>311987</v>
      </c>
      <c r="E37" s="83"/>
      <c r="F37" s="66"/>
      <c r="G37" s="48"/>
      <c r="H37" s="48"/>
    </row>
    <row r="38" spans="1:8" ht="12.75">
      <c r="A38" s="88" t="s">
        <v>59</v>
      </c>
      <c r="B38" s="52" t="s">
        <v>38</v>
      </c>
      <c r="C38" s="52"/>
      <c r="D38" s="48"/>
      <c r="E38" s="72"/>
      <c r="F38" s="66"/>
      <c r="G38" s="48"/>
      <c r="H38" s="48"/>
    </row>
    <row r="39" spans="1:8" ht="12.75">
      <c r="A39" s="77"/>
      <c r="B39" s="63"/>
      <c r="C39" s="63"/>
      <c r="D39" s="61"/>
      <c r="E39" s="72"/>
      <c r="F39" s="66"/>
      <c r="G39" s="48"/>
      <c r="H39" s="48"/>
    </row>
    <row r="40" spans="1:8" ht="13.5" thickBot="1">
      <c r="A40" s="73" t="s">
        <v>60</v>
      </c>
      <c r="B40" s="55"/>
      <c r="C40" s="55"/>
      <c r="D40" s="58">
        <f>SUM(D37:D39)</f>
        <v>311987</v>
      </c>
      <c r="E40" s="102"/>
      <c r="F40" s="66"/>
      <c r="G40" s="48"/>
      <c r="H40" s="48"/>
    </row>
    <row r="41" spans="1:8" ht="12.75">
      <c r="A41" s="82" t="s">
        <v>61</v>
      </c>
      <c r="B41" s="64"/>
      <c r="C41" s="64"/>
      <c r="D41" s="69">
        <v>724843</v>
      </c>
      <c r="E41" s="101"/>
      <c r="F41" s="66"/>
      <c r="G41" s="48"/>
      <c r="H41" s="48"/>
    </row>
    <row r="42" spans="1:5" ht="12.75">
      <c r="A42" s="89" t="s">
        <v>62</v>
      </c>
      <c r="B42" s="52" t="s">
        <v>38</v>
      </c>
      <c r="C42" s="52">
        <v>22</v>
      </c>
      <c r="D42" s="48">
        <f>-225</f>
        <v>-225</v>
      </c>
      <c r="E42" s="90"/>
    </row>
    <row r="43" spans="1:5" ht="12.75">
      <c r="A43" s="88"/>
      <c r="B43" s="52"/>
      <c r="C43" s="52">
        <v>24</v>
      </c>
      <c r="D43" s="61">
        <v>374</v>
      </c>
      <c r="E43" s="72"/>
    </row>
    <row r="44" spans="1:5" ht="12.75">
      <c r="A44" s="78"/>
      <c r="B44" s="63"/>
      <c r="C44" s="63"/>
      <c r="D44" s="61"/>
      <c r="E44" s="72"/>
    </row>
    <row r="45" spans="1:5" ht="13.5" thickBot="1">
      <c r="A45" s="73" t="s">
        <v>63</v>
      </c>
      <c r="B45" s="55"/>
      <c r="C45" s="55"/>
      <c r="D45" s="58">
        <f>SUM(D41:D44)</f>
        <v>724992</v>
      </c>
      <c r="E45" s="86"/>
    </row>
    <row r="46" spans="1:5" ht="12.75">
      <c r="A46" s="82" t="s">
        <v>64</v>
      </c>
      <c r="B46" s="64"/>
      <c r="C46" s="64"/>
      <c r="D46" s="70">
        <v>235299</v>
      </c>
      <c r="E46" s="83"/>
    </row>
    <row r="47" spans="1:5" ht="12.75">
      <c r="A47" s="89" t="s">
        <v>65</v>
      </c>
      <c r="B47" s="52" t="s">
        <v>38</v>
      </c>
      <c r="C47" s="52"/>
      <c r="D47" s="48"/>
      <c r="E47" s="72"/>
    </row>
    <row r="48" spans="1:5" ht="12.75">
      <c r="A48" s="78"/>
      <c r="B48" s="63"/>
      <c r="C48" s="63"/>
      <c r="D48" s="61"/>
      <c r="E48" s="72"/>
    </row>
    <row r="49" spans="1:5" ht="13.5" thickBot="1">
      <c r="A49" s="91" t="s">
        <v>66</v>
      </c>
      <c r="B49" s="92"/>
      <c r="C49" s="92"/>
      <c r="D49" s="93">
        <f>SUM(D46:D48)</f>
        <v>235299</v>
      </c>
      <c r="E49" s="9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33</v>
      </c>
      <c r="B1" s="1"/>
    </row>
    <row r="3" ht="12.75">
      <c r="B3" s="1" t="s">
        <v>7</v>
      </c>
    </row>
    <row r="4" ht="12.75">
      <c r="B4" s="1"/>
    </row>
    <row r="5" spans="2:5" ht="12.75">
      <c r="B5" s="1"/>
      <c r="D5" s="21" t="s">
        <v>30</v>
      </c>
      <c r="E5" s="49" t="str">
        <f>personal!E6</f>
        <v>21-25 februarie 2022</v>
      </c>
    </row>
    <row r="6" ht="13.5" thickBot="1"/>
    <row r="7" spans="1:6" ht="68.25" customHeight="1" thickBot="1">
      <c r="A7" s="24" t="s">
        <v>8</v>
      </c>
      <c r="B7" s="25" t="s">
        <v>9</v>
      </c>
      <c r="C7" s="26" t="s">
        <v>10</v>
      </c>
      <c r="D7" s="25" t="s">
        <v>11</v>
      </c>
      <c r="E7" s="25" t="s">
        <v>12</v>
      </c>
      <c r="F7" s="27" t="s">
        <v>13</v>
      </c>
    </row>
    <row r="8" spans="1:6" ht="12.75">
      <c r="A8" s="114">
        <v>1</v>
      </c>
      <c r="B8" s="103" t="s">
        <v>68</v>
      </c>
      <c r="C8" s="104">
        <v>2172</v>
      </c>
      <c r="D8" s="104" t="s">
        <v>69</v>
      </c>
      <c r="E8" s="104" t="s">
        <v>70</v>
      </c>
      <c r="F8" s="108">
        <v>289800.06</v>
      </c>
    </row>
    <row r="9" spans="1:6" ht="12.75">
      <c r="A9" s="115">
        <f aca="true" t="shared" si="0" ref="A9:A24">A8+1</f>
        <v>2</v>
      </c>
      <c r="B9" s="105" t="s">
        <v>68</v>
      </c>
      <c r="C9" s="106">
        <v>2188</v>
      </c>
      <c r="D9" s="106" t="s">
        <v>71</v>
      </c>
      <c r="E9" s="106" t="s">
        <v>72</v>
      </c>
      <c r="F9" s="109">
        <v>127023.38</v>
      </c>
    </row>
    <row r="10" spans="1:6" ht="12.75">
      <c r="A10" s="115">
        <f t="shared" si="0"/>
        <v>3</v>
      </c>
      <c r="B10" s="105" t="s">
        <v>68</v>
      </c>
      <c r="C10" s="106">
        <v>2151</v>
      </c>
      <c r="D10" s="106" t="s">
        <v>73</v>
      </c>
      <c r="E10" s="106" t="s">
        <v>74</v>
      </c>
      <c r="F10" s="109">
        <v>986.82</v>
      </c>
    </row>
    <row r="11" spans="1:6" ht="12.75">
      <c r="A11" s="115">
        <f t="shared" si="0"/>
        <v>4</v>
      </c>
      <c r="B11" s="105" t="s">
        <v>68</v>
      </c>
      <c r="C11" s="106">
        <v>2152</v>
      </c>
      <c r="D11" s="106" t="s">
        <v>75</v>
      </c>
      <c r="E11" s="106" t="s">
        <v>76</v>
      </c>
      <c r="F11" s="109">
        <v>647.71</v>
      </c>
    </row>
    <row r="12" spans="1:6" ht="12.75">
      <c r="A12" s="115">
        <f t="shared" si="0"/>
        <v>5</v>
      </c>
      <c r="B12" s="105" t="s">
        <v>68</v>
      </c>
      <c r="C12" s="106">
        <v>2139</v>
      </c>
      <c r="D12" s="106" t="s">
        <v>77</v>
      </c>
      <c r="E12" s="106" t="s">
        <v>101</v>
      </c>
      <c r="F12" s="109">
        <v>364.87</v>
      </c>
    </row>
    <row r="13" spans="1:6" ht="12.75">
      <c r="A13" s="115">
        <f t="shared" si="0"/>
        <v>6</v>
      </c>
      <c r="B13" s="105" t="s">
        <v>68</v>
      </c>
      <c r="C13" s="106">
        <v>2141</v>
      </c>
      <c r="D13" s="106" t="s">
        <v>78</v>
      </c>
      <c r="E13" s="106" t="s">
        <v>79</v>
      </c>
      <c r="F13" s="109">
        <v>2856.67</v>
      </c>
    </row>
    <row r="14" spans="1:6" ht="12.75">
      <c r="A14" s="115">
        <f t="shared" si="0"/>
        <v>7</v>
      </c>
      <c r="B14" s="105" t="s">
        <v>68</v>
      </c>
      <c r="C14" s="106">
        <v>2140</v>
      </c>
      <c r="D14" s="106" t="s">
        <v>80</v>
      </c>
      <c r="E14" s="106" t="s">
        <v>81</v>
      </c>
      <c r="F14" s="111">
        <v>3278.95</v>
      </c>
    </row>
    <row r="15" spans="1:6" ht="12.75">
      <c r="A15" s="115">
        <f t="shared" si="0"/>
        <v>8</v>
      </c>
      <c r="B15" s="105" t="s">
        <v>68</v>
      </c>
      <c r="C15" s="106">
        <v>2171</v>
      </c>
      <c r="D15" s="106" t="s">
        <v>82</v>
      </c>
      <c r="E15" s="106" t="s">
        <v>83</v>
      </c>
      <c r="F15" s="111">
        <v>464.1</v>
      </c>
    </row>
    <row r="16" spans="1:6" ht="12.75">
      <c r="A16" s="115">
        <f t="shared" si="0"/>
        <v>9</v>
      </c>
      <c r="B16" s="105" t="s">
        <v>84</v>
      </c>
      <c r="C16" s="106">
        <v>2263</v>
      </c>
      <c r="D16" s="106" t="s">
        <v>85</v>
      </c>
      <c r="E16" s="106" t="s">
        <v>86</v>
      </c>
      <c r="F16" s="111">
        <v>9747.6</v>
      </c>
    </row>
    <row r="17" spans="1:6" ht="12.75">
      <c r="A17" s="115">
        <f t="shared" si="0"/>
        <v>10</v>
      </c>
      <c r="B17" s="105" t="s">
        <v>84</v>
      </c>
      <c r="C17" s="106">
        <v>2265</v>
      </c>
      <c r="D17" s="106" t="s">
        <v>87</v>
      </c>
      <c r="E17" s="106" t="s">
        <v>88</v>
      </c>
      <c r="F17" s="111">
        <v>911.98</v>
      </c>
    </row>
    <row r="18" spans="1:6" ht="12.75">
      <c r="A18" s="115">
        <f t="shared" si="0"/>
        <v>11</v>
      </c>
      <c r="B18" s="105" t="s">
        <v>84</v>
      </c>
      <c r="C18" s="106">
        <v>2260</v>
      </c>
      <c r="D18" s="106" t="s">
        <v>89</v>
      </c>
      <c r="E18" s="106" t="s">
        <v>90</v>
      </c>
      <c r="F18" s="111">
        <v>722.64</v>
      </c>
    </row>
    <row r="19" spans="1:6" ht="12.75">
      <c r="A19" s="115">
        <f t="shared" si="0"/>
        <v>12</v>
      </c>
      <c r="B19" s="116" t="s">
        <v>84</v>
      </c>
      <c r="C19" s="107">
        <v>2261</v>
      </c>
      <c r="D19" s="107" t="s">
        <v>89</v>
      </c>
      <c r="E19" s="107" t="s">
        <v>90</v>
      </c>
      <c r="F19" s="112">
        <v>6817.38</v>
      </c>
    </row>
    <row r="20" spans="1:6" ht="12.75">
      <c r="A20" s="115">
        <f t="shared" si="0"/>
        <v>13</v>
      </c>
      <c r="B20" s="105" t="s">
        <v>84</v>
      </c>
      <c r="C20" s="106">
        <v>2266</v>
      </c>
      <c r="D20" s="106" t="s">
        <v>91</v>
      </c>
      <c r="E20" s="106" t="s">
        <v>92</v>
      </c>
      <c r="F20" s="111">
        <v>46291</v>
      </c>
    </row>
    <row r="21" spans="1:6" ht="12.75">
      <c r="A21" s="115">
        <f t="shared" si="0"/>
        <v>14</v>
      </c>
      <c r="B21" s="105" t="s">
        <v>84</v>
      </c>
      <c r="C21" s="106">
        <v>2267</v>
      </c>
      <c r="D21" s="106" t="s">
        <v>93</v>
      </c>
      <c r="E21" s="106" t="s">
        <v>94</v>
      </c>
      <c r="F21" s="111">
        <v>8228</v>
      </c>
    </row>
    <row r="22" spans="1:6" ht="12.75">
      <c r="A22" s="115">
        <f t="shared" si="0"/>
        <v>15</v>
      </c>
      <c r="B22" s="105" t="s">
        <v>84</v>
      </c>
      <c r="C22" s="106">
        <v>2262</v>
      </c>
      <c r="D22" s="106" t="s">
        <v>95</v>
      </c>
      <c r="E22" s="106" t="s">
        <v>96</v>
      </c>
      <c r="F22" s="111">
        <v>498.73</v>
      </c>
    </row>
    <row r="23" spans="1:6" ht="12.75">
      <c r="A23" s="115">
        <f t="shared" si="0"/>
        <v>16</v>
      </c>
      <c r="B23" s="105" t="s">
        <v>84</v>
      </c>
      <c r="C23" s="106">
        <v>2264</v>
      </c>
      <c r="D23" s="106" t="s">
        <v>85</v>
      </c>
      <c r="E23" s="106" t="s">
        <v>97</v>
      </c>
      <c r="F23" s="111">
        <v>271.63</v>
      </c>
    </row>
    <row r="24" spans="1:6" ht="12.75">
      <c r="A24" s="115">
        <f t="shared" si="0"/>
        <v>17</v>
      </c>
      <c r="B24" s="105" t="s">
        <v>98</v>
      </c>
      <c r="C24" s="106">
        <v>2279</v>
      </c>
      <c r="D24" s="106" t="s">
        <v>99</v>
      </c>
      <c r="E24" s="106" t="s">
        <v>100</v>
      </c>
      <c r="F24" s="111">
        <v>5679.12</v>
      </c>
    </row>
    <row r="25" spans="1:6" ht="13.5" thickBot="1">
      <c r="A25" s="28"/>
      <c r="B25" s="29"/>
      <c r="C25" s="30"/>
      <c r="D25" s="30"/>
      <c r="E25" s="30"/>
      <c r="F25" s="113"/>
    </row>
    <row r="26" spans="1:6" ht="13.5" thickBot="1">
      <c r="A26" s="31"/>
      <c r="B26" s="32"/>
      <c r="C26" s="32"/>
      <c r="D26" s="32"/>
      <c r="E26" s="33" t="s">
        <v>14</v>
      </c>
      <c r="F26" s="110">
        <f>SUM(F8:F25)</f>
        <v>504590.63999999996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4">
      <selection activeCell="L17" sqref="L17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34</v>
      </c>
      <c r="B1" s="12"/>
      <c r="C1" s="12"/>
      <c r="D1" s="12"/>
    </row>
    <row r="3" spans="1:4" ht="15.75" customHeight="1">
      <c r="A3" s="50" t="s">
        <v>20</v>
      </c>
      <c r="B3" s="50"/>
      <c r="C3" s="50"/>
      <c r="D3" s="14"/>
    </row>
    <row r="4" spans="1:10" ht="30" customHeight="1">
      <c r="A4" s="51" t="s">
        <v>29</v>
      </c>
      <c r="B4" s="51"/>
      <c r="C4" s="51"/>
      <c r="D4" s="51"/>
      <c r="E4" s="51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1" t="s">
        <v>30</v>
      </c>
      <c r="C6" s="11" t="str">
        <f>personal!E6</f>
        <v>21-25 februarie 2022</v>
      </c>
      <c r="D6" s="18"/>
      <c r="E6" s="15"/>
      <c r="F6" s="15"/>
      <c r="G6" s="15"/>
      <c r="H6" s="15"/>
      <c r="I6" s="16"/>
      <c r="J6" s="16"/>
    </row>
    <row r="7" ht="13.5" thickBot="1"/>
    <row r="8" spans="1:5" s="19" customFormat="1" ht="20.25" customHeight="1" thickBot="1">
      <c r="A8" s="191" t="s">
        <v>15</v>
      </c>
      <c r="B8" s="192" t="s">
        <v>16</v>
      </c>
      <c r="C8" s="192" t="s">
        <v>17</v>
      </c>
      <c r="D8" s="193" t="s">
        <v>21</v>
      </c>
      <c r="E8" s="36" t="s">
        <v>18</v>
      </c>
    </row>
    <row r="9" spans="1:5" s="19" customFormat="1" ht="38.25">
      <c r="A9" s="186" t="s">
        <v>119</v>
      </c>
      <c r="B9" s="187" t="s">
        <v>140</v>
      </c>
      <c r="C9" s="188" t="s">
        <v>141</v>
      </c>
      <c r="D9" s="189" t="s">
        <v>142</v>
      </c>
      <c r="E9" s="190">
        <v>44.85</v>
      </c>
    </row>
    <row r="10" spans="1:5" s="19" customFormat="1" ht="38.25">
      <c r="A10" s="173" t="s">
        <v>119</v>
      </c>
      <c r="B10" s="169" t="s">
        <v>143</v>
      </c>
      <c r="C10" s="170" t="s">
        <v>141</v>
      </c>
      <c r="D10" s="171" t="s">
        <v>142</v>
      </c>
      <c r="E10" s="174">
        <v>195.24</v>
      </c>
    </row>
    <row r="11" spans="1:5" s="19" customFormat="1" ht="38.25">
      <c r="A11" s="173" t="s">
        <v>119</v>
      </c>
      <c r="B11" s="169" t="s">
        <v>144</v>
      </c>
      <c r="C11" s="170" t="s">
        <v>141</v>
      </c>
      <c r="D11" s="171" t="s">
        <v>142</v>
      </c>
      <c r="E11" s="175">
        <v>1362.65</v>
      </c>
    </row>
    <row r="12" spans="1:5" s="19" customFormat="1" ht="38.25">
      <c r="A12" s="173" t="s">
        <v>119</v>
      </c>
      <c r="B12" s="169" t="s">
        <v>145</v>
      </c>
      <c r="C12" s="170" t="s">
        <v>141</v>
      </c>
      <c r="D12" s="171" t="s">
        <v>142</v>
      </c>
      <c r="E12" s="174">
        <v>36.04</v>
      </c>
    </row>
    <row r="13" spans="1:5" s="19" customFormat="1" ht="38.25">
      <c r="A13" s="173" t="s">
        <v>119</v>
      </c>
      <c r="B13" s="169" t="s">
        <v>146</v>
      </c>
      <c r="C13" s="170" t="s">
        <v>147</v>
      </c>
      <c r="D13" s="171" t="s">
        <v>142</v>
      </c>
      <c r="E13" s="174">
        <v>235.15</v>
      </c>
    </row>
    <row r="14" spans="1:5" s="19" customFormat="1" ht="38.25">
      <c r="A14" s="173" t="s">
        <v>119</v>
      </c>
      <c r="B14" s="169" t="s">
        <v>148</v>
      </c>
      <c r="C14" s="170" t="s">
        <v>147</v>
      </c>
      <c r="D14" s="171" t="s">
        <v>142</v>
      </c>
      <c r="E14" s="174">
        <v>188.96</v>
      </c>
    </row>
    <row r="15" spans="1:5" s="19" customFormat="1" ht="38.25">
      <c r="A15" s="173" t="s">
        <v>119</v>
      </c>
      <c r="B15" s="169" t="s">
        <v>149</v>
      </c>
      <c r="C15" s="170" t="s">
        <v>147</v>
      </c>
      <c r="D15" s="171" t="s">
        <v>142</v>
      </c>
      <c r="E15" s="174">
        <v>7145.35</v>
      </c>
    </row>
    <row r="16" spans="1:5" s="19" customFormat="1" ht="38.25">
      <c r="A16" s="173" t="s">
        <v>119</v>
      </c>
      <c r="B16" s="169" t="s">
        <v>150</v>
      </c>
      <c r="C16" s="170" t="s">
        <v>147</v>
      </c>
      <c r="D16" s="171" t="s">
        <v>142</v>
      </c>
      <c r="E16" s="174">
        <v>1023.76</v>
      </c>
    </row>
    <row r="17" spans="1:5" ht="25.5">
      <c r="A17" s="173" t="s">
        <v>119</v>
      </c>
      <c r="B17" s="169" t="s">
        <v>151</v>
      </c>
      <c r="C17" s="170" t="s">
        <v>152</v>
      </c>
      <c r="D17" s="171" t="s">
        <v>153</v>
      </c>
      <c r="E17" s="174">
        <v>99.92</v>
      </c>
    </row>
    <row r="18" spans="1:5" ht="25.5">
      <c r="A18" s="173" t="s">
        <v>119</v>
      </c>
      <c r="B18" s="169" t="s">
        <v>154</v>
      </c>
      <c r="C18" s="170" t="s">
        <v>155</v>
      </c>
      <c r="D18" s="171" t="s">
        <v>153</v>
      </c>
      <c r="E18" s="174">
        <v>523.96</v>
      </c>
    </row>
    <row r="19" spans="1:5" ht="25.5">
      <c r="A19" s="173" t="s">
        <v>156</v>
      </c>
      <c r="B19" s="169" t="s">
        <v>157</v>
      </c>
      <c r="C19" s="170" t="s">
        <v>158</v>
      </c>
      <c r="D19" s="172" t="s">
        <v>159</v>
      </c>
      <c r="E19" s="174">
        <v>9984.34</v>
      </c>
    </row>
    <row r="20" spans="1:5" ht="26.25" thickBot="1">
      <c r="A20" s="176" t="s">
        <v>156</v>
      </c>
      <c r="B20" s="177" t="s">
        <v>160</v>
      </c>
      <c r="C20" s="178" t="s">
        <v>161</v>
      </c>
      <c r="D20" s="179" t="s">
        <v>159</v>
      </c>
      <c r="E20" s="180">
        <v>55251.46</v>
      </c>
    </row>
    <row r="21" spans="1:5" ht="18.75" customHeight="1" thickBot="1">
      <c r="A21" s="181" t="s">
        <v>19</v>
      </c>
      <c r="B21" s="182"/>
      <c r="C21" s="183"/>
      <c r="D21" s="184"/>
      <c r="E21" s="185">
        <f>SUM(E19:E20)</f>
        <v>65235.8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34</v>
      </c>
      <c r="B1" s="12"/>
      <c r="C1" s="12"/>
      <c r="D1" s="12"/>
    </row>
    <row r="3" spans="1:4" ht="15.75" customHeight="1">
      <c r="A3" s="50" t="s">
        <v>20</v>
      </c>
      <c r="B3" s="50"/>
      <c r="C3" s="50"/>
      <c r="D3" s="14"/>
    </row>
    <row r="4" spans="1:10" ht="19.5" customHeight="1">
      <c r="A4" s="51" t="s">
        <v>22</v>
      </c>
      <c r="B4" s="51"/>
      <c r="C4" s="51"/>
      <c r="D4" s="51"/>
      <c r="E4" s="51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1" t="s">
        <v>30</v>
      </c>
      <c r="C6" s="11" t="str">
        <f>personal!E6</f>
        <v>21-25 februarie 2022</v>
      </c>
      <c r="D6" s="18"/>
      <c r="E6" s="15"/>
      <c r="F6" s="15"/>
      <c r="G6" s="15"/>
      <c r="H6" s="15"/>
      <c r="I6" s="16"/>
      <c r="J6" s="16"/>
    </row>
    <row r="7" ht="13.5" thickBot="1"/>
    <row r="8" spans="1:5" ht="18.75" customHeight="1" thickBot="1">
      <c r="A8" s="34" t="s">
        <v>15</v>
      </c>
      <c r="B8" s="35" t="s">
        <v>16</v>
      </c>
      <c r="C8" s="35" t="s">
        <v>17</v>
      </c>
      <c r="D8" s="35" t="s">
        <v>21</v>
      </c>
      <c r="E8" s="36" t="s">
        <v>18</v>
      </c>
    </row>
    <row r="9" spans="1:5" s="19" customFormat="1" ht="25.5">
      <c r="A9" s="152" t="s">
        <v>115</v>
      </c>
      <c r="B9" s="149">
        <v>2106</v>
      </c>
      <c r="C9" s="150" t="s">
        <v>131</v>
      </c>
      <c r="D9" s="151" t="s">
        <v>129</v>
      </c>
      <c r="E9" s="153">
        <v>1751670.22</v>
      </c>
    </row>
    <row r="10" spans="1:5" s="19" customFormat="1" ht="38.25">
      <c r="A10" s="152" t="s">
        <v>115</v>
      </c>
      <c r="B10" s="149">
        <v>2107</v>
      </c>
      <c r="C10" s="150" t="s">
        <v>132</v>
      </c>
      <c r="D10" s="151" t="s">
        <v>102</v>
      </c>
      <c r="E10" s="153">
        <v>9529.78</v>
      </c>
    </row>
    <row r="11" spans="1:5" s="19" customFormat="1" ht="25.5">
      <c r="A11" s="152" t="s">
        <v>119</v>
      </c>
      <c r="B11" s="149">
        <v>2137</v>
      </c>
      <c r="C11" s="150" t="s">
        <v>133</v>
      </c>
      <c r="D11" s="151" t="s">
        <v>130</v>
      </c>
      <c r="E11" s="153">
        <v>58416.74</v>
      </c>
    </row>
    <row r="12" spans="1:5" s="19" customFormat="1" ht="25.5">
      <c r="A12" s="152" t="s">
        <v>119</v>
      </c>
      <c r="B12" s="149">
        <v>2138</v>
      </c>
      <c r="C12" s="150" t="s">
        <v>134</v>
      </c>
      <c r="D12" s="151" t="s">
        <v>102</v>
      </c>
      <c r="E12" s="153">
        <v>93.78</v>
      </c>
    </row>
    <row r="13" spans="1:5" s="19" customFormat="1" ht="13.5" thickBot="1">
      <c r="A13" s="40"/>
      <c r="B13" s="41"/>
      <c r="C13" s="42"/>
      <c r="D13" s="42"/>
      <c r="E13" s="43"/>
    </row>
    <row r="14" spans="1:5" ht="20.25" customHeight="1" thickBot="1">
      <c r="A14" s="37" t="s">
        <v>19</v>
      </c>
      <c r="B14" s="38"/>
      <c r="C14" s="38"/>
      <c r="D14" s="38"/>
      <c r="E14" s="39">
        <f>SUM(E9:E13)</f>
        <v>1819710.52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1">
      <selection activeCell="J106" sqref="J106"/>
    </sheetView>
  </sheetViews>
  <sheetFormatPr defaultColWidth="9.140625" defaultRowHeight="12.75"/>
  <cols>
    <col min="1" max="1" width="9.140625" style="117" customWidth="1"/>
    <col min="2" max="2" width="16.28125" style="117" customWidth="1"/>
    <col min="3" max="3" width="17.421875" style="117" customWidth="1"/>
    <col min="4" max="4" width="23.8515625" style="117" customWidth="1"/>
    <col min="5" max="5" width="35.421875" style="117" customWidth="1"/>
    <col min="6" max="6" width="25.140625" style="118" customWidth="1"/>
    <col min="7" max="8" width="9.140625" style="117" customWidth="1"/>
    <col min="9" max="9" width="9.140625" style="119" customWidth="1"/>
    <col min="10" max="10" width="34.00390625" style="117" customWidth="1"/>
    <col min="11" max="16384" width="9.140625" style="117" customWidth="1"/>
  </cols>
  <sheetData>
    <row r="2" ht="12.75">
      <c r="A2" s="22" t="s">
        <v>35</v>
      </c>
    </row>
    <row r="3" ht="12.75">
      <c r="A3" s="22"/>
    </row>
    <row r="4" ht="12.75">
      <c r="A4" s="22" t="s">
        <v>31</v>
      </c>
    </row>
    <row r="5" spans="1:5" ht="12.75">
      <c r="A5" s="22" t="s">
        <v>24</v>
      </c>
      <c r="D5" s="120" t="s">
        <v>30</v>
      </c>
      <c r="E5" s="49" t="str">
        <f>personal!E6</f>
        <v>21-25 februarie 2022</v>
      </c>
    </row>
    <row r="6" ht="13.5" thickBot="1"/>
    <row r="7" spans="1:9" ht="46.5" customHeight="1" thickBot="1">
      <c r="A7" s="136" t="s">
        <v>8</v>
      </c>
      <c r="B7" s="137" t="s">
        <v>9</v>
      </c>
      <c r="C7" s="137" t="s">
        <v>10</v>
      </c>
      <c r="D7" s="137" t="s">
        <v>25</v>
      </c>
      <c r="E7" s="137" t="s">
        <v>32</v>
      </c>
      <c r="F7" s="138" t="s">
        <v>27</v>
      </c>
      <c r="I7" s="117"/>
    </row>
    <row r="8" spans="1:9" ht="12.75">
      <c r="A8" s="131">
        <v>1</v>
      </c>
      <c r="B8" s="132">
        <v>44613</v>
      </c>
      <c r="C8" s="133">
        <v>2126</v>
      </c>
      <c r="D8" s="133" t="s">
        <v>102</v>
      </c>
      <c r="E8" s="134" t="s">
        <v>103</v>
      </c>
      <c r="F8" s="135">
        <v>50</v>
      </c>
      <c r="I8" s="117"/>
    </row>
    <row r="9" spans="1:9" ht="19.5" customHeight="1">
      <c r="A9" s="128">
        <v>2</v>
      </c>
      <c r="B9" s="122">
        <v>44613</v>
      </c>
      <c r="C9" s="121">
        <v>2127</v>
      </c>
      <c r="D9" s="121" t="s">
        <v>102</v>
      </c>
      <c r="E9" s="123" t="s">
        <v>103</v>
      </c>
      <c r="F9" s="129">
        <v>100</v>
      </c>
      <c r="I9" s="117"/>
    </row>
    <row r="10" spans="1:6" ht="18" customHeight="1">
      <c r="A10" s="128">
        <v>3</v>
      </c>
      <c r="B10" s="122">
        <v>44613</v>
      </c>
      <c r="C10" s="124">
        <v>2128</v>
      </c>
      <c r="D10" s="121" t="s">
        <v>102</v>
      </c>
      <c r="E10" s="123" t="s">
        <v>103</v>
      </c>
      <c r="F10" s="129">
        <v>1000</v>
      </c>
    </row>
    <row r="11" spans="1:6" ht="18" customHeight="1">
      <c r="A11" s="128">
        <v>4</v>
      </c>
      <c r="B11" s="122">
        <v>44613</v>
      </c>
      <c r="C11" s="124">
        <v>2129</v>
      </c>
      <c r="D11" s="121" t="s">
        <v>102</v>
      </c>
      <c r="E11" s="123" t="s">
        <v>103</v>
      </c>
      <c r="F11" s="129">
        <v>100</v>
      </c>
    </row>
    <row r="12" spans="1:6" ht="18" customHeight="1">
      <c r="A12" s="128">
        <v>5</v>
      </c>
      <c r="B12" s="122">
        <v>44613</v>
      </c>
      <c r="C12" s="121">
        <v>2130</v>
      </c>
      <c r="D12" s="121" t="s">
        <v>102</v>
      </c>
      <c r="E12" s="123" t="s">
        <v>103</v>
      </c>
      <c r="F12" s="129">
        <v>230</v>
      </c>
    </row>
    <row r="13" spans="1:6" ht="18" customHeight="1">
      <c r="A13" s="128">
        <v>6</v>
      </c>
      <c r="B13" s="122">
        <v>44613</v>
      </c>
      <c r="C13" s="121">
        <v>2131</v>
      </c>
      <c r="D13" s="121" t="s">
        <v>102</v>
      </c>
      <c r="E13" s="123" t="s">
        <v>103</v>
      </c>
      <c r="F13" s="129">
        <v>100</v>
      </c>
    </row>
    <row r="14" spans="1:6" ht="18" customHeight="1">
      <c r="A14" s="128">
        <v>7</v>
      </c>
      <c r="B14" s="122">
        <v>44613</v>
      </c>
      <c r="C14" s="121">
        <v>2130</v>
      </c>
      <c r="D14" s="121" t="s">
        <v>102</v>
      </c>
      <c r="E14" s="123" t="s">
        <v>103</v>
      </c>
      <c r="F14" s="129">
        <v>50</v>
      </c>
    </row>
    <row r="15" spans="1:6" ht="18" customHeight="1">
      <c r="A15" s="128">
        <v>8</v>
      </c>
      <c r="B15" s="122">
        <v>44613</v>
      </c>
      <c r="C15" s="121">
        <v>2133</v>
      </c>
      <c r="D15" s="121" t="s">
        <v>102</v>
      </c>
      <c r="E15" s="123" t="s">
        <v>103</v>
      </c>
      <c r="F15" s="129">
        <v>100</v>
      </c>
    </row>
    <row r="16" spans="1:6" ht="18" customHeight="1">
      <c r="A16" s="128">
        <v>9</v>
      </c>
      <c r="B16" s="122">
        <v>44613</v>
      </c>
      <c r="C16" s="121">
        <v>2134</v>
      </c>
      <c r="D16" s="121" t="s">
        <v>102</v>
      </c>
      <c r="E16" s="123" t="s">
        <v>103</v>
      </c>
      <c r="F16" s="129">
        <v>100</v>
      </c>
    </row>
    <row r="17" spans="1:6" ht="18" customHeight="1">
      <c r="A17" s="128">
        <v>10</v>
      </c>
      <c r="B17" s="122">
        <v>44613</v>
      </c>
      <c r="C17" s="121">
        <v>2135</v>
      </c>
      <c r="D17" s="121" t="s">
        <v>102</v>
      </c>
      <c r="E17" s="123" t="s">
        <v>103</v>
      </c>
      <c r="F17" s="129">
        <v>200</v>
      </c>
    </row>
    <row r="18" spans="1:6" ht="18" customHeight="1">
      <c r="A18" s="128">
        <v>11</v>
      </c>
      <c r="B18" s="122">
        <v>44613</v>
      </c>
      <c r="C18" s="121">
        <v>2136</v>
      </c>
      <c r="D18" s="121" t="s">
        <v>102</v>
      </c>
      <c r="E18" s="123" t="s">
        <v>103</v>
      </c>
      <c r="F18" s="129">
        <v>200</v>
      </c>
    </row>
    <row r="19" spans="1:6" ht="18" customHeight="1">
      <c r="A19" s="128">
        <v>12</v>
      </c>
      <c r="B19" s="122">
        <v>44613</v>
      </c>
      <c r="C19" s="121">
        <v>2114</v>
      </c>
      <c r="D19" s="121" t="s">
        <v>104</v>
      </c>
      <c r="E19" s="123" t="s">
        <v>105</v>
      </c>
      <c r="F19" s="129">
        <v>45000</v>
      </c>
    </row>
    <row r="20" spans="1:6" ht="18" customHeight="1">
      <c r="A20" s="128">
        <v>13</v>
      </c>
      <c r="B20" s="122">
        <v>44614</v>
      </c>
      <c r="C20" s="121">
        <v>2147</v>
      </c>
      <c r="D20" s="121" t="s">
        <v>106</v>
      </c>
      <c r="E20" s="123" t="s">
        <v>107</v>
      </c>
      <c r="F20" s="129">
        <v>300</v>
      </c>
    </row>
    <row r="21" spans="1:6" ht="18" customHeight="1">
      <c r="A21" s="128">
        <v>14</v>
      </c>
      <c r="B21" s="122">
        <v>44614</v>
      </c>
      <c r="C21" s="121">
        <v>2148</v>
      </c>
      <c r="D21" s="121" t="s">
        <v>106</v>
      </c>
      <c r="E21" s="123" t="s">
        <v>107</v>
      </c>
      <c r="F21" s="129">
        <v>500</v>
      </c>
    </row>
    <row r="22" spans="1:6" ht="18" customHeight="1">
      <c r="A22" s="128">
        <v>15</v>
      </c>
      <c r="B22" s="122">
        <v>44614</v>
      </c>
      <c r="C22" s="121">
        <v>2149</v>
      </c>
      <c r="D22" s="121" t="s">
        <v>108</v>
      </c>
      <c r="E22" s="123" t="s">
        <v>109</v>
      </c>
      <c r="F22" s="129">
        <v>168.98</v>
      </c>
    </row>
    <row r="23" spans="1:6" ht="18" customHeight="1">
      <c r="A23" s="128">
        <v>16</v>
      </c>
      <c r="B23" s="122">
        <v>44614</v>
      </c>
      <c r="C23" s="121">
        <v>2153</v>
      </c>
      <c r="D23" s="121" t="s">
        <v>106</v>
      </c>
      <c r="E23" s="123" t="s">
        <v>110</v>
      </c>
      <c r="F23" s="129">
        <v>1058.9</v>
      </c>
    </row>
    <row r="24" spans="1:6" ht="18" customHeight="1">
      <c r="A24" s="128">
        <v>17</v>
      </c>
      <c r="B24" s="122">
        <v>44614</v>
      </c>
      <c r="C24" s="121">
        <v>2155</v>
      </c>
      <c r="D24" s="121" t="s">
        <v>108</v>
      </c>
      <c r="E24" s="123" t="s">
        <v>111</v>
      </c>
      <c r="F24" s="129">
        <v>2380</v>
      </c>
    </row>
    <row r="25" spans="1:6" ht="18" customHeight="1">
      <c r="A25" s="128">
        <v>18</v>
      </c>
      <c r="B25" s="122">
        <v>44614</v>
      </c>
      <c r="C25" s="121">
        <v>2157</v>
      </c>
      <c r="D25" s="121" t="s">
        <v>106</v>
      </c>
      <c r="E25" s="123" t="s">
        <v>111</v>
      </c>
      <c r="F25" s="129">
        <v>3050</v>
      </c>
    </row>
    <row r="26" spans="1:6" ht="18" customHeight="1">
      <c r="A26" s="128">
        <v>19</v>
      </c>
      <c r="B26" s="122">
        <v>44614</v>
      </c>
      <c r="C26" s="121">
        <v>2159</v>
      </c>
      <c r="D26" s="121" t="s">
        <v>106</v>
      </c>
      <c r="E26" s="123" t="s">
        <v>111</v>
      </c>
      <c r="F26" s="129">
        <v>1361</v>
      </c>
    </row>
    <row r="27" spans="1:6" ht="18" customHeight="1">
      <c r="A27" s="128">
        <v>20</v>
      </c>
      <c r="B27" s="122">
        <v>44614</v>
      </c>
      <c r="C27" s="121">
        <v>2161</v>
      </c>
      <c r="D27" s="121" t="s">
        <v>108</v>
      </c>
      <c r="E27" s="123" t="s">
        <v>111</v>
      </c>
      <c r="F27" s="129">
        <v>1250</v>
      </c>
    </row>
    <row r="28" spans="1:6" ht="18" customHeight="1">
      <c r="A28" s="128">
        <v>21</v>
      </c>
      <c r="B28" s="122">
        <v>44614</v>
      </c>
      <c r="C28" s="121">
        <v>2163</v>
      </c>
      <c r="D28" s="121" t="s">
        <v>108</v>
      </c>
      <c r="E28" s="123" t="s">
        <v>111</v>
      </c>
      <c r="F28" s="129">
        <v>10964.73</v>
      </c>
    </row>
    <row r="29" spans="1:6" ht="18" customHeight="1">
      <c r="A29" s="128">
        <v>22</v>
      </c>
      <c r="B29" s="122">
        <v>44614</v>
      </c>
      <c r="C29" s="121">
        <v>2175</v>
      </c>
      <c r="D29" s="121" t="s">
        <v>108</v>
      </c>
      <c r="E29" s="123" t="s">
        <v>112</v>
      </c>
      <c r="F29" s="129">
        <v>100</v>
      </c>
    </row>
    <row r="30" spans="1:6" ht="18" customHeight="1">
      <c r="A30" s="128">
        <v>23</v>
      </c>
      <c r="B30" s="122">
        <v>44614</v>
      </c>
      <c r="C30" s="121">
        <v>2174</v>
      </c>
      <c r="D30" s="121" t="s">
        <v>108</v>
      </c>
      <c r="E30" s="123" t="s">
        <v>111</v>
      </c>
      <c r="F30" s="129">
        <v>10000</v>
      </c>
    </row>
    <row r="31" spans="1:6" ht="18" customHeight="1">
      <c r="A31" s="128">
        <v>24</v>
      </c>
      <c r="B31" s="122">
        <v>44614</v>
      </c>
      <c r="C31" s="121">
        <v>2170</v>
      </c>
      <c r="D31" s="121" t="s">
        <v>106</v>
      </c>
      <c r="E31" s="123" t="s">
        <v>111</v>
      </c>
      <c r="F31" s="129">
        <v>5000</v>
      </c>
    </row>
    <row r="32" spans="1:6" ht="18" customHeight="1">
      <c r="A32" s="128">
        <v>25</v>
      </c>
      <c r="B32" s="122">
        <v>44614</v>
      </c>
      <c r="C32" s="121">
        <v>2169</v>
      </c>
      <c r="D32" s="121" t="s">
        <v>106</v>
      </c>
      <c r="E32" s="123" t="s">
        <v>111</v>
      </c>
      <c r="F32" s="129">
        <v>1200</v>
      </c>
    </row>
    <row r="33" spans="1:6" ht="18" customHeight="1">
      <c r="A33" s="128">
        <v>26</v>
      </c>
      <c r="B33" s="122">
        <v>44614</v>
      </c>
      <c r="C33" s="121">
        <v>2168</v>
      </c>
      <c r="D33" s="121" t="s">
        <v>106</v>
      </c>
      <c r="E33" s="123" t="s">
        <v>111</v>
      </c>
      <c r="F33" s="129">
        <v>5500</v>
      </c>
    </row>
    <row r="34" spans="1:6" ht="18" customHeight="1">
      <c r="A34" s="128">
        <v>27</v>
      </c>
      <c r="B34" s="122">
        <v>44614</v>
      </c>
      <c r="C34" s="121">
        <v>2167</v>
      </c>
      <c r="D34" s="121" t="s">
        <v>106</v>
      </c>
      <c r="E34" s="123" t="s">
        <v>111</v>
      </c>
      <c r="F34" s="129">
        <v>5500</v>
      </c>
    </row>
    <row r="35" spans="1:6" ht="18" customHeight="1">
      <c r="A35" s="128">
        <v>28</v>
      </c>
      <c r="B35" s="122">
        <v>44614</v>
      </c>
      <c r="C35" s="121">
        <v>2166</v>
      </c>
      <c r="D35" s="121" t="s">
        <v>106</v>
      </c>
      <c r="E35" s="123" t="s">
        <v>111</v>
      </c>
      <c r="F35" s="129">
        <v>4050</v>
      </c>
    </row>
    <row r="36" spans="1:6" ht="18" customHeight="1">
      <c r="A36" s="128">
        <v>29</v>
      </c>
      <c r="B36" s="122">
        <v>44614</v>
      </c>
      <c r="C36" s="121">
        <v>2165</v>
      </c>
      <c r="D36" s="121" t="s">
        <v>106</v>
      </c>
      <c r="E36" s="123" t="s">
        <v>111</v>
      </c>
      <c r="F36" s="129">
        <v>500</v>
      </c>
    </row>
    <row r="37" spans="1:6" ht="18" customHeight="1">
      <c r="A37" s="128">
        <v>30</v>
      </c>
      <c r="B37" s="122">
        <v>44614</v>
      </c>
      <c r="C37" s="121">
        <v>2164</v>
      </c>
      <c r="D37" s="121" t="s">
        <v>106</v>
      </c>
      <c r="E37" s="123" t="s">
        <v>111</v>
      </c>
      <c r="F37" s="129">
        <v>1000</v>
      </c>
    </row>
    <row r="38" spans="1:6" ht="18" customHeight="1">
      <c r="A38" s="128">
        <v>31</v>
      </c>
      <c r="B38" s="122">
        <v>44614</v>
      </c>
      <c r="C38" s="121">
        <v>2220</v>
      </c>
      <c r="D38" s="121" t="s">
        <v>106</v>
      </c>
      <c r="E38" s="123" t="s">
        <v>111</v>
      </c>
      <c r="F38" s="129">
        <v>2042.66</v>
      </c>
    </row>
    <row r="39" spans="1:6" ht="18" customHeight="1">
      <c r="A39" s="128">
        <v>32</v>
      </c>
      <c r="B39" s="122">
        <v>44614</v>
      </c>
      <c r="C39" s="121">
        <v>2214</v>
      </c>
      <c r="D39" s="121" t="s">
        <v>106</v>
      </c>
      <c r="E39" s="123" t="s">
        <v>113</v>
      </c>
      <c r="F39" s="129">
        <v>1008.72</v>
      </c>
    </row>
    <row r="40" spans="1:6" ht="18" customHeight="1">
      <c r="A40" s="128">
        <v>33</v>
      </c>
      <c r="B40" s="122">
        <v>44614</v>
      </c>
      <c r="C40" s="121">
        <v>2212</v>
      </c>
      <c r="D40" s="121" t="s">
        <v>106</v>
      </c>
      <c r="E40" s="123" t="s">
        <v>113</v>
      </c>
      <c r="F40" s="129">
        <v>464.8</v>
      </c>
    </row>
    <row r="41" spans="1:6" ht="18" customHeight="1">
      <c r="A41" s="128">
        <v>34</v>
      </c>
      <c r="B41" s="122">
        <v>44614</v>
      </c>
      <c r="C41" s="121">
        <v>2210</v>
      </c>
      <c r="D41" s="121" t="s">
        <v>106</v>
      </c>
      <c r="E41" s="123" t="s">
        <v>113</v>
      </c>
      <c r="F41" s="129">
        <v>400.52</v>
      </c>
    </row>
    <row r="42" spans="1:6" ht="18" customHeight="1">
      <c r="A42" s="128">
        <v>35</v>
      </c>
      <c r="B42" s="122">
        <v>44614</v>
      </c>
      <c r="C42" s="121">
        <v>2208</v>
      </c>
      <c r="D42" s="121" t="s">
        <v>106</v>
      </c>
      <c r="E42" s="123" t="s">
        <v>113</v>
      </c>
      <c r="F42" s="129">
        <v>1058.17</v>
      </c>
    </row>
    <row r="43" spans="1:6" ht="18" customHeight="1">
      <c r="A43" s="128">
        <v>36</v>
      </c>
      <c r="B43" s="122">
        <v>44614</v>
      </c>
      <c r="C43" s="121">
        <v>2187</v>
      </c>
      <c r="D43" s="121" t="s">
        <v>108</v>
      </c>
      <c r="E43" s="123" t="s">
        <v>111</v>
      </c>
      <c r="F43" s="129">
        <v>18750.85</v>
      </c>
    </row>
    <row r="44" spans="1:6" ht="18" customHeight="1">
      <c r="A44" s="128">
        <v>37</v>
      </c>
      <c r="B44" s="122">
        <v>44614</v>
      </c>
      <c r="C44" s="121">
        <v>2186</v>
      </c>
      <c r="D44" s="121" t="s">
        <v>106</v>
      </c>
      <c r="E44" s="123" t="s">
        <v>111</v>
      </c>
      <c r="F44" s="129">
        <v>1190</v>
      </c>
    </row>
    <row r="45" spans="1:6" ht="18" customHeight="1">
      <c r="A45" s="128">
        <v>38</v>
      </c>
      <c r="B45" s="122">
        <v>44614</v>
      </c>
      <c r="C45" s="121">
        <v>2185</v>
      </c>
      <c r="D45" s="121" t="s">
        <v>106</v>
      </c>
      <c r="E45" s="123" t="s">
        <v>111</v>
      </c>
      <c r="F45" s="129">
        <v>857</v>
      </c>
    </row>
    <row r="46" spans="1:6" ht="18" customHeight="1">
      <c r="A46" s="128">
        <v>39</v>
      </c>
      <c r="B46" s="122">
        <v>44614</v>
      </c>
      <c r="C46" s="121">
        <v>2184</v>
      </c>
      <c r="D46" s="121" t="s">
        <v>106</v>
      </c>
      <c r="E46" s="123" t="s">
        <v>114</v>
      </c>
      <c r="F46" s="129">
        <v>1842.3</v>
      </c>
    </row>
    <row r="47" spans="1:6" ht="18" customHeight="1">
      <c r="A47" s="128">
        <v>40</v>
      </c>
      <c r="B47" s="122">
        <v>44614</v>
      </c>
      <c r="C47" s="121">
        <v>2237</v>
      </c>
      <c r="D47" s="121" t="s">
        <v>106</v>
      </c>
      <c r="E47" s="123" t="s">
        <v>113</v>
      </c>
      <c r="F47" s="129">
        <v>909.82</v>
      </c>
    </row>
    <row r="48" spans="1:6" ht="18" customHeight="1">
      <c r="A48" s="128">
        <v>41</v>
      </c>
      <c r="B48" s="122">
        <v>44614</v>
      </c>
      <c r="C48" s="121">
        <v>2235</v>
      </c>
      <c r="D48" s="121" t="s">
        <v>106</v>
      </c>
      <c r="E48" s="123" t="s">
        <v>113</v>
      </c>
      <c r="F48" s="129">
        <v>464.8</v>
      </c>
    </row>
    <row r="49" spans="1:6" ht="18" customHeight="1">
      <c r="A49" s="128">
        <v>42</v>
      </c>
      <c r="B49" s="122">
        <v>44614</v>
      </c>
      <c r="C49" s="121">
        <v>2233</v>
      </c>
      <c r="D49" s="121" t="s">
        <v>106</v>
      </c>
      <c r="E49" s="123" t="s">
        <v>113</v>
      </c>
      <c r="F49" s="129">
        <v>1008.72</v>
      </c>
    </row>
    <row r="50" spans="1:6" ht="18" customHeight="1">
      <c r="A50" s="128">
        <v>43</v>
      </c>
      <c r="B50" s="122">
        <v>44614</v>
      </c>
      <c r="C50" s="121">
        <v>2231</v>
      </c>
      <c r="D50" s="121" t="s">
        <v>106</v>
      </c>
      <c r="E50" s="123" t="s">
        <v>113</v>
      </c>
      <c r="F50" s="129">
        <v>707.09</v>
      </c>
    </row>
    <row r="51" spans="1:6" ht="18" customHeight="1">
      <c r="A51" s="128">
        <v>44</v>
      </c>
      <c r="B51" s="122">
        <v>44614</v>
      </c>
      <c r="C51" s="121">
        <v>2229</v>
      </c>
      <c r="D51" s="121" t="s">
        <v>106</v>
      </c>
      <c r="E51" s="123" t="s">
        <v>113</v>
      </c>
      <c r="F51" s="129">
        <v>1008.72</v>
      </c>
    </row>
    <row r="52" spans="1:6" ht="18" customHeight="1">
      <c r="A52" s="128">
        <v>45</v>
      </c>
      <c r="B52" s="122">
        <v>44614</v>
      </c>
      <c r="C52" s="121">
        <v>2225</v>
      </c>
      <c r="D52" s="121" t="s">
        <v>106</v>
      </c>
      <c r="E52" s="123" t="s">
        <v>113</v>
      </c>
      <c r="F52" s="129">
        <v>581</v>
      </c>
    </row>
    <row r="53" spans="1:6" ht="18" customHeight="1">
      <c r="A53" s="128">
        <v>46</v>
      </c>
      <c r="B53" s="122">
        <v>44614</v>
      </c>
      <c r="C53" s="121">
        <v>2223</v>
      </c>
      <c r="D53" s="121" t="s">
        <v>106</v>
      </c>
      <c r="E53" s="123" t="s">
        <v>113</v>
      </c>
      <c r="F53" s="129">
        <v>581</v>
      </c>
    </row>
    <row r="54" spans="1:6" ht="18" customHeight="1">
      <c r="A54" s="128">
        <v>47</v>
      </c>
      <c r="B54" s="122">
        <v>44614</v>
      </c>
      <c r="C54" s="121">
        <v>2183</v>
      </c>
      <c r="D54" s="121" t="s">
        <v>106</v>
      </c>
      <c r="E54" s="123" t="s">
        <v>111</v>
      </c>
      <c r="F54" s="129">
        <v>950</v>
      </c>
    </row>
    <row r="55" spans="1:6" ht="18" customHeight="1">
      <c r="A55" s="128">
        <v>48</v>
      </c>
      <c r="B55" s="122">
        <v>44614</v>
      </c>
      <c r="C55" s="121">
        <v>2182</v>
      </c>
      <c r="D55" s="121" t="s">
        <v>106</v>
      </c>
      <c r="E55" s="123" t="s">
        <v>111</v>
      </c>
      <c r="F55" s="129">
        <v>8900.59</v>
      </c>
    </row>
    <row r="56" spans="1:6" ht="18" customHeight="1">
      <c r="A56" s="128">
        <v>49</v>
      </c>
      <c r="B56" s="122">
        <v>44614</v>
      </c>
      <c r="C56" s="121">
        <v>2181</v>
      </c>
      <c r="D56" s="121" t="s">
        <v>106</v>
      </c>
      <c r="E56" s="123" t="s">
        <v>114</v>
      </c>
      <c r="F56" s="129">
        <v>2098.75</v>
      </c>
    </row>
    <row r="57" spans="1:6" ht="18" customHeight="1">
      <c r="A57" s="128">
        <v>50</v>
      </c>
      <c r="B57" s="122">
        <v>44614</v>
      </c>
      <c r="C57" s="121">
        <v>2180</v>
      </c>
      <c r="D57" s="121" t="s">
        <v>106</v>
      </c>
      <c r="E57" s="123" t="s">
        <v>110</v>
      </c>
      <c r="F57" s="129">
        <v>294.88</v>
      </c>
    </row>
    <row r="58" spans="1:6" ht="18" customHeight="1">
      <c r="A58" s="128">
        <v>51</v>
      </c>
      <c r="B58" s="122">
        <v>44614</v>
      </c>
      <c r="C58" s="121">
        <v>2179</v>
      </c>
      <c r="D58" s="121" t="s">
        <v>106</v>
      </c>
      <c r="E58" s="123" t="s">
        <v>111</v>
      </c>
      <c r="F58" s="129">
        <v>43</v>
      </c>
    </row>
    <row r="59" spans="1:6" ht="18" customHeight="1">
      <c r="A59" s="128">
        <v>52</v>
      </c>
      <c r="B59" s="122">
        <v>44614</v>
      </c>
      <c r="C59" s="121">
        <v>2178</v>
      </c>
      <c r="D59" s="121" t="s">
        <v>106</v>
      </c>
      <c r="E59" s="123" t="s">
        <v>111</v>
      </c>
      <c r="F59" s="129">
        <v>100</v>
      </c>
    </row>
    <row r="60" spans="1:6" ht="18" customHeight="1">
      <c r="A60" s="128">
        <v>53</v>
      </c>
      <c r="B60" s="122">
        <v>44614</v>
      </c>
      <c r="C60" s="121">
        <v>2177</v>
      </c>
      <c r="D60" s="121" t="s">
        <v>108</v>
      </c>
      <c r="E60" s="123" t="s">
        <v>111</v>
      </c>
      <c r="F60" s="129">
        <v>2731.41</v>
      </c>
    </row>
    <row r="61" spans="1:6" ht="18" customHeight="1">
      <c r="A61" s="128">
        <v>54</v>
      </c>
      <c r="B61" s="122">
        <v>44614</v>
      </c>
      <c r="C61" s="121">
        <v>2176</v>
      </c>
      <c r="D61" s="121" t="s">
        <v>108</v>
      </c>
      <c r="E61" s="123" t="s">
        <v>111</v>
      </c>
      <c r="F61" s="129">
        <v>3000</v>
      </c>
    </row>
    <row r="62" spans="1:6" ht="18" customHeight="1">
      <c r="A62" s="128">
        <v>55</v>
      </c>
      <c r="B62" s="122">
        <v>44614</v>
      </c>
      <c r="C62" s="121">
        <v>2162</v>
      </c>
      <c r="D62" s="121" t="s">
        <v>108</v>
      </c>
      <c r="E62" s="123" t="s">
        <v>110</v>
      </c>
      <c r="F62" s="129">
        <v>10</v>
      </c>
    </row>
    <row r="63" spans="1:6" ht="18" customHeight="1">
      <c r="A63" s="128">
        <v>56</v>
      </c>
      <c r="B63" s="122">
        <v>44614</v>
      </c>
      <c r="C63" s="121">
        <v>2160</v>
      </c>
      <c r="D63" s="121" t="s">
        <v>106</v>
      </c>
      <c r="E63" s="123" t="s">
        <v>111</v>
      </c>
      <c r="F63" s="129">
        <v>4400</v>
      </c>
    </row>
    <row r="64" spans="1:6" ht="18" customHeight="1">
      <c r="A64" s="128">
        <v>57</v>
      </c>
      <c r="B64" s="122">
        <v>44614</v>
      </c>
      <c r="C64" s="121">
        <v>2158</v>
      </c>
      <c r="D64" s="121" t="s">
        <v>106</v>
      </c>
      <c r="E64" s="123" t="s">
        <v>111</v>
      </c>
      <c r="F64" s="129">
        <v>2800</v>
      </c>
    </row>
    <row r="65" spans="1:6" ht="18" customHeight="1">
      <c r="A65" s="128">
        <v>58</v>
      </c>
      <c r="B65" s="122">
        <v>44614</v>
      </c>
      <c r="C65" s="121">
        <v>2156</v>
      </c>
      <c r="D65" s="121" t="s">
        <v>106</v>
      </c>
      <c r="E65" s="123" t="s">
        <v>111</v>
      </c>
      <c r="F65" s="129">
        <v>36</v>
      </c>
    </row>
    <row r="66" spans="1:6" ht="18" customHeight="1">
      <c r="A66" s="128">
        <v>59</v>
      </c>
      <c r="B66" s="122">
        <v>44614</v>
      </c>
      <c r="C66" s="121">
        <v>2154</v>
      </c>
      <c r="D66" s="121" t="s">
        <v>106</v>
      </c>
      <c r="E66" s="123" t="s">
        <v>109</v>
      </c>
      <c r="F66" s="129">
        <v>11.3</v>
      </c>
    </row>
    <row r="67" spans="1:6" ht="18" customHeight="1">
      <c r="A67" s="128">
        <v>60</v>
      </c>
      <c r="B67" s="122">
        <v>44615</v>
      </c>
      <c r="C67" s="121">
        <v>1821</v>
      </c>
      <c r="D67" s="121" t="s">
        <v>106</v>
      </c>
      <c r="E67" s="123" t="s">
        <v>111</v>
      </c>
      <c r="F67" s="129">
        <v>500</v>
      </c>
    </row>
    <row r="68" spans="1:6" ht="18" customHeight="1">
      <c r="A68" s="128">
        <v>61</v>
      </c>
      <c r="B68" s="122">
        <v>44615</v>
      </c>
      <c r="C68" s="121">
        <v>2249</v>
      </c>
      <c r="D68" s="121" t="s">
        <v>102</v>
      </c>
      <c r="E68" s="123" t="s">
        <v>103</v>
      </c>
      <c r="F68" s="129">
        <v>100</v>
      </c>
    </row>
    <row r="69" spans="1:6" ht="18" customHeight="1">
      <c r="A69" s="128">
        <v>62</v>
      </c>
      <c r="B69" s="122">
        <v>44615</v>
      </c>
      <c r="C69" s="121">
        <v>2250</v>
      </c>
      <c r="D69" s="121" t="s">
        <v>102</v>
      </c>
      <c r="E69" s="123" t="s">
        <v>103</v>
      </c>
      <c r="F69" s="129">
        <v>200</v>
      </c>
    </row>
    <row r="70" spans="1:6" ht="18" customHeight="1">
      <c r="A70" s="128">
        <v>63</v>
      </c>
      <c r="B70" s="122">
        <v>44615</v>
      </c>
      <c r="C70" s="121">
        <v>2251</v>
      </c>
      <c r="D70" s="121" t="s">
        <v>102</v>
      </c>
      <c r="E70" s="123" t="s">
        <v>103</v>
      </c>
      <c r="F70" s="129">
        <v>130</v>
      </c>
    </row>
    <row r="71" spans="1:6" ht="18" customHeight="1">
      <c r="A71" s="128">
        <v>64</v>
      </c>
      <c r="B71" s="122">
        <v>44615</v>
      </c>
      <c r="C71" s="121">
        <v>2252</v>
      </c>
      <c r="D71" s="121" t="s">
        <v>102</v>
      </c>
      <c r="E71" s="123" t="s">
        <v>103</v>
      </c>
      <c r="F71" s="129">
        <v>50</v>
      </c>
    </row>
    <row r="72" spans="1:6" ht="18" customHeight="1">
      <c r="A72" s="128">
        <v>65</v>
      </c>
      <c r="B72" s="122">
        <v>44615</v>
      </c>
      <c r="C72" s="121">
        <v>2253</v>
      </c>
      <c r="D72" s="121" t="s">
        <v>102</v>
      </c>
      <c r="E72" s="123" t="s">
        <v>103</v>
      </c>
      <c r="F72" s="129">
        <v>1100</v>
      </c>
    </row>
    <row r="73" spans="1:6" ht="18" customHeight="1">
      <c r="A73" s="128">
        <v>66</v>
      </c>
      <c r="B73" s="122">
        <v>44615</v>
      </c>
      <c r="C73" s="121">
        <v>2254</v>
      </c>
      <c r="D73" s="121" t="s">
        <v>106</v>
      </c>
      <c r="E73" s="123" t="s">
        <v>111</v>
      </c>
      <c r="F73" s="129">
        <v>3500</v>
      </c>
    </row>
    <row r="74" spans="1:6" ht="18" customHeight="1">
      <c r="A74" s="128">
        <v>67</v>
      </c>
      <c r="B74" s="122">
        <v>44615</v>
      </c>
      <c r="C74" s="121">
        <v>2255</v>
      </c>
      <c r="D74" s="121" t="s">
        <v>108</v>
      </c>
      <c r="E74" s="123" t="s">
        <v>111</v>
      </c>
      <c r="F74" s="129">
        <v>4980</v>
      </c>
    </row>
    <row r="75" spans="1:6" ht="18" customHeight="1">
      <c r="A75" s="128">
        <v>68</v>
      </c>
      <c r="B75" s="122">
        <v>44615</v>
      </c>
      <c r="C75" s="121">
        <v>2256</v>
      </c>
      <c r="D75" s="121" t="s">
        <v>106</v>
      </c>
      <c r="E75" s="123" t="s">
        <v>111</v>
      </c>
      <c r="F75" s="129">
        <v>6206.03</v>
      </c>
    </row>
    <row r="76" spans="1:6" ht="18" customHeight="1">
      <c r="A76" s="128">
        <v>69</v>
      </c>
      <c r="B76" s="122">
        <v>44615</v>
      </c>
      <c r="C76" s="121">
        <v>2257</v>
      </c>
      <c r="D76" s="121" t="s">
        <v>108</v>
      </c>
      <c r="E76" s="123" t="s">
        <v>111</v>
      </c>
      <c r="F76" s="129">
        <v>25500</v>
      </c>
    </row>
    <row r="77" spans="1:6" ht="18" customHeight="1">
      <c r="A77" s="128">
        <v>70</v>
      </c>
      <c r="B77" s="122">
        <v>44615</v>
      </c>
      <c r="C77" s="121">
        <v>2258</v>
      </c>
      <c r="D77" s="121" t="s">
        <v>106</v>
      </c>
      <c r="E77" s="123" t="s">
        <v>111</v>
      </c>
      <c r="F77" s="129">
        <v>50</v>
      </c>
    </row>
    <row r="78" spans="1:6" ht="18" customHeight="1">
      <c r="A78" s="128">
        <v>71</v>
      </c>
      <c r="B78" s="122">
        <v>44615</v>
      </c>
      <c r="C78" s="121">
        <v>2259</v>
      </c>
      <c r="D78" s="121" t="s">
        <v>106</v>
      </c>
      <c r="E78" s="123" t="s">
        <v>111</v>
      </c>
      <c r="F78" s="129">
        <v>1500</v>
      </c>
    </row>
    <row r="79" spans="1:6" ht="18" customHeight="1">
      <c r="A79" s="128">
        <v>72</v>
      </c>
      <c r="B79" s="122">
        <v>44615</v>
      </c>
      <c r="C79" s="121">
        <v>1044</v>
      </c>
      <c r="D79" s="121" t="s">
        <v>106</v>
      </c>
      <c r="E79" s="123" t="s">
        <v>111</v>
      </c>
      <c r="F79" s="129">
        <v>1464</v>
      </c>
    </row>
    <row r="80" spans="1:6" ht="18" customHeight="1">
      <c r="A80" s="128">
        <v>73</v>
      </c>
      <c r="B80" s="122">
        <v>44617</v>
      </c>
      <c r="C80" s="121">
        <v>2281</v>
      </c>
      <c r="D80" s="121" t="s">
        <v>102</v>
      </c>
      <c r="E80" s="123" t="s">
        <v>103</v>
      </c>
      <c r="F80" s="129">
        <v>100</v>
      </c>
    </row>
    <row r="81" spans="1:6" ht="18" customHeight="1">
      <c r="A81" s="128">
        <v>74</v>
      </c>
      <c r="B81" s="122">
        <v>44617</v>
      </c>
      <c r="C81" s="121">
        <v>2282</v>
      </c>
      <c r="D81" s="121" t="s">
        <v>102</v>
      </c>
      <c r="E81" s="123" t="s">
        <v>103</v>
      </c>
      <c r="F81" s="129">
        <v>42.85</v>
      </c>
    </row>
    <row r="82" spans="1:6" ht="18" customHeight="1">
      <c r="A82" s="128">
        <v>75</v>
      </c>
      <c r="B82" s="122">
        <v>44617</v>
      </c>
      <c r="C82" s="121">
        <v>2283</v>
      </c>
      <c r="D82" s="121" t="s">
        <v>102</v>
      </c>
      <c r="E82" s="123" t="s">
        <v>103</v>
      </c>
      <c r="F82" s="129">
        <v>200</v>
      </c>
    </row>
    <row r="83" spans="1:6" ht="18" customHeight="1">
      <c r="A83" s="128">
        <v>76</v>
      </c>
      <c r="B83" s="122">
        <v>44617</v>
      </c>
      <c r="C83" s="121">
        <v>2284</v>
      </c>
      <c r="D83" s="121" t="s">
        <v>106</v>
      </c>
      <c r="E83" s="123" t="s">
        <v>114</v>
      </c>
      <c r="F83" s="129">
        <v>3266.56</v>
      </c>
    </row>
    <row r="84" spans="1:6" ht="18" customHeight="1">
      <c r="A84" s="128">
        <v>77</v>
      </c>
      <c r="B84" s="122">
        <v>44617</v>
      </c>
      <c r="C84" s="121">
        <v>2285</v>
      </c>
      <c r="D84" s="121" t="s">
        <v>108</v>
      </c>
      <c r="E84" s="123" t="s">
        <v>111</v>
      </c>
      <c r="F84" s="129">
        <v>36530</v>
      </c>
    </row>
    <row r="85" spans="1:6" ht="18" customHeight="1">
      <c r="A85" s="128">
        <v>78</v>
      </c>
      <c r="B85" s="122">
        <v>44617</v>
      </c>
      <c r="C85" s="121">
        <v>2286</v>
      </c>
      <c r="D85" s="121" t="s">
        <v>106</v>
      </c>
      <c r="E85" s="123" t="s">
        <v>111</v>
      </c>
      <c r="F85" s="129">
        <v>2000</v>
      </c>
    </row>
    <row r="86" spans="1:6" ht="18" customHeight="1">
      <c r="A86" s="128">
        <v>79</v>
      </c>
      <c r="B86" s="122">
        <v>44617</v>
      </c>
      <c r="C86" s="121">
        <v>2287</v>
      </c>
      <c r="D86" s="121" t="s">
        <v>106</v>
      </c>
      <c r="E86" s="123" t="s">
        <v>111</v>
      </c>
      <c r="F86" s="129">
        <v>1500</v>
      </c>
    </row>
    <row r="87" spans="1:6" ht="18" customHeight="1">
      <c r="A87" s="128">
        <v>80</v>
      </c>
      <c r="B87" s="122">
        <v>44617</v>
      </c>
      <c r="C87" s="121">
        <v>2288</v>
      </c>
      <c r="D87" s="121" t="s">
        <v>108</v>
      </c>
      <c r="E87" s="123" t="s">
        <v>109</v>
      </c>
      <c r="F87" s="129">
        <v>73.18</v>
      </c>
    </row>
    <row r="88" spans="1:6" ht="18" customHeight="1">
      <c r="A88" s="128">
        <v>81</v>
      </c>
      <c r="B88" s="122">
        <v>44617</v>
      </c>
      <c r="C88" s="121">
        <v>2289</v>
      </c>
      <c r="D88" s="121" t="s">
        <v>108</v>
      </c>
      <c r="E88" s="123" t="s">
        <v>114</v>
      </c>
      <c r="F88" s="129">
        <v>5691.05</v>
      </c>
    </row>
    <row r="89" spans="1:6" ht="18" customHeight="1">
      <c r="A89" s="128">
        <v>82</v>
      </c>
      <c r="B89" s="122">
        <v>44617</v>
      </c>
      <c r="C89" s="121">
        <v>2290</v>
      </c>
      <c r="D89" s="121" t="s">
        <v>106</v>
      </c>
      <c r="E89" s="123" t="s">
        <v>111</v>
      </c>
      <c r="F89" s="129">
        <v>1050</v>
      </c>
    </row>
    <row r="90" spans="1:6" ht="18" customHeight="1">
      <c r="A90" s="128">
        <v>83</v>
      </c>
      <c r="B90" s="122">
        <v>44617</v>
      </c>
      <c r="C90" s="121">
        <v>2291</v>
      </c>
      <c r="D90" s="121" t="s">
        <v>106</v>
      </c>
      <c r="E90" s="123" t="s">
        <v>110</v>
      </c>
      <c r="F90" s="129">
        <v>1478</v>
      </c>
    </row>
    <row r="91" spans="1:6" ht="18" customHeight="1">
      <c r="A91" s="128">
        <v>84</v>
      </c>
      <c r="B91" s="122">
        <v>44617</v>
      </c>
      <c r="C91" s="121">
        <v>2292</v>
      </c>
      <c r="D91" s="121" t="s">
        <v>108</v>
      </c>
      <c r="E91" s="123" t="s">
        <v>111</v>
      </c>
      <c r="F91" s="129">
        <v>5100</v>
      </c>
    </row>
    <row r="92" spans="1:6" ht="18" customHeight="1">
      <c r="A92" s="128">
        <v>85</v>
      </c>
      <c r="B92" s="122">
        <v>44617</v>
      </c>
      <c r="C92" s="121">
        <v>2293</v>
      </c>
      <c r="D92" s="121" t="s">
        <v>106</v>
      </c>
      <c r="E92" s="123" t="s">
        <v>111</v>
      </c>
      <c r="F92" s="129">
        <v>1487.5</v>
      </c>
    </row>
    <row r="93" spans="1:6" ht="18" customHeight="1">
      <c r="A93" s="128">
        <v>86</v>
      </c>
      <c r="B93" s="122">
        <v>44617</v>
      </c>
      <c r="C93" s="121">
        <v>2294</v>
      </c>
      <c r="D93" s="121" t="s">
        <v>106</v>
      </c>
      <c r="E93" s="123" t="s">
        <v>111</v>
      </c>
      <c r="F93" s="129">
        <v>4507.23</v>
      </c>
    </row>
    <row r="94" spans="1:6" ht="18" customHeight="1">
      <c r="A94" s="128">
        <v>87</v>
      </c>
      <c r="B94" s="122">
        <v>44617</v>
      </c>
      <c r="C94" s="121">
        <v>2295</v>
      </c>
      <c r="D94" s="121" t="s">
        <v>106</v>
      </c>
      <c r="E94" s="123" t="s">
        <v>111</v>
      </c>
      <c r="F94" s="129">
        <v>995</v>
      </c>
    </row>
    <row r="95" spans="1:6" ht="18" customHeight="1">
      <c r="A95" s="128">
        <v>88</v>
      </c>
      <c r="B95" s="122">
        <v>44617</v>
      </c>
      <c r="C95" s="121">
        <v>2296</v>
      </c>
      <c r="D95" s="121" t="s">
        <v>106</v>
      </c>
      <c r="E95" s="123" t="s">
        <v>111</v>
      </c>
      <c r="F95" s="129">
        <v>1000</v>
      </c>
    </row>
    <row r="96" spans="1:6" ht="18" customHeight="1">
      <c r="A96" s="128">
        <v>89</v>
      </c>
      <c r="B96" s="122">
        <v>44617</v>
      </c>
      <c r="C96" s="121">
        <v>2297</v>
      </c>
      <c r="D96" s="121" t="s">
        <v>106</v>
      </c>
      <c r="E96" s="123" t="s">
        <v>111</v>
      </c>
      <c r="F96" s="129">
        <v>3145</v>
      </c>
    </row>
    <row r="97" spans="1:6" ht="18" customHeight="1">
      <c r="A97" s="128">
        <v>90</v>
      </c>
      <c r="B97" s="125" t="s">
        <v>115</v>
      </c>
      <c r="C97" s="125">
        <v>2123</v>
      </c>
      <c r="D97" s="126" t="s">
        <v>116</v>
      </c>
      <c r="E97" s="127" t="s">
        <v>117</v>
      </c>
      <c r="F97" s="130">
        <v>1700</v>
      </c>
    </row>
    <row r="98" spans="1:6" ht="18" customHeight="1">
      <c r="A98" s="128">
        <v>91</v>
      </c>
      <c r="B98" s="125" t="s">
        <v>115</v>
      </c>
      <c r="C98" s="125">
        <v>2124</v>
      </c>
      <c r="D98" s="126" t="s">
        <v>116</v>
      </c>
      <c r="E98" s="127" t="s">
        <v>118</v>
      </c>
      <c r="F98" s="130">
        <v>1500</v>
      </c>
    </row>
    <row r="99" spans="1:6" ht="18" customHeight="1">
      <c r="A99" s="128">
        <v>92</v>
      </c>
      <c r="B99" s="125" t="s">
        <v>115</v>
      </c>
      <c r="C99" s="125">
        <v>2125</v>
      </c>
      <c r="D99" s="126" t="s">
        <v>116</v>
      </c>
      <c r="E99" s="127" t="s">
        <v>118</v>
      </c>
      <c r="F99" s="130">
        <v>1000</v>
      </c>
    </row>
    <row r="100" spans="1:6" ht="18" customHeight="1">
      <c r="A100" s="128">
        <v>93</v>
      </c>
      <c r="B100" s="125" t="s">
        <v>119</v>
      </c>
      <c r="C100" s="125">
        <v>2142</v>
      </c>
      <c r="D100" s="126" t="s">
        <v>116</v>
      </c>
      <c r="E100" s="127" t="s">
        <v>120</v>
      </c>
      <c r="F100" s="130">
        <v>700</v>
      </c>
    </row>
    <row r="101" spans="1:6" ht="18" customHeight="1">
      <c r="A101" s="128">
        <v>94</v>
      </c>
      <c r="B101" s="125" t="s">
        <v>119</v>
      </c>
      <c r="C101" s="125">
        <v>2143</v>
      </c>
      <c r="D101" s="126" t="s">
        <v>116</v>
      </c>
      <c r="E101" s="127" t="s">
        <v>121</v>
      </c>
      <c r="F101" s="130">
        <v>500</v>
      </c>
    </row>
    <row r="102" spans="1:6" ht="18" customHeight="1">
      <c r="A102" s="128">
        <v>95</v>
      </c>
      <c r="B102" s="125" t="s">
        <v>119</v>
      </c>
      <c r="C102" s="125">
        <v>2145</v>
      </c>
      <c r="D102" s="126" t="s">
        <v>116</v>
      </c>
      <c r="E102" s="127" t="s">
        <v>122</v>
      </c>
      <c r="F102" s="130">
        <v>1000</v>
      </c>
    </row>
    <row r="103" spans="1:6" ht="18" customHeight="1">
      <c r="A103" s="128">
        <v>96</v>
      </c>
      <c r="B103" s="125" t="s">
        <v>119</v>
      </c>
      <c r="C103" s="125">
        <v>2150</v>
      </c>
      <c r="D103" s="126" t="s">
        <v>116</v>
      </c>
      <c r="E103" s="127" t="s">
        <v>123</v>
      </c>
      <c r="F103" s="130">
        <v>600</v>
      </c>
    </row>
    <row r="104" spans="1:6" ht="18" customHeight="1">
      <c r="A104" s="128">
        <v>97</v>
      </c>
      <c r="B104" s="125" t="s">
        <v>119</v>
      </c>
      <c r="C104" s="125">
        <v>2146</v>
      </c>
      <c r="D104" s="126" t="s">
        <v>116</v>
      </c>
      <c r="E104" s="127" t="s">
        <v>124</v>
      </c>
      <c r="F104" s="130">
        <v>1000</v>
      </c>
    </row>
    <row r="105" spans="1:6" ht="18" customHeight="1">
      <c r="A105" s="128">
        <v>98</v>
      </c>
      <c r="B105" s="125" t="s">
        <v>119</v>
      </c>
      <c r="C105" s="125">
        <v>2144</v>
      </c>
      <c r="D105" s="126" t="s">
        <v>116</v>
      </c>
      <c r="E105" s="127" t="s">
        <v>125</v>
      </c>
      <c r="F105" s="130">
        <v>600</v>
      </c>
    </row>
    <row r="106" spans="1:6" ht="18" customHeight="1">
      <c r="A106" s="128">
        <v>99</v>
      </c>
      <c r="B106" s="125" t="s">
        <v>126</v>
      </c>
      <c r="C106" s="125">
        <v>2280</v>
      </c>
      <c r="D106" s="126" t="s">
        <v>116</v>
      </c>
      <c r="E106" s="127" t="s">
        <v>127</v>
      </c>
      <c r="F106" s="130">
        <v>1500</v>
      </c>
    </row>
    <row r="107" spans="1:6" ht="18" customHeight="1" thickBot="1">
      <c r="A107" s="139">
        <v>100</v>
      </c>
      <c r="B107" s="140" t="s">
        <v>126</v>
      </c>
      <c r="C107" s="140">
        <v>2298</v>
      </c>
      <c r="D107" s="141" t="s">
        <v>116</v>
      </c>
      <c r="E107" s="142" t="s">
        <v>128</v>
      </c>
      <c r="F107" s="143">
        <v>1500</v>
      </c>
    </row>
    <row r="108" spans="1:6" ht="18" customHeight="1" thickBot="1">
      <c r="A108" s="144" t="s">
        <v>6</v>
      </c>
      <c r="B108" s="145"/>
      <c r="C108" s="146"/>
      <c r="D108" s="146"/>
      <c r="E108" s="147"/>
      <c r="F108" s="148">
        <f>SUM(F8:F107)</f>
        <v>284412.11</v>
      </c>
    </row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17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17"/>
    </row>
    <row r="254" ht="18" customHeight="1">
      <c r="I254" s="117"/>
    </row>
    <row r="255" ht="18" customHeight="1">
      <c r="I255" s="117"/>
    </row>
    <row r="256" ht="18" customHeight="1">
      <c r="I256" s="117"/>
    </row>
    <row r="257" ht="18" customHeight="1">
      <c r="I257" s="117"/>
    </row>
    <row r="258" ht="18" customHeight="1">
      <c r="I258" s="117"/>
    </row>
    <row r="259" ht="18" customHeight="1">
      <c r="I259" s="117"/>
    </row>
    <row r="260" ht="18" customHeight="1">
      <c r="I260" s="117"/>
    </row>
    <row r="261" ht="18" customHeight="1">
      <c r="I261" s="117"/>
    </row>
    <row r="262" ht="18" customHeight="1">
      <c r="I262" s="117"/>
    </row>
    <row r="263" ht="18" customHeight="1">
      <c r="I263" s="117"/>
    </row>
    <row r="264" ht="18" customHeight="1">
      <c r="I264" s="117"/>
    </row>
    <row r="265" ht="18" customHeight="1">
      <c r="I265" s="117"/>
    </row>
    <row r="266" ht="18" customHeight="1">
      <c r="I266" s="117"/>
    </row>
    <row r="267" ht="18" customHeight="1">
      <c r="I267" s="117"/>
    </row>
    <row r="268" ht="18" customHeight="1">
      <c r="I268" s="117"/>
    </row>
    <row r="269" ht="18" customHeight="1">
      <c r="I269" s="117"/>
    </row>
    <row r="270" ht="18" customHeight="1">
      <c r="I270" s="117"/>
    </row>
    <row r="271" ht="18" customHeight="1">
      <c r="I271" s="117"/>
    </row>
    <row r="272" ht="18" customHeight="1">
      <c r="I272" s="117"/>
    </row>
    <row r="273" ht="18" customHeight="1">
      <c r="I273" s="117"/>
    </row>
    <row r="274" ht="18" customHeight="1">
      <c r="I274" s="117"/>
    </row>
    <row r="275" ht="18" customHeight="1">
      <c r="I275" s="117"/>
    </row>
    <row r="276" ht="18" customHeight="1">
      <c r="I276" s="117"/>
    </row>
    <row r="277" ht="18" customHeight="1">
      <c r="I277" s="117"/>
    </row>
    <row r="278" ht="18" customHeight="1">
      <c r="I278" s="117"/>
    </row>
    <row r="279" ht="18" customHeight="1">
      <c r="I279" s="117"/>
    </row>
    <row r="280" ht="18" customHeight="1">
      <c r="I280" s="117"/>
    </row>
    <row r="281" ht="18" customHeight="1">
      <c r="I281" s="117"/>
    </row>
    <row r="282" ht="18" customHeight="1">
      <c r="I282" s="117"/>
    </row>
    <row r="283" ht="18" customHeight="1">
      <c r="I283" s="117"/>
    </row>
    <row r="284" ht="18" customHeight="1">
      <c r="I284" s="117"/>
    </row>
    <row r="285" ht="18" customHeight="1">
      <c r="I285" s="117"/>
    </row>
    <row r="286" ht="18" customHeight="1">
      <c r="I286" s="117"/>
    </row>
    <row r="287" ht="18" customHeight="1">
      <c r="I287" s="117"/>
    </row>
    <row r="288" ht="18" customHeight="1">
      <c r="I288" s="117"/>
    </row>
    <row r="289" ht="18" customHeight="1">
      <c r="I289" s="117"/>
    </row>
    <row r="290" ht="18" customHeight="1">
      <c r="I290" s="117"/>
    </row>
    <row r="291" ht="18" customHeight="1">
      <c r="I291" s="117"/>
    </row>
    <row r="292" ht="18" customHeight="1">
      <c r="I292" s="117"/>
    </row>
    <row r="293" ht="18" customHeight="1">
      <c r="I293" s="117"/>
    </row>
    <row r="294" ht="18" customHeight="1">
      <c r="I294" s="117"/>
    </row>
    <row r="295" ht="18" customHeight="1">
      <c r="I295" s="117"/>
    </row>
    <row r="296" ht="18" customHeight="1">
      <c r="I296" s="117"/>
    </row>
    <row r="297" ht="18" customHeight="1">
      <c r="I297" s="117"/>
    </row>
    <row r="298" ht="18" customHeight="1">
      <c r="I298" s="117"/>
    </row>
    <row r="299" ht="18" customHeight="1">
      <c r="I299" s="117"/>
    </row>
    <row r="300" ht="18" customHeight="1">
      <c r="I300" s="117"/>
    </row>
    <row r="301" ht="18" customHeight="1">
      <c r="I301" s="117"/>
    </row>
    <row r="302" ht="18" customHeight="1">
      <c r="I302" s="117"/>
    </row>
    <row r="303" ht="18" customHeight="1">
      <c r="I303" s="117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66"/>
  <sheetViews>
    <sheetView zoomScalePageLayoutView="0" workbookViewId="0" topLeftCell="A43">
      <selection activeCell="J54" sqref="J54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4.7109375" style="9" customWidth="1"/>
    <col min="5" max="5" width="44.57421875" style="9" customWidth="1"/>
    <col min="6" max="6" width="15.00390625" style="9" customWidth="1"/>
    <col min="7" max="16384" width="10.421875" style="9" customWidth="1"/>
  </cols>
  <sheetData>
    <row r="1" spans="1:6" ht="12.75">
      <c r="A1" s="10" t="s">
        <v>35</v>
      </c>
      <c r="B1" s="5"/>
      <c r="C1" s="6"/>
      <c r="D1" s="6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0" t="s">
        <v>23</v>
      </c>
      <c r="B3" s="6"/>
      <c r="C3" s="5"/>
      <c r="D3" s="6"/>
      <c r="E3" s="7"/>
      <c r="F3" s="5"/>
    </row>
    <row r="4" spans="1:6" ht="12.75">
      <c r="A4" s="10" t="s">
        <v>28</v>
      </c>
      <c r="B4" s="6"/>
      <c r="C4" s="5"/>
      <c r="D4" s="6"/>
      <c r="E4" s="5"/>
      <c r="F4" s="6"/>
    </row>
    <row r="5" spans="1:6" ht="12.75">
      <c r="A5" s="5"/>
      <c r="B5" s="6"/>
      <c r="C5" s="5"/>
      <c r="D5" s="5"/>
      <c r="E5" s="5"/>
      <c r="F5" s="5"/>
    </row>
    <row r="6" spans="1:6" ht="12.75">
      <c r="A6" s="5"/>
      <c r="B6" s="8"/>
      <c r="C6" s="21" t="s">
        <v>30</v>
      </c>
      <c r="D6" s="23" t="str">
        <f>personal!E6</f>
        <v>21-25 februarie 2022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44" t="s">
        <v>8</v>
      </c>
      <c r="B8" s="45" t="s">
        <v>9</v>
      </c>
      <c r="C8" s="46" t="s">
        <v>10</v>
      </c>
      <c r="D8" s="45" t="s">
        <v>25</v>
      </c>
      <c r="E8" s="45" t="s">
        <v>26</v>
      </c>
      <c r="F8" s="47" t="s">
        <v>27</v>
      </c>
    </row>
    <row r="9" spans="1:6" ht="14.25">
      <c r="A9" s="164">
        <v>1</v>
      </c>
      <c r="B9" s="155">
        <v>44614</v>
      </c>
      <c r="C9" s="154">
        <v>2190</v>
      </c>
      <c r="D9" s="154" t="s">
        <v>106</v>
      </c>
      <c r="E9" s="156" t="s">
        <v>135</v>
      </c>
      <c r="F9" s="165">
        <v>14834.1</v>
      </c>
    </row>
    <row r="10" spans="1:6" ht="14.25">
      <c r="A10" s="164">
        <v>2</v>
      </c>
      <c r="B10" s="155">
        <v>44614</v>
      </c>
      <c r="C10" s="154">
        <v>2191</v>
      </c>
      <c r="D10" s="154" t="s">
        <v>106</v>
      </c>
      <c r="E10" s="156" t="s">
        <v>135</v>
      </c>
      <c r="F10" s="165">
        <v>14834.1</v>
      </c>
    </row>
    <row r="11" spans="1:6" ht="14.25">
      <c r="A11" s="164">
        <v>3</v>
      </c>
      <c r="B11" s="155">
        <v>44614</v>
      </c>
      <c r="C11" s="154">
        <v>2192</v>
      </c>
      <c r="D11" s="154" t="s">
        <v>106</v>
      </c>
      <c r="E11" s="156" t="s">
        <v>135</v>
      </c>
      <c r="F11" s="165">
        <v>14834.1</v>
      </c>
    </row>
    <row r="12" spans="1:6" ht="14.25">
      <c r="A12" s="164">
        <v>4</v>
      </c>
      <c r="B12" s="155">
        <v>44614</v>
      </c>
      <c r="C12" s="154">
        <v>2195</v>
      </c>
      <c r="D12" s="154" t="s">
        <v>106</v>
      </c>
      <c r="E12" s="156" t="s">
        <v>135</v>
      </c>
      <c r="F12" s="165">
        <v>14834.1</v>
      </c>
    </row>
    <row r="13" spans="1:256" ht="14.25">
      <c r="A13" s="164">
        <v>5</v>
      </c>
      <c r="B13" s="155">
        <v>44614</v>
      </c>
      <c r="C13" s="154">
        <v>2197</v>
      </c>
      <c r="D13" s="154" t="s">
        <v>106</v>
      </c>
      <c r="E13" s="156" t="s">
        <v>135</v>
      </c>
      <c r="F13" s="165">
        <v>14834.1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164">
        <v>6</v>
      </c>
      <c r="B14" s="155">
        <v>44614</v>
      </c>
      <c r="C14" s="154">
        <v>2199</v>
      </c>
      <c r="D14" s="154" t="s">
        <v>106</v>
      </c>
      <c r="E14" s="156" t="s">
        <v>135</v>
      </c>
      <c r="F14" s="165">
        <v>24723.5</v>
      </c>
    </row>
    <row r="15" spans="1:6" ht="14.25">
      <c r="A15" s="164">
        <v>7</v>
      </c>
      <c r="B15" s="155">
        <v>44614</v>
      </c>
      <c r="C15" s="154">
        <v>2201</v>
      </c>
      <c r="D15" s="154" t="s">
        <v>106</v>
      </c>
      <c r="E15" s="156" t="s">
        <v>135</v>
      </c>
      <c r="F15" s="165">
        <v>14834.1</v>
      </c>
    </row>
    <row r="16" spans="1:6" ht="14.25">
      <c r="A16" s="164">
        <v>8</v>
      </c>
      <c r="B16" s="155">
        <v>44614</v>
      </c>
      <c r="C16" s="154">
        <v>2203</v>
      </c>
      <c r="D16" s="154" t="s">
        <v>106</v>
      </c>
      <c r="E16" s="156" t="s">
        <v>135</v>
      </c>
      <c r="F16" s="165">
        <v>14834.1</v>
      </c>
    </row>
    <row r="17" spans="1:6" ht="14.25">
      <c r="A17" s="164">
        <v>9</v>
      </c>
      <c r="B17" s="155">
        <v>44614</v>
      </c>
      <c r="C17" s="154">
        <v>2213</v>
      </c>
      <c r="D17" s="154" t="s">
        <v>106</v>
      </c>
      <c r="E17" s="156" t="s">
        <v>135</v>
      </c>
      <c r="F17" s="165">
        <v>9889.4</v>
      </c>
    </row>
    <row r="18" spans="1:6" ht="14.25">
      <c r="A18" s="164">
        <v>10</v>
      </c>
      <c r="B18" s="155">
        <v>44614</v>
      </c>
      <c r="C18" s="154">
        <v>2211</v>
      </c>
      <c r="D18" s="154" t="s">
        <v>106</v>
      </c>
      <c r="E18" s="156" t="s">
        <v>135</v>
      </c>
      <c r="F18" s="165">
        <v>9889.4</v>
      </c>
    </row>
    <row r="19" spans="1:6" ht="14.25">
      <c r="A19" s="164">
        <v>11</v>
      </c>
      <c r="B19" s="155">
        <v>44614</v>
      </c>
      <c r="C19" s="154">
        <v>2209</v>
      </c>
      <c r="D19" s="154" t="s">
        <v>106</v>
      </c>
      <c r="E19" s="156" t="s">
        <v>135</v>
      </c>
      <c r="F19" s="165">
        <v>9889.4</v>
      </c>
    </row>
    <row r="20" spans="1:6" ht="14.25">
      <c r="A20" s="164">
        <v>12</v>
      </c>
      <c r="B20" s="155">
        <v>44614</v>
      </c>
      <c r="C20" s="154">
        <v>2207</v>
      </c>
      <c r="D20" s="154" t="s">
        <v>106</v>
      </c>
      <c r="E20" s="156" t="s">
        <v>135</v>
      </c>
      <c r="F20" s="165">
        <v>9889.4</v>
      </c>
    </row>
    <row r="21" spans="1:6" ht="14.25">
      <c r="A21" s="164">
        <v>13</v>
      </c>
      <c r="B21" s="155">
        <v>44614</v>
      </c>
      <c r="C21" s="154">
        <v>2206</v>
      </c>
      <c r="D21" s="154" t="s">
        <v>106</v>
      </c>
      <c r="E21" s="156" t="s">
        <v>135</v>
      </c>
      <c r="F21" s="165">
        <v>14834.1</v>
      </c>
    </row>
    <row r="22" spans="1:6" ht="14.25">
      <c r="A22" s="164">
        <v>14</v>
      </c>
      <c r="B22" s="155">
        <v>44614</v>
      </c>
      <c r="C22" s="154">
        <v>2205</v>
      </c>
      <c r="D22" s="154" t="s">
        <v>106</v>
      </c>
      <c r="E22" s="156" t="s">
        <v>135</v>
      </c>
      <c r="F22" s="165">
        <v>4450.23</v>
      </c>
    </row>
    <row r="23" spans="1:6" ht="14.25">
      <c r="A23" s="164">
        <v>15</v>
      </c>
      <c r="B23" s="155">
        <v>44614</v>
      </c>
      <c r="C23" s="154">
        <v>2204</v>
      </c>
      <c r="D23" s="154" t="s">
        <v>106</v>
      </c>
      <c r="E23" s="156" t="s">
        <v>135</v>
      </c>
      <c r="F23" s="165">
        <v>14834.1</v>
      </c>
    </row>
    <row r="24" spans="1:6" ht="14.25">
      <c r="A24" s="164">
        <v>16</v>
      </c>
      <c r="B24" s="155">
        <v>44614</v>
      </c>
      <c r="C24" s="154">
        <v>2202</v>
      </c>
      <c r="D24" s="154" t="s">
        <v>106</v>
      </c>
      <c r="E24" s="156" t="s">
        <v>135</v>
      </c>
      <c r="F24" s="165">
        <v>14834.1</v>
      </c>
    </row>
    <row r="25" spans="1:6" ht="14.25">
      <c r="A25" s="164">
        <v>17</v>
      </c>
      <c r="B25" s="155">
        <v>44614</v>
      </c>
      <c r="C25" s="154">
        <v>147</v>
      </c>
      <c r="D25" s="154" t="s">
        <v>108</v>
      </c>
      <c r="E25" s="156" t="s">
        <v>136</v>
      </c>
      <c r="F25" s="165">
        <v>8567.73</v>
      </c>
    </row>
    <row r="26" spans="1:6" ht="14.25">
      <c r="A26" s="164">
        <v>18</v>
      </c>
      <c r="B26" s="155">
        <v>44614</v>
      </c>
      <c r="C26" s="154">
        <v>146</v>
      </c>
      <c r="D26" s="154" t="s">
        <v>108</v>
      </c>
      <c r="E26" s="156" t="s">
        <v>137</v>
      </c>
      <c r="F26" s="165">
        <v>48353.94</v>
      </c>
    </row>
    <row r="27" spans="1:6" ht="14.25">
      <c r="A27" s="164">
        <v>19</v>
      </c>
      <c r="B27" s="155">
        <v>44614</v>
      </c>
      <c r="C27" s="154">
        <v>2240</v>
      </c>
      <c r="D27" s="154" t="s">
        <v>106</v>
      </c>
      <c r="E27" s="156" t="s">
        <v>135</v>
      </c>
      <c r="F27" s="165">
        <v>13350.69</v>
      </c>
    </row>
    <row r="28" spans="1:6" ht="14.25">
      <c r="A28" s="164">
        <v>20</v>
      </c>
      <c r="B28" s="155">
        <v>44614</v>
      </c>
      <c r="C28" s="154">
        <v>2239</v>
      </c>
      <c r="D28" s="154" t="s">
        <v>106</v>
      </c>
      <c r="E28" s="156" t="s">
        <v>135</v>
      </c>
      <c r="F28" s="165">
        <v>22251.15</v>
      </c>
    </row>
    <row r="29" spans="1:6" ht="14.25">
      <c r="A29" s="164">
        <v>21</v>
      </c>
      <c r="B29" s="155">
        <v>44614</v>
      </c>
      <c r="C29" s="154">
        <v>2238</v>
      </c>
      <c r="D29" s="154" t="s">
        <v>106</v>
      </c>
      <c r="E29" s="156" t="s">
        <v>135</v>
      </c>
      <c r="F29" s="165">
        <v>13350.69</v>
      </c>
    </row>
    <row r="30" spans="1:6" ht="14.25">
      <c r="A30" s="164">
        <v>22</v>
      </c>
      <c r="B30" s="155">
        <v>44614</v>
      </c>
      <c r="C30" s="154">
        <v>2236</v>
      </c>
      <c r="D30" s="154" t="s">
        <v>106</v>
      </c>
      <c r="E30" s="156" t="s">
        <v>135</v>
      </c>
      <c r="F30" s="165">
        <v>9889.4</v>
      </c>
    </row>
    <row r="31" spans="1:6" ht="14.25">
      <c r="A31" s="164">
        <v>23</v>
      </c>
      <c r="B31" s="155">
        <v>44614</v>
      </c>
      <c r="C31" s="154">
        <v>2234</v>
      </c>
      <c r="D31" s="154" t="s">
        <v>106</v>
      </c>
      <c r="E31" s="156" t="s">
        <v>135</v>
      </c>
      <c r="F31" s="165">
        <v>9889.4</v>
      </c>
    </row>
    <row r="32" spans="1:6" ht="14.25">
      <c r="A32" s="164">
        <v>24</v>
      </c>
      <c r="B32" s="155">
        <v>44614</v>
      </c>
      <c r="C32" s="154">
        <v>2232</v>
      </c>
      <c r="D32" s="154" t="s">
        <v>106</v>
      </c>
      <c r="E32" s="156" t="s">
        <v>135</v>
      </c>
      <c r="F32" s="165">
        <v>9889.4</v>
      </c>
    </row>
    <row r="33" spans="1:6" ht="14.25">
      <c r="A33" s="164">
        <v>25</v>
      </c>
      <c r="B33" s="155">
        <v>44614</v>
      </c>
      <c r="C33" s="154">
        <v>2230</v>
      </c>
      <c r="D33" s="154" t="s">
        <v>106</v>
      </c>
      <c r="E33" s="156" t="s">
        <v>135</v>
      </c>
      <c r="F33" s="165">
        <v>9889.4</v>
      </c>
    </row>
    <row r="34" spans="1:6" ht="14.25">
      <c r="A34" s="164">
        <v>26</v>
      </c>
      <c r="B34" s="155">
        <v>44614</v>
      </c>
      <c r="C34" s="154">
        <v>2228</v>
      </c>
      <c r="D34" s="154" t="s">
        <v>106</v>
      </c>
      <c r="E34" s="156" t="s">
        <v>135</v>
      </c>
      <c r="F34" s="165">
        <v>9889.4</v>
      </c>
    </row>
    <row r="35" spans="1:6" ht="14.25">
      <c r="A35" s="164">
        <v>27</v>
      </c>
      <c r="B35" s="155">
        <v>44614</v>
      </c>
      <c r="C35" s="154">
        <v>2227</v>
      </c>
      <c r="D35" s="154" t="s">
        <v>106</v>
      </c>
      <c r="E35" s="156" t="s">
        <v>135</v>
      </c>
      <c r="F35" s="165">
        <v>14834.1</v>
      </c>
    </row>
    <row r="36" spans="1:6" ht="14.25">
      <c r="A36" s="164">
        <v>28</v>
      </c>
      <c r="B36" s="155">
        <v>44614</v>
      </c>
      <c r="C36" s="154">
        <v>2226</v>
      </c>
      <c r="D36" s="154" t="s">
        <v>106</v>
      </c>
      <c r="E36" s="156" t="s">
        <v>135</v>
      </c>
      <c r="F36" s="165">
        <v>14834.1</v>
      </c>
    </row>
    <row r="37" spans="1:6" ht="14.25">
      <c r="A37" s="164">
        <v>29</v>
      </c>
      <c r="B37" s="155">
        <v>44614</v>
      </c>
      <c r="C37" s="154">
        <v>2224</v>
      </c>
      <c r="D37" s="154" t="s">
        <v>106</v>
      </c>
      <c r="E37" s="156" t="s">
        <v>135</v>
      </c>
      <c r="F37" s="165">
        <v>4944.7</v>
      </c>
    </row>
    <row r="38" spans="1:6" ht="14.25">
      <c r="A38" s="164">
        <v>30</v>
      </c>
      <c r="B38" s="155">
        <v>44614</v>
      </c>
      <c r="C38" s="154">
        <v>2222</v>
      </c>
      <c r="D38" s="154" t="s">
        <v>106</v>
      </c>
      <c r="E38" s="156" t="s">
        <v>135</v>
      </c>
      <c r="F38" s="165">
        <v>4944.7</v>
      </c>
    </row>
    <row r="39" spans="1:6" ht="14.25">
      <c r="A39" s="164">
        <v>31</v>
      </c>
      <c r="B39" s="155">
        <v>44614</v>
      </c>
      <c r="C39" s="154">
        <v>2221</v>
      </c>
      <c r="D39" s="154" t="s">
        <v>106</v>
      </c>
      <c r="E39" s="156" t="s">
        <v>135</v>
      </c>
      <c r="F39" s="165">
        <v>4944.7</v>
      </c>
    </row>
    <row r="40" spans="1:6" ht="28.5">
      <c r="A40" s="164">
        <v>32</v>
      </c>
      <c r="B40" s="155">
        <v>44614</v>
      </c>
      <c r="C40" s="154">
        <v>2219</v>
      </c>
      <c r="D40" s="154" t="s">
        <v>108</v>
      </c>
      <c r="E40" s="168" t="s">
        <v>138</v>
      </c>
      <c r="F40" s="165">
        <v>6180.88</v>
      </c>
    </row>
    <row r="41" spans="1:6" ht="14.25">
      <c r="A41" s="164">
        <v>33</v>
      </c>
      <c r="B41" s="155">
        <v>44614</v>
      </c>
      <c r="C41" s="154">
        <v>2200</v>
      </c>
      <c r="D41" s="154" t="s">
        <v>106</v>
      </c>
      <c r="E41" s="156" t="s">
        <v>135</v>
      </c>
      <c r="F41" s="165">
        <v>14834.1</v>
      </c>
    </row>
    <row r="42" spans="1:6" ht="14.25">
      <c r="A42" s="164">
        <v>34</v>
      </c>
      <c r="B42" s="155">
        <v>44614</v>
      </c>
      <c r="C42" s="154">
        <v>2198</v>
      </c>
      <c r="D42" s="154" t="s">
        <v>106</v>
      </c>
      <c r="E42" s="156" t="s">
        <v>135</v>
      </c>
      <c r="F42" s="165">
        <v>14834.1</v>
      </c>
    </row>
    <row r="43" spans="1:6" ht="14.25">
      <c r="A43" s="164">
        <v>35</v>
      </c>
      <c r="B43" s="155">
        <v>44614</v>
      </c>
      <c r="C43" s="154">
        <v>2196</v>
      </c>
      <c r="D43" s="154" t="s">
        <v>106</v>
      </c>
      <c r="E43" s="156" t="s">
        <v>135</v>
      </c>
      <c r="F43" s="165">
        <v>14834.1</v>
      </c>
    </row>
    <row r="44" spans="1:6" ht="14.25">
      <c r="A44" s="164">
        <v>36</v>
      </c>
      <c r="B44" s="155">
        <v>44614</v>
      </c>
      <c r="C44" s="154">
        <v>2194</v>
      </c>
      <c r="D44" s="154" t="s">
        <v>106</v>
      </c>
      <c r="E44" s="156" t="s">
        <v>135</v>
      </c>
      <c r="F44" s="165">
        <v>14834.1</v>
      </c>
    </row>
    <row r="45" spans="1:6" ht="14.25">
      <c r="A45" s="164">
        <v>37</v>
      </c>
      <c r="B45" s="155">
        <v>44614</v>
      </c>
      <c r="C45" s="154">
        <v>2193</v>
      </c>
      <c r="D45" s="154" t="s">
        <v>106</v>
      </c>
      <c r="E45" s="156" t="s">
        <v>135</v>
      </c>
      <c r="F45" s="165">
        <v>14834.1</v>
      </c>
    </row>
    <row r="46" spans="1:6" ht="14.25">
      <c r="A46" s="164">
        <v>38</v>
      </c>
      <c r="B46" s="155">
        <v>44616</v>
      </c>
      <c r="C46" s="154">
        <v>161</v>
      </c>
      <c r="D46" s="154" t="s">
        <v>108</v>
      </c>
      <c r="E46" s="156" t="s">
        <v>139</v>
      </c>
      <c r="F46" s="165">
        <v>509118</v>
      </c>
    </row>
    <row r="47" spans="1:6" ht="14.25">
      <c r="A47" s="164">
        <v>39</v>
      </c>
      <c r="B47" s="155">
        <v>44616</v>
      </c>
      <c r="C47" s="154">
        <v>2269</v>
      </c>
      <c r="D47" s="154" t="s">
        <v>106</v>
      </c>
      <c r="E47" s="156" t="s">
        <v>135</v>
      </c>
      <c r="F47" s="165">
        <v>24731.5</v>
      </c>
    </row>
    <row r="48" spans="1:6" ht="14.25">
      <c r="A48" s="164">
        <v>40</v>
      </c>
      <c r="B48" s="155">
        <v>44616</v>
      </c>
      <c r="C48" s="154">
        <v>2271</v>
      </c>
      <c r="D48" s="154" t="s">
        <v>106</v>
      </c>
      <c r="E48" s="156" t="s">
        <v>135</v>
      </c>
      <c r="F48" s="165">
        <v>14838.9</v>
      </c>
    </row>
    <row r="49" spans="1:6" ht="14.25">
      <c r="A49" s="164">
        <v>41</v>
      </c>
      <c r="B49" s="155">
        <v>44616</v>
      </c>
      <c r="C49" s="154">
        <v>2273</v>
      </c>
      <c r="D49" s="154" t="s">
        <v>106</v>
      </c>
      <c r="E49" s="156" t="s">
        <v>135</v>
      </c>
      <c r="F49" s="165">
        <v>14838.9</v>
      </c>
    </row>
    <row r="50" spans="1:6" ht="14.25">
      <c r="A50" s="164">
        <v>42</v>
      </c>
      <c r="B50" s="155">
        <v>44616</v>
      </c>
      <c r="C50" s="154">
        <v>2275</v>
      </c>
      <c r="D50" s="154" t="s">
        <v>106</v>
      </c>
      <c r="E50" s="156" t="s">
        <v>135</v>
      </c>
      <c r="F50" s="165">
        <v>14838.9</v>
      </c>
    </row>
    <row r="51" spans="1:6" ht="14.25">
      <c r="A51" s="164">
        <v>43</v>
      </c>
      <c r="B51" s="155">
        <v>44616</v>
      </c>
      <c r="C51" s="154">
        <v>2277</v>
      </c>
      <c r="D51" s="154" t="s">
        <v>106</v>
      </c>
      <c r="E51" s="156" t="s">
        <v>135</v>
      </c>
      <c r="F51" s="165">
        <v>14838.9</v>
      </c>
    </row>
    <row r="52" spans="1:6" ht="14.25">
      <c r="A52" s="164">
        <v>44</v>
      </c>
      <c r="B52" s="155">
        <v>44616</v>
      </c>
      <c r="C52" s="154">
        <v>2278</v>
      </c>
      <c r="D52" s="154" t="s">
        <v>106</v>
      </c>
      <c r="E52" s="156" t="s">
        <v>135</v>
      </c>
      <c r="F52" s="165">
        <v>14838.9</v>
      </c>
    </row>
    <row r="53" spans="1:6" ht="14.25">
      <c r="A53" s="164">
        <v>45</v>
      </c>
      <c r="B53" s="155">
        <v>44616</v>
      </c>
      <c r="C53" s="154">
        <v>2276</v>
      </c>
      <c r="D53" s="154" t="s">
        <v>106</v>
      </c>
      <c r="E53" s="156" t="s">
        <v>135</v>
      </c>
      <c r="F53" s="165">
        <v>4946.3</v>
      </c>
    </row>
    <row r="54" spans="1:6" ht="14.25">
      <c r="A54" s="164">
        <v>46</v>
      </c>
      <c r="B54" s="155">
        <v>44616</v>
      </c>
      <c r="C54" s="154">
        <v>2274</v>
      </c>
      <c r="D54" s="154" t="s">
        <v>106</v>
      </c>
      <c r="E54" s="156" t="s">
        <v>135</v>
      </c>
      <c r="F54" s="165">
        <v>14838.9</v>
      </c>
    </row>
    <row r="55" spans="1:6" ht="14.25">
      <c r="A55" s="164">
        <v>47</v>
      </c>
      <c r="B55" s="155">
        <v>44616</v>
      </c>
      <c r="C55" s="154">
        <v>2272</v>
      </c>
      <c r="D55" s="154" t="s">
        <v>106</v>
      </c>
      <c r="E55" s="156" t="s">
        <v>135</v>
      </c>
      <c r="F55" s="165">
        <v>4946.3</v>
      </c>
    </row>
    <row r="56" spans="1:6" ht="14.25">
      <c r="A56" s="164">
        <v>48</v>
      </c>
      <c r="B56" s="155">
        <v>44616</v>
      </c>
      <c r="C56" s="154">
        <v>2270</v>
      </c>
      <c r="D56" s="154" t="s">
        <v>106</v>
      </c>
      <c r="E56" s="156" t="s">
        <v>135</v>
      </c>
      <c r="F56" s="165">
        <v>4946.3</v>
      </c>
    </row>
    <row r="57" spans="1:6" ht="14.25">
      <c r="A57" s="164">
        <v>49</v>
      </c>
      <c r="B57" s="155">
        <v>44616</v>
      </c>
      <c r="C57" s="154">
        <v>2268</v>
      </c>
      <c r="D57" s="154" t="s">
        <v>106</v>
      </c>
      <c r="E57" s="156" t="s">
        <v>135</v>
      </c>
      <c r="F57" s="165">
        <v>14838.9</v>
      </c>
    </row>
    <row r="58" spans="1:6" ht="14.25">
      <c r="A58" s="164">
        <v>50</v>
      </c>
      <c r="B58" s="155">
        <v>44617</v>
      </c>
      <c r="C58" s="154">
        <v>2303</v>
      </c>
      <c r="D58" s="154" t="s">
        <v>106</v>
      </c>
      <c r="E58" s="156" t="s">
        <v>135</v>
      </c>
      <c r="F58" s="165">
        <v>14846.7</v>
      </c>
    </row>
    <row r="59" spans="1:6" ht="14.25">
      <c r="A59" s="164">
        <v>51</v>
      </c>
      <c r="B59" s="155">
        <v>44617</v>
      </c>
      <c r="C59" s="154">
        <v>2304</v>
      </c>
      <c r="D59" s="154" t="s">
        <v>106</v>
      </c>
      <c r="E59" s="156" t="s">
        <v>135</v>
      </c>
      <c r="F59" s="165">
        <v>14846.7</v>
      </c>
    </row>
    <row r="60" spans="1:6" ht="14.25">
      <c r="A60" s="164">
        <v>52</v>
      </c>
      <c r="B60" s="155">
        <v>44617</v>
      </c>
      <c r="C60" s="154">
        <v>2305</v>
      </c>
      <c r="D60" s="154" t="s">
        <v>106</v>
      </c>
      <c r="E60" s="156" t="s">
        <v>135</v>
      </c>
      <c r="F60" s="165">
        <v>14846.7</v>
      </c>
    </row>
    <row r="61" spans="1:6" ht="14.25">
      <c r="A61" s="164">
        <v>53</v>
      </c>
      <c r="B61" s="155">
        <v>44617</v>
      </c>
      <c r="C61" s="154">
        <v>2306</v>
      </c>
      <c r="D61" s="154" t="s">
        <v>106</v>
      </c>
      <c r="E61" s="156" t="s">
        <v>135</v>
      </c>
      <c r="F61" s="165">
        <v>14846.7</v>
      </c>
    </row>
    <row r="62" spans="1:6" ht="14.25">
      <c r="A62" s="164">
        <v>54</v>
      </c>
      <c r="B62" s="155">
        <v>44617</v>
      </c>
      <c r="C62" s="154">
        <v>2307</v>
      </c>
      <c r="D62" s="154" t="s">
        <v>106</v>
      </c>
      <c r="E62" s="156" t="s">
        <v>135</v>
      </c>
      <c r="F62" s="165">
        <v>14846.7</v>
      </c>
    </row>
    <row r="63" spans="1:6" ht="14.25">
      <c r="A63" s="164">
        <v>55</v>
      </c>
      <c r="B63" s="155">
        <v>44617</v>
      </c>
      <c r="C63" s="154">
        <v>2308</v>
      </c>
      <c r="D63" s="154" t="s">
        <v>106</v>
      </c>
      <c r="E63" s="156" t="s">
        <v>135</v>
      </c>
      <c r="F63" s="165">
        <v>14846.7</v>
      </c>
    </row>
    <row r="64" spans="1:6" ht="14.25">
      <c r="A64" s="164">
        <v>56</v>
      </c>
      <c r="B64" s="155">
        <v>44617</v>
      </c>
      <c r="C64" s="154">
        <v>2309</v>
      </c>
      <c r="D64" s="154" t="s">
        <v>106</v>
      </c>
      <c r="E64" s="156" t="s">
        <v>135</v>
      </c>
      <c r="F64" s="165">
        <v>14846.7</v>
      </c>
    </row>
    <row r="65" spans="1:6" ht="15" thickBot="1">
      <c r="A65" s="166">
        <v>57</v>
      </c>
      <c r="B65" s="158">
        <v>44617</v>
      </c>
      <c r="C65" s="157">
        <v>2310</v>
      </c>
      <c r="D65" s="157" t="s">
        <v>106</v>
      </c>
      <c r="E65" s="159" t="s">
        <v>135</v>
      </c>
      <c r="F65" s="167">
        <v>4948.9</v>
      </c>
    </row>
    <row r="66" spans="1:6" ht="15.75" thickBot="1">
      <c r="A66" s="160" t="s">
        <v>6</v>
      </c>
      <c r="B66" s="161"/>
      <c r="C66" s="161"/>
      <c r="D66" s="161"/>
      <c r="E66" s="162"/>
      <c r="F66" s="163">
        <f>SUM(F9:F65)</f>
        <v>1258683.7099999993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2022-03-03T08:59:10Z</cp:lastPrinted>
  <dcterms:created xsi:type="dcterms:W3CDTF">2016-01-19T13:06:09Z</dcterms:created>
  <dcterms:modified xsi:type="dcterms:W3CDTF">2022-03-03T08:59:18Z</dcterms:modified>
  <cp:category/>
  <cp:version/>
  <cp:contentType/>
  <cp:contentStatus/>
</cp:coreProperties>
</file>