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inteza - An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__bas1">'[2]data input'!#REF!</definedName>
    <definedName name="____bas2">'[2]data input'!#REF!</definedName>
    <definedName name="____bas3">'[2]data input'!#REF!</definedName>
    <definedName name="____BOP1">#REF!</definedName>
    <definedName name="____BOP2">'[3]BoP'!#REF!</definedName>
    <definedName name="____CPI98">'[4]REER Forecast'!#REF!</definedName>
    <definedName name="____EXP5">#REF!</definedName>
    <definedName name="____EXP6">#REF!</definedName>
    <definedName name="____EXP7">#REF!</definedName>
    <definedName name="____EXP9">#REF!</definedName>
    <definedName name="____EXR1">#REF!</definedName>
    <definedName name="____EXR2">#REF!</definedName>
    <definedName name="____EXR3">#REF!</definedName>
    <definedName name="____gdp9096">#REF!</definedName>
    <definedName name="____gdp9297">#REF!</definedName>
    <definedName name="____GDP98">#REF!</definedName>
    <definedName name="____IMP10">#REF!</definedName>
    <definedName name="____IMP2">#REF!</definedName>
    <definedName name="____IMP4">#REF!</definedName>
    <definedName name="____IMP6">#REF!</definedName>
    <definedName name="____IMP7">#REF!</definedName>
    <definedName name="____IMP8">#REF!</definedName>
    <definedName name="____MTS2">'[5]Annual Tables'!#REF!</definedName>
    <definedName name="____PAG2">'[5]Index'!#REF!</definedName>
    <definedName name="____PAG3">'[5]Index'!#REF!</definedName>
    <definedName name="____PAG4">'[5]Index'!#REF!</definedName>
    <definedName name="____PAG5">'[5]Index'!#REF!</definedName>
    <definedName name="____PAG6">'[5]Index'!#REF!</definedName>
    <definedName name="____PAG7">#REF!</definedName>
    <definedName name="____pib2">#REF!</definedName>
    <definedName name="____pib2005">#REF!</definedName>
    <definedName name="____pib2007">#REF!</definedName>
    <definedName name="____pib2008">#REF!</definedName>
    <definedName name="____pib2009">#REF!</definedName>
    <definedName name="____PPI97">'[4]REER Forecast'!#REF!</definedName>
    <definedName name="____prt1">#REF!</definedName>
    <definedName name="____prt2">#REF!</definedName>
    <definedName name="____rep1">#REF!</definedName>
    <definedName name="____rep2">#REF!</definedName>
    <definedName name="____RES2">'[3]RES'!#REF!</definedName>
    <definedName name="____rge1">#REF!</definedName>
    <definedName name="____s92">#N/A</definedName>
    <definedName name="____som1">'[2]data input'!#REF!</definedName>
    <definedName name="____som2">'[2]data input'!#REF!</definedName>
    <definedName name="____som3">'[2]data input'!#REF!</definedName>
    <definedName name="____SR2">#REF!</definedName>
    <definedName name="____SR3">#REF!</definedName>
    <definedName name="____SUM1">#REF!</definedName>
    <definedName name="____TAB05">#REF!</definedName>
    <definedName name="____tab06">#REF!</definedName>
    <definedName name="____tab07">#REF!</definedName>
    <definedName name="____tab1">#REF!</definedName>
    <definedName name="____TAB10">#REF!</definedName>
    <definedName name="____TAB12">#REF!</definedName>
    <definedName name="____TAB13">#REF!</definedName>
    <definedName name="____TAB14">'[6]INT_RATES_old'!$A$1:$I$34</definedName>
    <definedName name="____Tab19">#REF!</definedName>
    <definedName name="____tab2">#REF!</definedName>
    <definedName name="____Tab20">#REF!</definedName>
    <definedName name="____Tab21">#REF!</definedName>
    <definedName name="____tab22">#REF!</definedName>
    <definedName name="____tab23">#REF!</definedName>
    <definedName name="____tab24">#REF!</definedName>
    <definedName name="____tab25">#REF!</definedName>
    <definedName name="____tab26">#REF!</definedName>
    <definedName name="____tab27">#REF!</definedName>
    <definedName name="____tab28">#REF!</definedName>
    <definedName name="____Tab29">#REF!</definedName>
    <definedName name="____tab3">#REF!</definedName>
    <definedName name="____Tab30">#REF!</definedName>
    <definedName name="____Tab31">#REF!</definedName>
    <definedName name="____Tab32">#REF!</definedName>
    <definedName name="____Tab33">#REF!</definedName>
    <definedName name="____tab34">#REF!</definedName>
    <definedName name="____Tab35">#REF!</definedName>
    <definedName name="____tab37">#REF!</definedName>
    <definedName name="____tab4">#REF!</definedName>
    <definedName name="____tab43">#REF!</definedName>
    <definedName name="____tab44">#REF!</definedName>
    <definedName name="____tab5">#REF!</definedName>
    <definedName name="____tab6">#REF!</definedName>
    <definedName name="____tab7">#REF!</definedName>
    <definedName name="____tab8">#REF!</definedName>
    <definedName name="____tab9">#REF!</definedName>
    <definedName name="____TBL2">#REF!</definedName>
    <definedName name="____TBL4">#REF!</definedName>
    <definedName name="____TBL5">#REF!</definedName>
    <definedName name="____UKR1">'[7]EU2DBase'!$C$1:$F$196</definedName>
    <definedName name="____UKR2">'[7]EU2DBase'!$G$1:$U$196</definedName>
    <definedName name="____UKR3">'[7]EU2DBase'!#REF!</definedName>
    <definedName name="____WEO1">#REF!</definedName>
    <definedName name="____WEO2">#REF!</definedName>
    <definedName name="___bas1">'[2]data input'!#REF!</definedName>
    <definedName name="___bas2">'[2]data input'!#REF!</definedName>
    <definedName name="___bas3">'[2]data input'!#REF!</definedName>
    <definedName name="___BOP1">#REF!</definedName>
    <definedName name="___BOP2">'[3]BoP'!#REF!</definedName>
    <definedName name="___CPI98">'[4]REER Forecast'!#REF!</definedName>
    <definedName name="___EXP5">#REF!</definedName>
    <definedName name="___EXP6">#REF!</definedName>
    <definedName name="___EXP7">#REF!</definedName>
    <definedName name="___EXP9">#REF!</definedName>
    <definedName name="___EXR1">#REF!</definedName>
    <definedName name="___EXR2">#REF!</definedName>
    <definedName name="___EXR3">#REF!</definedName>
    <definedName name="___gdp9096">#REF!</definedName>
    <definedName name="___gdp9297">#REF!</definedName>
    <definedName name="___GDP98">#REF!</definedName>
    <definedName name="___IMP10">#REF!</definedName>
    <definedName name="___IMP2">#REF!</definedName>
    <definedName name="___IMP4">#REF!</definedName>
    <definedName name="___IMP6">#REF!</definedName>
    <definedName name="___IMP7">#REF!</definedName>
    <definedName name="___IMP8">#REF!</definedName>
    <definedName name="___MTS2">'[5]Annual Tables'!#REF!</definedName>
    <definedName name="___PAG2">'[5]Index'!#REF!</definedName>
    <definedName name="___PAG3">'[5]Index'!#REF!</definedName>
    <definedName name="___PAG4">'[5]Index'!#REF!</definedName>
    <definedName name="___PAG5">'[5]Index'!#REF!</definedName>
    <definedName name="___PAG6">'[5]Index'!#REF!</definedName>
    <definedName name="___PAG7">#REF!</definedName>
    <definedName name="___pib2">#REF!</definedName>
    <definedName name="___pib2005">#REF!</definedName>
    <definedName name="___pib2007">#REF!</definedName>
    <definedName name="___pib2008">#REF!</definedName>
    <definedName name="___pib2009">#REF!</definedName>
    <definedName name="___PPI97">'[4]REER Forecast'!#REF!</definedName>
    <definedName name="___prt1">#REF!</definedName>
    <definedName name="___prt2">#REF!</definedName>
    <definedName name="___rep1">#REF!</definedName>
    <definedName name="___rep2">#REF!</definedName>
    <definedName name="___RES2">'[3]RES'!#REF!</definedName>
    <definedName name="___rge1">#REF!</definedName>
    <definedName name="___s92">#N/A</definedName>
    <definedName name="___som1">'[2]data input'!#REF!</definedName>
    <definedName name="___som2">'[2]data input'!#REF!</definedName>
    <definedName name="___som3">'[2]data input'!#REF!</definedName>
    <definedName name="___SR2">#REF!</definedName>
    <definedName name="___SR3">#REF!</definedName>
    <definedName name="___SUM1">#REF!</definedName>
    <definedName name="___TAB05">#REF!</definedName>
    <definedName name="___tab06">#REF!</definedName>
    <definedName name="___tab07">#REF!</definedName>
    <definedName name="___tab1">#REF!</definedName>
    <definedName name="___TAB10">#REF!</definedName>
    <definedName name="___TAB12">#REF!</definedName>
    <definedName name="___TAB13">#REF!</definedName>
    <definedName name="___TAB14">'[6]INT_RATES_old'!$A$1:$I$34</definedName>
    <definedName name="___Tab19">#REF!</definedName>
    <definedName name="___tab2">#REF!</definedName>
    <definedName name="___Tab20">#REF!</definedName>
    <definedName name="___Tab21">#REF!</definedName>
    <definedName name="___tab22">#REF!</definedName>
    <definedName name="___tab23">#REF!</definedName>
    <definedName name="___tab24">#REF!</definedName>
    <definedName name="___tab25">#REF!</definedName>
    <definedName name="___tab26">#REF!</definedName>
    <definedName name="___tab27">#REF!</definedName>
    <definedName name="___tab28">#REF!</definedName>
    <definedName name="___Tab29">#REF!</definedName>
    <definedName name="___tab3">#REF!</definedName>
    <definedName name="___Tab30">#REF!</definedName>
    <definedName name="___Tab31">#REF!</definedName>
    <definedName name="___Tab32">#REF!</definedName>
    <definedName name="___Tab33">#REF!</definedName>
    <definedName name="___tab34">#REF!</definedName>
    <definedName name="___Tab35">#REF!</definedName>
    <definedName name="___tab37">#REF!</definedName>
    <definedName name="___tab4">#REF!</definedName>
    <definedName name="___tab43">#REF!</definedName>
    <definedName name="___tab44">#REF!</definedName>
    <definedName name="___tab5">#REF!</definedName>
    <definedName name="___tab6">#REF!</definedName>
    <definedName name="___tab7">#REF!</definedName>
    <definedName name="___tab8">#REF!</definedName>
    <definedName name="___tab9">#REF!</definedName>
    <definedName name="___TBL2">#REF!</definedName>
    <definedName name="___TBL4">#REF!</definedName>
    <definedName name="___TBL5">#REF!</definedName>
    <definedName name="___UKR1">'[7]EU2DBase'!$C$1:$F$196</definedName>
    <definedName name="___UKR2">'[7]EU2DBase'!$G$1:$U$196</definedName>
    <definedName name="___UKR3">'[8]EU2DBase'!#REF!</definedName>
    <definedName name="___WEO1">#REF!</definedName>
    <definedName name="___WEO2">#REF!</definedName>
    <definedName name="__0absorc">'[9]Programa'!#REF!</definedName>
    <definedName name="__0c">'[9]Programa'!#REF!</definedName>
    <definedName name="__123Graph_ADEFINITION">'[10]NBM'!#REF!</definedName>
    <definedName name="__123Graph_ADEFINITION2">'[10]NBM'!#REF!</definedName>
    <definedName name="__123Graph_BDEFINITION">'[10]NBM'!#REF!</definedName>
    <definedName name="__123Graph_BDEFINITION2">'[10]NBM'!#REF!</definedName>
    <definedName name="__123Graph_BFITB2">'[11]FITB_all'!#REF!</definedName>
    <definedName name="__123Graph_BFITB3">'[11]FITB_all'!#REF!</definedName>
    <definedName name="__123Graph_BGDP">'[12]Quarterly Program'!#REF!</definedName>
    <definedName name="__123Graph_BMONEY">'[12]Quarterly Program'!#REF!</definedName>
    <definedName name="__123Graph_BTBILL2">'[11]FITB_all'!#REF!</definedName>
    <definedName name="__123Graph_CDEFINITION2">'[13]NBM'!#REF!</definedName>
    <definedName name="__123Graph_DDEFINITION2">'[13]NBM'!#REF!</definedName>
    <definedName name="__a47">___BOP2 '[14]LINK'!$A$1:$A$42</definedName>
    <definedName name="__bas1">'[2]data input'!#REF!</definedName>
    <definedName name="__bas2">'[2]data input'!#REF!</definedName>
    <definedName name="__bas3">'[2]data input'!#REF!</definedName>
    <definedName name="__BOP1">#REF!</definedName>
    <definedName name="__BOP2">'[3]BoP'!#REF!</definedName>
    <definedName name="__CPI98">'[4]REER Forecast'!#REF!</definedName>
    <definedName name="__EXP5">#REF!</definedName>
    <definedName name="__EXP6">#REF!</definedName>
    <definedName name="__EXP7">#REF!</definedName>
    <definedName name="__EXP9">#REF!</definedName>
    <definedName name="__EXR1">#REF!</definedName>
    <definedName name="__EXR2">#REF!</definedName>
    <definedName name="__EXR3">#REF!</definedName>
    <definedName name="__gdp9096">#REF!</definedName>
    <definedName name="__gdp9297">#REF!</definedName>
    <definedName name="__GDP98">#REF!</definedName>
    <definedName name="__IMP10">#REF!</definedName>
    <definedName name="__IMP2">#REF!</definedName>
    <definedName name="__IMP4">#REF!</definedName>
    <definedName name="__IMP6">#REF!</definedName>
    <definedName name="__IMP7">#REF!</definedName>
    <definedName name="__IMP8">#REF!</definedName>
    <definedName name="__MTS2">'[5]Annual Tables'!#REF!</definedName>
    <definedName name="__PAG2">'[5]Index'!#REF!</definedName>
    <definedName name="__PAG3">'[5]Index'!#REF!</definedName>
    <definedName name="__PAG4">'[5]Index'!#REF!</definedName>
    <definedName name="__PAG5">'[5]Index'!#REF!</definedName>
    <definedName name="__PAG6">'[5]Index'!#REF!</definedName>
    <definedName name="__PAG7">#REF!</definedName>
    <definedName name="__pib2">#REF!</definedName>
    <definedName name="__pib2005">#REF!</definedName>
    <definedName name="__pib2007">#REF!</definedName>
    <definedName name="__pib2008">#REF!</definedName>
    <definedName name="__pib2009">#REF!</definedName>
    <definedName name="__PPI97">'[4]REER Forecast'!#REF!</definedName>
    <definedName name="__prt1">#REF!</definedName>
    <definedName name="__prt2">#REF!</definedName>
    <definedName name="__rep1">#REF!</definedName>
    <definedName name="__rep2">#REF!</definedName>
    <definedName name="__RES2">'[3]RES'!#REF!</definedName>
    <definedName name="__rge1">#REF!</definedName>
    <definedName name="__s92">NA()</definedName>
    <definedName name="__som1">'[2]data input'!#REF!</definedName>
    <definedName name="__som2">'[2]data input'!#REF!</definedName>
    <definedName name="__som3">'[2]data input'!#REF!</definedName>
    <definedName name="__SR2">#REF!</definedName>
    <definedName name="__SR3">#REF!</definedName>
    <definedName name="__SUM1">#REF!</definedName>
    <definedName name="__TAB05">#REF!</definedName>
    <definedName name="__tab06">#REF!</definedName>
    <definedName name="__tab07">#REF!</definedName>
    <definedName name="__tab1">#REF!</definedName>
    <definedName name="__TAB10">#REF!</definedName>
    <definedName name="__TAB12">#REF!</definedName>
    <definedName name="__TAB13">#REF!</definedName>
    <definedName name="__TAB14">'[6]INT_RATES_old'!$A$1:$I$34</definedName>
    <definedName name="__Tab19">#REF!</definedName>
    <definedName name="__tab2">#REF!</definedName>
    <definedName name="__Tab20">#REF!</definedName>
    <definedName name="__Tab21">#REF!</definedName>
    <definedName name="__tab22">#REF!</definedName>
    <definedName name="__tab23">#REF!</definedName>
    <definedName name="__tab24">#REF!</definedName>
    <definedName name="__tab25">#REF!</definedName>
    <definedName name="__tab26">#REF!</definedName>
    <definedName name="__tab27">#REF!</definedName>
    <definedName name="__tab28">#REF!</definedName>
    <definedName name="__Tab29">#REF!</definedName>
    <definedName name="__tab3">#REF!</definedName>
    <definedName name="__Tab30">#REF!</definedName>
    <definedName name="__Tab31">#REF!</definedName>
    <definedName name="__Tab32">#REF!</definedName>
    <definedName name="__Tab33">#REF!</definedName>
    <definedName name="__tab34">#REF!</definedName>
    <definedName name="__Tab35">#REF!</definedName>
    <definedName name="__tab37">#REF!</definedName>
    <definedName name="__tab4">#REF!</definedName>
    <definedName name="__tab43">#REF!</definedName>
    <definedName name="__tab44">#REF!</definedName>
    <definedName name="__tab5">#REF!</definedName>
    <definedName name="__tab6">#REF!</definedName>
    <definedName name="__tab7">#REF!</definedName>
    <definedName name="__tab8">#REF!</definedName>
    <definedName name="__tab9">#REF!</definedName>
    <definedName name="__TBL2">#REF!</definedName>
    <definedName name="__TBL4">#REF!</definedName>
    <definedName name="__TBL5">#REF!</definedName>
    <definedName name="__UKR1">'[8]EU2DBase'!$C$1:$F$196</definedName>
    <definedName name="__UKR2">'[8]EU2DBase'!$G$1:$U$196</definedName>
    <definedName name="__UKR3">'[8]EU2DBase'!#REF!</definedName>
    <definedName name="__WEO1">#REF!</definedName>
    <definedName name="__WEO2">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47">[0]!___BOP2 '[14]LINK'!$A$1:$A$42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bas1">'[2]data input'!#REF!</definedName>
    <definedName name="_bas2">'[2]data input'!#REF!</definedName>
    <definedName name="_bas3">'[2]data input'!#REF!</definedName>
    <definedName name="_BOP1">#REF!</definedName>
    <definedName name="_BOP2">'[3]BoP'!#REF!</definedName>
    <definedName name="_C">#REF!</definedName>
    <definedName name="_C_14">#REF!</definedName>
    <definedName name="_C_25">#REF!</definedName>
    <definedName name="_CPI98">'[4]REER Forecast'!#REF!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EXP5">#REF!</definedName>
    <definedName name="_EXP6">#REF!</definedName>
    <definedName name="_EXP7">#REF!</definedName>
    <definedName name="_EXP9">#REF!</definedName>
    <definedName name="_EXR1">#REF!</definedName>
    <definedName name="_EXR2">#REF!</definedName>
    <definedName name="_EXR3">#REF!</definedName>
    <definedName name="_F">#REF!</definedName>
    <definedName name="_f_14">#REF!</definedName>
    <definedName name="_f_25">#REF!</definedName>
    <definedName name="_G">#REF!</definedName>
    <definedName name="_gdp9096">#REF!</definedName>
    <definedName name="_gdp9297">#REF!</definedName>
    <definedName name="_GDP98">#REF!</definedName>
    <definedName name="_H">#REF!</definedName>
    <definedName name="_H_11">'[15]Assumptions'!#REF!</definedName>
    <definedName name="_H_14">#REF!</definedName>
    <definedName name="_H_25">#REF!</definedName>
    <definedName name="_I">#REF!</definedName>
    <definedName name="_IMP10">#REF!</definedName>
    <definedName name="_IMP2">#REF!</definedName>
    <definedName name="_IMP4">#REF!</definedName>
    <definedName name="_IMP6">#REF!</definedName>
    <definedName name="_IMP7">#REF!</definedName>
    <definedName name="_IMP8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'[15]Assumptions'!#REF!</definedName>
    <definedName name="_Macros_Import_.qbop">_Macros_Import_.qbop</definedName>
    <definedName name="_Macros_Import__qbop">_Macros_Import__qbop</definedName>
    <definedName name="_MTS2">'[5]Annual Tables'!#REF!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PAG2">'[5]Index'!#REF!</definedName>
    <definedName name="_PAG3">'[5]Index'!#REF!</definedName>
    <definedName name="_PAG4">'[5]Index'!#REF!</definedName>
    <definedName name="_PAG5">'[5]Index'!#REF!</definedName>
    <definedName name="_PAG6">'[5]Index'!#REF!</definedName>
    <definedName name="_PAG7">#REF!</definedName>
    <definedName name="_pib2">#REF!</definedName>
    <definedName name="_pib2005">#REF!</definedName>
    <definedName name="_pib2007">#REF!</definedName>
    <definedName name="_pib2008">#REF!</definedName>
    <definedName name="_pib2009">#REF!</definedName>
    <definedName name="_PPI97">'[4]REER Forecast'!#REF!</definedName>
    <definedName name="_prt1">#REF!</definedName>
    <definedName name="_prt2">#REF!</definedName>
    <definedName name="_Q">#REF!</definedName>
    <definedName name="_Q_14">#REF!</definedName>
    <definedName name="_Q_25">#REF!</definedName>
    <definedName name="_R">#REF!</definedName>
    <definedName name="_rep1">#REF!</definedName>
    <definedName name="_rep2">#REF!</definedName>
    <definedName name="_RES2">'[3]RES'!#REF!</definedName>
    <definedName name="_rge1">#REF!</definedName>
    <definedName name="_S">#REF!</definedName>
    <definedName name="_S_14">#REF!</definedName>
    <definedName name="_S_25">#REF!</definedName>
    <definedName name="_s92">NA()</definedName>
    <definedName name="_som1">'[2]data input'!#REF!</definedName>
    <definedName name="_som2">'[2]data input'!#REF!</definedName>
    <definedName name="_som3">'[2]data input'!#REF!</definedName>
    <definedName name="_SR2">#REF!</definedName>
    <definedName name="_SR3">#REF!</definedName>
    <definedName name="_SUM1">#REF!</definedName>
    <definedName name="_T">#REF!</definedName>
    <definedName name="_T_14">#REF!</definedName>
    <definedName name="_T_25">#REF!</definedName>
    <definedName name="_TAB05">#REF!</definedName>
    <definedName name="_tab06">#REF!</definedName>
    <definedName name="_tab07">#REF!</definedName>
    <definedName name="_tab1">#REF!</definedName>
    <definedName name="_TAB10">#REF!</definedName>
    <definedName name="_TAB12">#REF!</definedName>
    <definedName name="_TAB13">#REF!</definedName>
    <definedName name="_TAB14">'[6]INT_RATES_old'!$A$1:$I$34</definedName>
    <definedName name="_Tab19">#REF!</definedName>
    <definedName name="_tab2">#REF!</definedName>
    <definedName name="_Tab20">#REF!</definedName>
    <definedName name="_Tab21">#REF!</definedName>
    <definedName name="_tab22">#REF!</definedName>
    <definedName name="_tab23">#REF!</definedName>
    <definedName name="_tab24">#REF!</definedName>
    <definedName name="_tab25">#REF!</definedName>
    <definedName name="_tab26">#REF!</definedName>
    <definedName name="_tab27">#REF!</definedName>
    <definedName name="_tab28">#REF!</definedName>
    <definedName name="_Tab29">#REF!</definedName>
    <definedName name="_tab3">#REF!</definedName>
    <definedName name="_Tab30">#REF!</definedName>
    <definedName name="_Tab31">#REF!</definedName>
    <definedName name="_Tab32">#REF!</definedName>
    <definedName name="_Tab33">#REF!</definedName>
    <definedName name="_tab34">#REF!</definedName>
    <definedName name="_Tab35">#REF!</definedName>
    <definedName name="_tab37">#REF!</definedName>
    <definedName name="_tab4">#REF!</definedName>
    <definedName name="_tab43">#REF!</definedName>
    <definedName name="_tab44">#REF!</definedName>
    <definedName name="_tab5">#REF!</definedName>
    <definedName name="_tab6">#REF!</definedName>
    <definedName name="_tab7">#REF!</definedName>
    <definedName name="_tab8">#REF!</definedName>
    <definedName name="_tab9">#REF!</definedName>
    <definedName name="_TBL2">#REF!</definedName>
    <definedName name="_TBL4">#REF!</definedName>
    <definedName name="_TBL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UKR1">'[8]EU2DBase'!$C$1:$F$196</definedName>
    <definedName name="_UKR2">'[8]EU2DBase'!$G$1:$U$196</definedName>
    <definedName name="_UKR3">'[7]EU2DBase'!#REF!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WEO1">#REF!</definedName>
    <definedName name="_WEO2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___BOP2 '[14]LINK'!$A$1:$A$42</definedName>
    <definedName name="a_11">___BOP2 '[14]LINK'!$A$1:$A$42</definedName>
    <definedName name="a_14">#REF!</definedName>
    <definedName name="a_15">___BOP2 '[14]LINK'!$A$1:$A$42</definedName>
    <definedName name="a_17">___BOP2 '[14]LINK'!$A$1:$A$42</definedName>
    <definedName name="a_2">#REF!</definedName>
    <definedName name="a_20">___BOP2 '[14]LINK'!$A$1:$A$42</definedName>
    <definedName name="a_22">___BOP2 '[14]LINK'!$A$1:$A$42</definedName>
    <definedName name="a_24">___BOP2 '[14]LINK'!$A$1:$A$42</definedName>
    <definedName name="a_25">#REF!</definedName>
    <definedName name="a_28">___BOP2 '[14]LINK'!$A$1:$A$42</definedName>
    <definedName name="a_37">___BOP2 '[14]LINK'!$A$1:$A$42</definedName>
    <definedName name="a_38">___BOP2 '[14]LINK'!$A$1:$A$42</definedName>
    <definedName name="a_46">___BOP2 '[14]LINK'!$A$1:$A$42</definedName>
    <definedName name="a_47">___BOP2 '[14]LINK'!$A$1:$A$42</definedName>
    <definedName name="a_49">___BOP2 '[14]LINK'!$A$1:$A$42</definedName>
    <definedName name="a_54">___BOP2 '[14]LINK'!$A$1:$A$42</definedName>
    <definedName name="a_55">___BOP2 '[14]LINK'!$A$1:$A$42</definedName>
    <definedName name="a_56">___BOP2 '[14]LINK'!$A$1:$A$42</definedName>
    <definedName name="a_57">___BOP2 '[14]LINK'!$A$1:$A$42</definedName>
    <definedName name="a_61">___BOP2 '[14]LINK'!$A$1:$A$42</definedName>
    <definedName name="a_64">___BOP2 '[14]LINK'!$A$1:$A$42</definedName>
    <definedName name="a_65">___BOP2 '[14]LINK'!$A$1:$A$42</definedName>
    <definedName name="a_66">___BOP2 '[14]LINK'!$A$1:$A$42</definedName>
    <definedName name="a47">[0]!___BOP2 '[14]LINK'!$A$1:$A$42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'[16]Montabs'!$B$88:$CO$425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'[17]BFtab10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'[18]WEO'!#REF!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'[6]BNKLOANS_old'!$A$1:$F$40</definedName>
    <definedName name="bas1">'[2]data input'!#REF!</definedName>
    <definedName name="bas2">'[2]data input'!#REF!</definedName>
    <definedName name="bas3">'[2]data input'!#REF!</definedName>
    <definedName name="BASDAT">'[5]Annual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'[2]data input'!#REF!</definedName>
    <definedName name="BasicData">#REF!</definedName>
    <definedName name="basII">'[2]data input'!#REF!</definedName>
    <definedName name="basIII">'[2]data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'[3]BoP'!#REF!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___BOP2 '[14]LINK'!$A$1:$A$42</definedName>
    <definedName name="CHART2_11">#REF!</definedName>
    <definedName name="chart2_15">___BOP2 '[14]LINK'!$A$1:$A$42</definedName>
    <definedName name="chart2_17">___BOP2 '[14]LINK'!$A$1:$A$42</definedName>
    <definedName name="chart2_20">___BOP2 '[14]LINK'!$A$1:$A$42</definedName>
    <definedName name="chart2_22">___BOP2 '[14]LINK'!$A$1:$A$42</definedName>
    <definedName name="chart2_24">___BOP2 '[14]LINK'!$A$1:$A$42</definedName>
    <definedName name="chart2_28">___BOP2 '[14]LINK'!$A$1:$A$42</definedName>
    <definedName name="chart2_37">___BOP2 '[14]LINK'!$A$1:$A$42</definedName>
    <definedName name="chart2_38">___BOP2 '[14]LINK'!$A$1:$A$42</definedName>
    <definedName name="chart2_46">___BOP2 '[14]LINK'!$A$1:$A$42</definedName>
    <definedName name="chart2_47">___BOP2 '[14]LINK'!$A$1:$A$42</definedName>
    <definedName name="chart2_49">___BOP2 '[14]LINK'!$A$1:$A$42</definedName>
    <definedName name="chart2_54">___BOP2 '[14]LINK'!$A$1:$A$42</definedName>
    <definedName name="chart2_55">___BOP2 '[14]LINK'!$A$1:$A$42</definedName>
    <definedName name="chart2_56">___BOP2 '[14]LINK'!$A$1:$A$42</definedName>
    <definedName name="chart2_57">___BOP2 '[14]LINK'!$A$1:$A$42</definedName>
    <definedName name="chart2_61">___BOP2 '[14]LINK'!$A$1:$A$42</definedName>
    <definedName name="chart2_64">___BOP2 '[14]LINK'!$A$1:$A$42</definedName>
    <definedName name="chart2_65">___BOP2 '[14]LINK'!$A$1:$A$42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1_1">'[30]weo_real'!#REF!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'[17]BFtab10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'[16]corresp'!$A$1:$B$37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OVER">#REF!</definedName>
    <definedName name="CPI">#REF!</definedName>
    <definedName name="CPI98">'[4]REER Forecast'!#REF!</definedName>
    <definedName name="CPIindex">'[4]REER Forecast'!#REF!</definedName>
    <definedName name="CPImonth">'[4]REER Forecast'!#REF!</definedName>
    <definedName name="CSBT">'[16]Montabs'!$B$88:$CQ$150</definedName>
    <definedName name="CSBTN">'[16]Montabs'!$B$153:$CO$202</definedName>
    <definedName name="CSBTR">'[16]Montabs'!$B$203:$CO$243</definedName>
    <definedName name="CSIDATES_11">'[32]WEO'!#REF!</definedName>
    <definedName name="CSIDATES_66">'[32]WEO'!#REF!</definedName>
    <definedName name="CUADRO_10.3.1">'[33]fondo promedio'!$A$36:$L$74</definedName>
    <definedName name="CUADRO_10_3_1">'[33]fondo promedio'!$A$36:$L$74</definedName>
    <definedName name="CUADRO_N__4.1.3">#REF!</definedName>
    <definedName name="CUADRO_N__4_1_3">#REF!</definedName>
    <definedName name="Current_account">#REF!</definedName>
    <definedName name="CurrVintage">'[34]Current'!$D$66</definedName>
    <definedName name="CurrVintage_11">'[35]Current'!$D$66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'[36]A15'!#REF!</definedName>
    <definedName name="dateB">#REF!</definedName>
    <definedName name="dateMacro">#REF!</definedName>
    <definedName name="datemon">'[37]pms'!#REF!</definedName>
    <definedName name="dateREER">#REF!</definedName>
    <definedName name="dates_11">'[38]WEO'!#REF!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'[39]INFlevel'!#REF!</definedName>
    <definedName name="DATESA">'[7]EU2DBase'!$B$14:$B$31</definedName>
    <definedName name="DATESATKM">#REF!</definedName>
    <definedName name="DATESM">'[7]EU2DBase'!$B$88:$B$196</definedName>
    <definedName name="DATESMTKM">#REF!</definedName>
    <definedName name="DATESQ">'[7]EU2DBase'!$B$49:$B$72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'[40]Debt_Total'!#REF!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'[41]NPV_base'!#REF!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'[42]Contents'!$B$78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'[43]WEO LINK'!#REF!</definedName>
    <definedName name="EDN_11">'[44]WEO LINK'!#REF!</definedName>
    <definedName name="EDN_66">'[44]WEO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'[42]Contents'!$B$73</definedName>
    <definedName name="EDSSDESCRIPTOR_14">#REF!</definedName>
    <definedName name="EDSSDESCRIPTOR_25">#REF!</definedName>
    <definedName name="EDSSDESCRIPTOR_28">#REF!</definedName>
    <definedName name="EDSSFILE">'[42]Contents'!$B$77</definedName>
    <definedName name="EDSSFILE_14">#REF!</definedName>
    <definedName name="EDSSFILE_25">#REF!</definedName>
    <definedName name="EDSSFILE_28">#REF!</definedName>
    <definedName name="EDSSNAME">'[42]Contents'!$B$72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'[42]Contents'!$B$81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'[42]Contents'!$B$74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'[45]C'!$P$428:$T$428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'[46]Q5'!$A:$C,'[46]Q5'!$1:$7</definedName>
    <definedName name="Exch.Rate">#REF!</definedName>
    <definedName name="Exch_Rate">#REF!</definedName>
    <definedName name="exchrate">#REF!</definedName>
    <definedName name="ExitWRS">'[47]Main'!$AB$27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'[48]Q'!$D$52:$O$103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HUB">'[49]Index'!$C$21</definedName>
    <definedName name="FISUM">#REF!</definedName>
    <definedName name="FK_6_65">___BOP2 '[14]LINK'!$A$1:$A$42</definedName>
    <definedName name="FLOPEC">#REF!</definedName>
    <definedName name="FLOPEC_14">#REF!</definedName>
    <definedName name="FLOPEC_25">#REF!</definedName>
    <definedName name="FLOWS">#REF!</definedName>
    <definedName name="fmb_11">'[38]WEO'!#REF!</definedName>
    <definedName name="fmb_14">#REF!</definedName>
    <definedName name="fmb_2">'[50]WEO'!#REF!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'[51]FOREX_DAILY'!$A$9:$Q$128</definedName>
    <definedName name="FRF">#REF!</definedName>
    <definedName name="fsan1">'[2]data input'!#REF!</definedName>
    <definedName name="fsan2">'[2]data input'!#REF!</definedName>
    <definedName name="fsan3">'[2]data input'!#REF!</definedName>
    <definedName name="fsI">'[2]data input'!#REF!</definedName>
    <definedName name="fsII">'[2]data input'!#REF!</definedName>
    <definedName name="fsIII">'[2]data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'[32]WEO'!#REF!</definedName>
    <definedName name="GCENL_66">'[32]WEO'!#REF!</definedName>
    <definedName name="GCRG_11">'[32]WEO'!#REF!</definedName>
    <definedName name="GCRG_66">'[32]WEO'!#REF!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'[32]WEO'!#REF!</definedName>
    <definedName name="GGENL_66">'[32]WEO'!#REF!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'[32]WEO'!#REF!</definedName>
    <definedName name="GGRG_66">'[32]WEO'!#REF!</definedName>
    <definedName name="Grace_IDA">#REF!</definedName>
    <definedName name="Grace_NC">'[41]NPV_base'!#REF!</definedName>
    <definedName name="Grace1_IDA">#REF!</definedName>
    <definedName name="GRÁFICO_10.3.1.">'[33]GRÁFICO DE FONDO POR AFILIADO'!$A$3:$H$35</definedName>
    <definedName name="GRÁFICO_10.3.2">'[33]GRÁFICO DE FONDO POR AFILIADO'!$A$36:$H$68</definedName>
    <definedName name="GRÁFICO_10.3.3">'[33]GRÁFICO DE FONDO POR AFILIADO'!$A$69:$H$101</definedName>
    <definedName name="GRÁFICO_10.3.4.">'[33]GRÁFICO DE FONDO POR AFILIADO'!$A$103:$H$135</definedName>
    <definedName name="GRÁFICO_10_3_1_">'[33]GRÁFICO DE FONDO POR AFILIADO'!$A$3:$H$35</definedName>
    <definedName name="GRÁFICO_10_3_2">'[33]GRÁFICO DE FONDO POR AFILIADO'!$A$36:$H$68</definedName>
    <definedName name="GRÁFICO_10_3_3">'[33]GRÁFICO DE FONDO POR AFILIADO'!$A$69:$H$101</definedName>
    <definedName name="GRÁFICO_10_3_4_">'[33]GRÁFICO DE FONDO POR AFILIADO'!$A$103:$H$135</definedName>
    <definedName name="GRÁFICO_N_10.2.4.">#REF!</definedName>
    <definedName name="GRÁFICO_N_10_2_4_">#REF!</definedName>
    <definedName name="GRAND_TOTAL">#REF!</definedName>
    <definedName name="GRAPHS">'[16]interv'!$A$1:$H$23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'[52]GG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'[3]Input'!#REF!</definedName>
    <definedName name="INPUT_4">'[3]Input'!#REF!</definedName>
    <definedName name="int">#REF!</definedName>
    <definedName name="INTER_CRED">#REF!</definedName>
    <definedName name="INTER_DEPO">#REF!</definedName>
    <definedName name="INTEREST">'[6]INT_RATES_old'!$A$1:$I$35</definedName>
    <definedName name="Interest_IDA">#REF!</definedName>
    <definedName name="Interest_NC">'[41]NPV_base'!#REF!</definedName>
    <definedName name="InterestRate">#REF!</definedName>
    <definedName name="invtab">'[17]BFtab10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'[6]LABORMKT_OLD'!$A$1:$O$39</definedName>
    <definedName name="LAST">'[53]DOC'!$C$8</definedName>
    <definedName name="lclub">#REF!</definedName>
    <definedName name="LEFT">#REF!</definedName>
    <definedName name="LEND">#REF!</definedName>
    <definedName name="LIABILITIES">'[54]CBA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'[55]Table 6_MacroFrame'!#REF!</definedName>
    <definedName name="lkdjfafoij_11">'[56]Table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'[48]EU'!$BS$29:$CB$88</definedName>
    <definedName name="Maturity_IDA">#REF!</definedName>
    <definedName name="Maturity_NC">'[41]NPV_base'!#REF!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'[57]Q2'!$E$63:$AH$63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'[37]Prog'!#REF!</definedName>
    <definedName name="MENORES">#REF!</definedName>
    <definedName name="MENORES_14">#REF!</definedName>
    <definedName name="MENORES_25">#REF!</definedName>
    <definedName name="MER">#REF!</definedName>
    <definedName name="MFISCAL">'[5]Annual Raw Data'!#REF!</definedName>
    <definedName name="mflowsa">mflowsa</definedName>
    <definedName name="mflowsq">mflowsq</definedName>
    <definedName name="mgoods">'[23]CAgds'!$D$14:$BO$14</definedName>
    <definedName name="mgoods_11">'[58]CAgds'!$D$14:$BO$14</definedName>
    <definedName name="MICRO">#REF!</definedName>
    <definedName name="MICROM_11">'[32]WEO'!#REF!</definedName>
    <definedName name="MICROM_66">'[32]WEO'!#REF!</definedName>
    <definedName name="MIDDLE">#REF!</definedName>
    <definedName name="MIMP3">'[16]monimp'!$A$88:$F$92</definedName>
    <definedName name="MIMPALL">'[16]monimp'!$A$67:$F$88</definedName>
    <definedName name="minc">'[23]CAinc'!$D$14:$BO$14</definedName>
    <definedName name="minc_11">'[58]CAinc'!$D$14:$BO$14</definedName>
    <definedName name="MISC3">#REF!</definedName>
    <definedName name="MISC4">'[3]OUTPUT'!#REF!</definedName>
    <definedName name="mm">mm</definedName>
    <definedName name="mm_11">'[59]labels'!#REF!</definedName>
    <definedName name="mm_14">'[59]labels'!#REF!</definedName>
    <definedName name="mm_20">mm_20</definedName>
    <definedName name="mm_24">mm_24</definedName>
    <definedName name="mm_25">'[59]labels'!#REF!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'[58]CAnfs'!$D$14:$BO$14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'[16]Montabs'!$B$315:$CO$371</definedName>
    <definedName name="MONSURR">'[16]Montabs'!$B$374:$CO$425</definedName>
    <definedName name="MONSURVEY">'[16]Montabs'!$B$243:$CQ$311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'[5]Annual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'[60]DATA'!$B$1:$IT$1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'[17]BFtab10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'[7]EU2DBase'!#REF!</definedName>
    <definedName name="NAMESM">'[7]EU2DBase'!#REF!</definedName>
    <definedName name="NAMESQ">'[7]EU2DBase'!#REF!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'[57]Q2'!$E$47:$AH$47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'[16]junk'!$A$108:$F$137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an">nman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'[61]Prog'!#REF!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'[59]labels'!#REF!</definedName>
    <definedName name="p_25">'[59]labels'!#REF!</definedName>
    <definedName name="P92_">#REF!</definedName>
    <definedName name="PAG2">'[5]Index'!#REF!</definedName>
    <definedName name="PAG3">'[5]Index'!#REF!</definedName>
    <definedName name="PAG4">'[5]Index'!#REF!</definedName>
    <definedName name="PAG5">'[5]Index'!#REF!</definedName>
    <definedName name="PAG6">'[5]Index'!#REF!</definedName>
    <definedName name="PAG7">#REF!</definedName>
    <definedName name="Parmeshwar">#REF!</definedName>
    <definedName name="Pay_Cap">'[62]Baseline'!#REF!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'[63]Output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'[17]BFtab10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'[4]REER Forecast'!#REF!</definedName>
    <definedName name="PPPI95">'[66]WPI'!#REF!</definedName>
    <definedName name="PPPWGT">NA()</definedName>
    <definedName name="PRICES">#REF!</definedName>
    <definedName name="print_aea">#REF!</definedName>
    <definedName name="_xlnm.Print_Area" localSheetId="0">'Sinteza - An 2'!$A$2:$L$57</definedName>
    <definedName name="PRINT_AREA_MI">'[7]EU2DBase'!$C$12:$U$156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_xlnm.Print_Titles" localSheetId="0">'Sinteza - An 2'!$4:$11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'[47]Links'!$A$1:$F$33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'[69]Debtind:2001_02 Debt Service '!$B$2:$J$72</definedName>
    <definedName name="PROJ">'[69]XMS:MT_Low'!$B$2:$N$57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'[16]real'!$A$1:$V$98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'[5]Quarterly Raw Data'!#REF!</definedName>
    <definedName name="QTAB7">'[5]Quarterly MacroFlow'!#REF!</definedName>
    <definedName name="QTAB7A">'[5]Quarterly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___BOP2 '[14]LINK'!$A$1:$A$42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'[16]Montabs'!$B$482:$AJ$533</definedName>
    <definedName name="REDCBACC">'[16]Montabs'!$B$482:$AM$533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'[16]Montabs'!$B$537:$AM$589</definedName>
    <definedName name="REDMS">'[16]Montabs'!$B$536:$AJ$589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'[42]Contents'!$B$79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'[3]RES'!#REF!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'[47]Main'!$AB$28</definedName>
    <definedName name="rngDepartmentDrive">'[47]Main'!$AB$25</definedName>
    <definedName name="rngEMailAddress">'[47]Main'!$AB$22</definedName>
    <definedName name="rngErrorSort">'[47]ErrCheck'!$A$4</definedName>
    <definedName name="rngLastSave">'[47]Main'!$G$21</definedName>
    <definedName name="rngLastSent">'[47]Main'!$G$20</definedName>
    <definedName name="rngLastUpdate">'[47]Links'!$D$2</definedName>
    <definedName name="rngNeedsUpdate">'[47]Links'!$E$2</definedName>
    <definedName name="rngNews">'[47]Main'!$AB$29</definedName>
    <definedName name="RNGNM">#REF!</definedName>
    <definedName name="rngQuestChecked">'[47]ErrCheck'!$A$3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'[15]Output data'!#REF!</definedName>
    <definedName name="SEK">#REF!</definedName>
    <definedName name="SEL_AGRI">'[6]AGRI_old'!$A$1:$S$22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'[2]data input'!#REF!</definedName>
    <definedName name="som2">'[2]data input'!#REF!</definedName>
    <definedName name="som3">'[2]data input'!#REF!</definedName>
    <definedName name="somI">'[2]data input'!#REF!</definedName>
    <definedName name="somII">'[2]data input'!#REF!</definedName>
    <definedName name="somIII">'[2]data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'[15]Output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'[2]data input'!#REF!</definedName>
    <definedName name="stat2">'[2]data input'!#REF!</definedName>
    <definedName name="stat3">'[2]data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'[2]data input'!#REF!</definedName>
    <definedName name="statII">'[2]data input'!#REF!</definedName>
    <definedName name="statIII">'[2]data input'!#REF!</definedName>
    <definedName name="statt">'[2]data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2B">#REF!</definedName>
    <definedName name="TAB2C">#REF!</definedName>
    <definedName name="TAB2D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3A">#REF!</definedName>
    <definedName name="TAB3B">#REF!</definedName>
    <definedName name="TAB3C">#REF!</definedName>
    <definedName name="TAB3D">#REF!</definedName>
    <definedName name="TAB3E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'[5]Annual Tables'!#REF!</definedName>
    <definedName name="TAB6B">'[5]Annual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'[6]SEI_OLD'!$A$1:$G$59</definedName>
    <definedName name="Table_1___Armenia__Selected_Economic_Indicators">'[6]SEI_OLD'!$A$1:$G$59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'[6]LABORMKT_OLD'!$A$1:$O$37</definedName>
    <definedName name="Table_10____Mozambique____Medium_Term_External_Debt__1997_2015">#REF!</definedName>
    <definedName name="Table_10__Armenia___Labor_Market_Indicators__1994_99__1">'[6]LABORMKT_OLD'!$A$1:$O$37</definedName>
    <definedName name="table_11">#REF!</definedName>
    <definedName name="Table_11._Armenia___Average_Monthly_Wages_in_the_State_Sector__1994_99__1">'[6]WAGES_old'!$A$1:$F$63</definedName>
    <definedName name="Table_11__Armenia___Average_Monthly_Wages_in_the_State_Sector__1994_99__1">'[6]WAGES_old'!$A$1:$F$63</definedName>
    <definedName name="Table_12.__Armenia__Labor_Force__Employment__and_Unemployment__1994_99">'[6]EMPLOY_old'!$A$1:$H$53</definedName>
    <definedName name="Table_12___Armenia__Labor_Force__Employment__and_Unemployment__1994_99">'[6]EMPLOY_old'!$A$1:$H$53</definedName>
    <definedName name="Table_13._Armenia___Employment_in_the_Public_Sector__1994_99">'[6]EMPL_PUBL_old'!$A$1:$F$27</definedName>
    <definedName name="Table_13__Armenia___Employment_in_the_Public_Sector__1994_99">'[6]EMPL_PUBL_old'!$A$1:$F$27</definedName>
    <definedName name="Table_14">#REF!</definedName>
    <definedName name="Table_14._Armenia___Budgetary_Sector_Employment__1994_99">'[6]EMPL_BUDG_old'!$A$1:$K$17</definedName>
    <definedName name="Table_14__Armenia___Budgetary_Sector_Employment__1994_99">'[6]EMPL_BUDG_old'!$A$1:$K$17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'[6]EXPEN_old'!$A$1:$F$25</definedName>
    <definedName name="Table_19__Armenia___Distribution_of_Current_Expenditures_in_the_Consolidated_Government_Budget__1994_99">'[6]EXPEN_old'!$A$1:$F$25</definedName>
    <definedName name="Table_2.__Armenia___Real_Gross_Domestic_Product_Growth__1994_99">'[6]NGDP_R_old'!$A$1:$L$35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'[6]NGDP_R_old'!$A$1:$L$35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'[6]TAX_REV_old'!$A$1:$F$24</definedName>
    <definedName name="Table_20__Armenia___Composition_of_Tax_Revenues_in_Consolidated_Government_Budget__1994_99">'[6]TAX_REV_old'!$A$1:$F$24</definedName>
    <definedName name="Table_21._Armenia___Accounts_of_the_Central_Bank__1994_99">'[6]CBANK_old'!$A$1:$U$46</definedName>
    <definedName name="Table_21__Armenia___Accounts_of_the_Central_Bank__1994_99">'[6]CBANK_old'!$A$1:$U$46</definedName>
    <definedName name="Table_22._Armenia___Monetary_Survey__1994_99">'[6]MSURVEY_old'!$A$1:$Q$52</definedName>
    <definedName name="Table_22__Armenia___Monetary_Survey__1994_99">'[6]MSURVEY_old'!$A$1:$Q$52</definedName>
    <definedName name="Table_23._Armenia___Commercial_Banks___Interest_Rates_for_Loans_and_Deposits_in_Drams_and_U.S._Dollars__1996_99">'[6]INT_RATES_old'!$A$1:$R$32</definedName>
    <definedName name="Table_23__Armenia___Commercial_Banks___Interest_Rates_for_Loans_and_Deposits_in_Drams_and_U_S__Dollars__1996_99">'[6]INT_RATES_old'!$A$1:$R$32</definedName>
    <definedName name="Table_24._Armenia___Treasury_Bills__1995_99">'[6]Tbill_old'!$A$1:$U$31</definedName>
    <definedName name="Table_24__Armenia___Treasury_Bills__1995_99">'[6]Tbill_old'!$A$1:$U$31</definedName>
    <definedName name="Table_25">#REF!</definedName>
    <definedName name="Table_25._Armenia___Quarterly_Balance_of_Payments_and_External_Financing__1995_99">'[6]BOP_Q_OLD'!$A$1:$F$74</definedName>
    <definedName name="Table_25__Armenia___Quarterly_Balance_of_Payments_and_External_Financing__1995_99">'[6]BOP_Q_OLD'!$A$1:$F$74</definedName>
    <definedName name="Table_26._Armenia___Summary_External_Debt_Data__1995_99">'[6]EXTDEBT_OLD'!$A$1:$F$45</definedName>
    <definedName name="Table_26__Armenia___Summary_External_Debt_Data__1995_99">'[6]EXTDEBT_OLD'!$A$1:$F$45</definedName>
    <definedName name="Table_27.__Armenia___Commodity_Composition_of_Trade__1995_99">'[6]COMP_TRADE'!$A$1:$F$29</definedName>
    <definedName name="Table_27___Armenia___Commodity_Composition_of_Trade__1995_99">'[6]COMP_TRADE'!$A$1:$F$29</definedName>
    <definedName name="Table_28._Armenia___Direction_of_Trade__1995_99">'[6]DOT'!$A$1:$F$66</definedName>
    <definedName name="Table_28__Armenia___Direction_of_Trade__1995_99">'[6]DOT'!$A$1:$F$66</definedName>
    <definedName name="Table_29._Armenia___Incorporatized_and_Partially_Privatized_Enterprises__1994_99">'[6]PRIVATE_OLD'!$A$1:$G$29</definedName>
    <definedName name="Table_29__Armenia___Incorporatized_and_Partially_Privatized_Enterprises__1994_99">'[6]PRIVATE_OLD'!$A$1:$G$29</definedName>
    <definedName name="Table_3.__Armenia_Quarterly_Real_GDP_1997_99">'[6]GDP_q_old'!$A$1:$P$31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'[6]GDP_q_old'!$A$1:$P$31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'[6]BNKIND_old'!$A$1:$M$16</definedName>
    <definedName name="Table_30__Armenia___Banking_System_Indicators__1997_99">'[6]BNKIND_old'!$A$1:$M$16</definedName>
    <definedName name="Table_31._Armenia___Banking_Sector_Loans__1996_99">'[6]BNKLOANS_old'!$A$1:$O$40</definedName>
    <definedName name="Table_31__Armenia___Banking_Sector_Loans__1996_99">'[6]BNKLOANS_old'!$A$1:$O$40</definedName>
    <definedName name="Table_32._Armenia___Total_Electricity_Generation__Distribution_and_Collection__1994_99">'[6]ELECTR_old'!$A$1:$F$51</definedName>
    <definedName name="Table_32__Armenia___Total_Electricity_Generation__Distribution_and_Collection__1994_99">'[6]ELECTR_old'!$A$1:$F$51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'[6]taxrevSum'!$A$1:$F$52</definedName>
    <definedName name="Table_34__General_Government_Tax_Revenue_Performance_in_Armenia_and_Comparator_Countries_1995___1998_1">'[6]taxrevSum'!$A$1:$F$52</definedName>
    <definedName name="Table_4.__Moldova____Monetary_Survey_and_Projections__1994_98_1">#REF!</definedName>
    <definedName name="Table_4._Armenia___Gross_Domestic_Product__1994_99">'[6]NGDP_old'!$A$1:$O$33</definedName>
    <definedName name="Table_4___Moldova____Monetary_Survey_and_Projections__1994_98_1">#REF!</definedName>
    <definedName name="Table_4__Armenia___Gross_Domestic_Product__1994_99">'[6]NGDP_old'!$A$1:$O$33</definedName>
    <definedName name="Table_4SR">#REF!</definedName>
    <definedName name="Table_5._Armenia___Production_of_Selected_Agricultural_Products__1994_99">'[6]AGRI_old'!$A$1:$S$22</definedName>
    <definedName name="Table_5__Armenia___Production_of_Selected_Agricultural_Products__1994_99">'[6]AGRI_old'!$A$1:$S$22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'[6]INDCOM_old'!$A$1:$L$31</definedName>
    <definedName name="Table_6___Moldova__Balance_of_Payments__1994_98">#REF!</definedName>
    <definedName name="Table_6__Armenia___Production_of_Selected_Industrial_Commodities__1994_99">'[6]INDCOM_old'!$A$1:$L$31</definedName>
    <definedName name="Table_7._Armenia___Consumer_Prices__1994_99">'[6]CPI_old'!$A$1:$I$102</definedName>
    <definedName name="Table_7__Armenia___Consumer_Prices__1994_99">'[6]CPI_old'!$A$1:$I$102</definedName>
    <definedName name="Table_8.__Armenia___Selected_Energy_Prices__1994_99__1">'[6]ENERGY_old'!$A$1:$AF$25</definedName>
    <definedName name="Table_8___Armenia___Selected_Energy_Prices__1994_99__1">'[6]ENERGY_old'!$A$1:$AF$25</definedName>
    <definedName name="Table_9._Armenia___Regulated_Prices_for_Main_Commodities_and_Services__1994_99__1">'[6]MAINCOM_old '!$A$1:$H$20</definedName>
    <definedName name="Table_9__Armenia___Regulated_Prices_for_Main_Commodities_and_Services__1994_99__1">'[6]MAINCOM_old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'[47]ErrCheck'!$A$3:$E$5</definedName>
    <definedName name="tblLinks">'[47]Links'!$A$4:$F$33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'[3]Trade'!#REF!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'[7]EU2DBase'!$C$1:$F$196</definedName>
    <definedName name="UKR2">'[7]EU2DBase'!$G$1:$U$196</definedName>
    <definedName name="UKR3">'[7]EU2DBase'!#REF!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'[42]Contents'!$B$80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'[16]Montabs:junk'!$B$17:$U$38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'[32]WEO'!#REF!</definedName>
    <definedName name="WIN_66">'[32]WEO'!#REF!</definedName>
    <definedName name="WPCP33_D">#REF!</definedName>
    <definedName name="WPCP33pch">#REF!</definedName>
    <definedName name="WPI">'[4]REER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'[58]CAgds'!$D$12:$BO$12</definedName>
    <definedName name="XGS">#REF!</definedName>
    <definedName name="xinc">'[23]CAinc'!$D$12:$BO$12</definedName>
    <definedName name="xinc_11">'[58]CAinc'!$D$12:$BO$12</definedName>
    <definedName name="xnfs">'[23]CAnfs'!$D$12:$BO$12</definedName>
    <definedName name="xnfs_11">'[58]CAnfs'!$D$12:$BO$12</definedName>
    <definedName name="XOF">#REF!</definedName>
    <definedName name="xr">#REF!</definedName>
    <definedName name="xxWRS_1">___BOP2 '[14]LINK'!$A$1:$A$42</definedName>
    <definedName name="xxWRS_1_15">___BOP2 '[14]LINK'!$A$1:$A$42</definedName>
    <definedName name="xxWRS_1_17">___BOP2 '[14]LINK'!$A$1:$A$42</definedName>
    <definedName name="xxWRS_1_2">#REF!</definedName>
    <definedName name="xxWRS_1_20">___BOP2 '[14]LINK'!$A$1:$A$42</definedName>
    <definedName name="xxWRS_1_22">___BOP2 '[14]LINK'!$A$1:$A$42</definedName>
    <definedName name="xxWRS_1_24">___BOP2 '[14]LINK'!$A$1:$A$42</definedName>
    <definedName name="xxWRS_1_28">___BOP2 '[14]LINK'!$A$1:$A$42</definedName>
    <definedName name="xxWRS_1_37">___BOP2 '[14]LINK'!$A$1:$A$42</definedName>
    <definedName name="xxWRS_1_38">___BOP2 '[14]LINK'!$A$1:$A$42</definedName>
    <definedName name="xxWRS_1_46">___BOP2 '[14]LINK'!$A$1:$A$42</definedName>
    <definedName name="xxWRS_1_47">___BOP2 '[14]LINK'!$A$1:$A$42</definedName>
    <definedName name="xxWRS_1_49">___BOP2 '[14]LINK'!$A$1:$A$42</definedName>
    <definedName name="xxWRS_1_54">___BOP2 '[14]LINK'!$A$1:$A$42</definedName>
    <definedName name="xxWRS_1_55">___BOP2 '[14]LINK'!$A$1:$A$42</definedName>
    <definedName name="xxWRS_1_56">___BOP2 '[14]LINK'!$A$1:$A$42</definedName>
    <definedName name="xxWRS_1_57">___BOP2 '[14]LINK'!$A$1:$A$42</definedName>
    <definedName name="xxWRS_1_61">___BOP2 '[14]LINK'!$A$1:$A$42</definedName>
    <definedName name="xxWRS_1_63">___BOP2 '[14]LINK'!$A$1:$A$42</definedName>
    <definedName name="xxWRS_1_64">___BOP2 '[14]LINK'!$A$1:$A$42</definedName>
    <definedName name="xxWRS_1_65">___BOP2 '[14]LINK'!$A$1:$A$42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<sst xmlns="http://schemas.openxmlformats.org/spreadsheetml/2006/main" count="56" uniqueCount="51">
  <si>
    <t xml:space="preserve"> EXECUŢIA BUGETULUI GENERAL CONSOLIDAT </t>
  </si>
  <si>
    <t xml:space="preserve">    </t>
  </si>
  <si>
    <t xml:space="preserve"> Realizări 1.01.-30.11.2016</t>
  </si>
  <si>
    <t>Realizări 1.01.-30.11.2017</t>
  </si>
  <si>
    <t xml:space="preserve"> Diferenţe    2017
   faţă de      2016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</si>
  <si>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</si>
  <si>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</si>
  <si>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</si>
  <si>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</si>
  <si>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</si>
  <si>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</si>
  <si>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</si>
  <si>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</si>
  <si>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</si>
  <si>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</si>
  <si>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</si>
  <si>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</si>
  <si>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</si>
  <si>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</si>
  <si>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</si>
  <si>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</si>
  <si>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</si>
  <si>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</si>
  <si>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</si>
  <si>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</si>
  <si>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</si>
  <si>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</si>
  <si>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</si>
  <si>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</si>
  <si>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</si>
  <si>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</si>
  <si>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</si>
  <si>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Alte sume primite de la UE pentru programele operationale finantate in cadrul obiectivului convergenta</t>
  </si>
  <si>
    <t>Sume primite de la UE/alti donatori in contul platilor efectuate si prefinantari aferente cadrului financiar 2014-2020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</si>
  <si>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</si>
  <si>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</si>
  <si>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</si>
  <si>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</si>
  <si>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</si>
  <si>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</si>
  <si>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</si>
  <si>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</si>
  <si>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</si>
  <si>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</si>
  <si>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</si>
  <si>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Proiecte cu finantare din fonduri externe nerambursabile aferente cadrului 
financiar 2014-2020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</si>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</sst>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#,##0.000000000"/>
    <numFmt numFmtId="167" formatCode="#,##0.000"/>
    <numFmt numFmtId="168" formatCode="#,##0.0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4" fontId="18" fillId="33" borderId="0" xfId="0" applyNumberFormat="1" applyFont="1" applyFill="1" applyAlignment="1" applyProtection="1">
      <alignment horizontal="center"/>
      <protection locked="0"/>
    </xf>
    <xf numFmtId="164" fontId="19" fillId="33" borderId="0" xfId="0" applyNumberFormat="1" applyFont="1" applyFill="1" applyAlignment="1" applyProtection="1">
      <alignment horizontal="center"/>
      <protection locked="0"/>
    </xf>
    <xf numFmtId="164" fontId="20" fillId="33" borderId="0" xfId="55" applyNumberFormat="1" applyFont="1" applyFill="1" applyBorder="1" applyAlignment="1">
      <alignment horizontal="right"/>
      <protection/>
    </xf>
    <xf numFmtId="164" fontId="20" fillId="33" borderId="0" xfId="0" applyNumberFormat="1" applyFont="1" applyFill="1" applyAlignment="1" applyProtection="1">
      <alignment horizontal="center"/>
      <protection locked="0"/>
    </xf>
    <xf numFmtId="164" fontId="18" fillId="33" borderId="0" xfId="0" applyNumberFormat="1" applyFont="1" applyFill="1" applyBorder="1" applyAlignment="1" applyProtection="1">
      <alignment horizontal="center"/>
      <protection locked="0"/>
    </xf>
    <xf numFmtId="0" fontId="21" fillId="34" borderId="0" xfId="0" applyFont="1" applyFill="1" applyBorder="1" applyAlignment="1" quotePrefix="1">
      <alignment horizontal="center" wrapText="1"/>
    </xf>
    <xf numFmtId="0" fontId="21" fillId="34" borderId="0" xfId="0" applyFont="1" applyFill="1" applyBorder="1" applyAlignment="1">
      <alignment horizontal="center" wrapText="1"/>
    </xf>
    <xf numFmtId="164" fontId="22" fillId="33" borderId="0" xfId="0" applyNumberFormat="1" applyFont="1" applyFill="1" applyBorder="1" applyAlignment="1" applyProtection="1">
      <alignment horizontal="center"/>
      <protection locked="0"/>
    </xf>
    <xf numFmtId="164" fontId="23" fillId="33" borderId="0" xfId="0" applyNumberFormat="1" applyFont="1" applyFill="1" applyBorder="1" applyAlignment="1" applyProtection="1">
      <alignment/>
      <protection locked="0"/>
    </xf>
    <xf numFmtId="164" fontId="22" fillId="33" borderId="0" xfId="0" applyNumberFormat="1" applyFont="1" applyFill="1" applyBorder="1" applyAlignment="1" applyProtection="1">
      <alignment/>
      <protection locked="0"/>
    </xf>
    <xf numFmtId="164" fontId="18" fillId="33" borderId="1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right"/>
      <protection locked="0"/>
    </xf>
    <xf numFmtId="164" fontId="18" fillId="33" borderId="10" xfId="0" applyNumberFormat="1" applyFont="1" applyFill="1" applyBorder="1" applyAlignment="1" applyProtection="1">
      <alignment horizontal="right"/>
      <protection locked="0"/>
    </xf>
    <xf numFmtId="164" fontId="18" fillId="33" borderId="11" xfId="0" applyNumberFormat="1" applyFont="1" applyFill="1" applyBorder="1" applyAlignment="1" applyProtection="1">
      <alignment horizontal="center"/>
      <protection locked="0"/>
    </xf>
    <xf numFmtId="0" fontId="20" fillId="0" borderId="12" xfId="55" applyFont="1" applyFill="1" applyBorder="1" applyAlignment="1" quotePrefix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20" fillId="0" borderId="12" xfId="55" applyFont="1" applyFill="1" applyBorder="1" applyAlignment="1" quotePrefix="1">
      <alignment horizontal="center" vertical="center" wrapText="1"/>
      <protection/>
    </xf>
    <xf numFmtId="164" fontId="20" fillId="33" borderId="12" xfId="0" applyNumberFormat="1" applyFont="1" applyFill="1" applyBorder="1" applyAlignment="1" applyProtection="1">
      <alignment horizontal="center" vertical="center" wrapText="1"/>
      <protection locked="0"/>
    </xf>
    <xf numFmtId="164" fontId="20" fillId="33" borderId="12" xfId="0" applyNumberFormat="1" applyFont="1" applyFill="1" applyBorder="1" applyAlignment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164" fontId="20" fillId="33" borderId="12" xfId="0" applyNumberFormat="1" applyFont="1" applyFill="1" applyBorder="1" applyAlignment="1" quotePrefix="1">
      <alignment horizontal="center" vertical="center" wrapText="1"/>
    </xf>
    <xf numFmtId="0" fontId="20" fillId="0" borderId="12" xfId="55" applyFont="1" applyFill="1" applyBorder="1" applyAlignment="1">
      <alignment horizontal="center" vertical="center" wrapText="1"/>
      <protection/>
    </xf>
    <xf numFmtId="164" fontId="21" fillId="33" borderId="13" xfId="0" applyNumberFormat="1" applyFont="1" applyFill="1" applyBorder="1" applyAlignment="1" applyProtection="1">
      <alignment horizontal="center"/>
      <protection locked="0"/>
    </xf>
    <xf numFmtId="0" fontId="24" fillId="0" borderId="13" xfId="55" applyFont="1" applyFill="1" applyBorder="1" applyAlignment="1">
      <alignment horizontal="center"/>
      <protection/>
    </xf>
    <xf numFmtId="164" fontId="24" fillId="33" borderId="13" xfId="0" applyNumberFormat="1" applyFont="1" applyFill="1" applyBorder="1" applyAlignment="1" applyProtection="1">
      <alignment horizontal="center" wrapText="1"/>
      <protection locked="0"/>
    </xf>
    <xf numFmtId="164" fontId="24" fillId="33" borderId="0" xfId="0" applyNumberFormat="1" applyFont="1" applyFill="1" applyBorder="1" applyAlignment="1" applyProtection="1">
      <alignment horizontal="center" wrapText="1"/>
      <protection locked="0"/>
    </xf>
    <xf numFmtId="0" fontId="24" fillId="0" borderId="13" xfId="55" applyFont="1" applyFill="1" applyBorder="1" applyAlignment="1">
      <alignment horizontal="right"/>
      <protection/>
    </xf>
    <xf numFmtId="0" fontId="24" fillId="0" borderId="13" xfId="55" applyFont="1" applyFill="1" applyBorder="1" applyAlignment="1">
      <alignment horizontal="center" wrapText="1"/>
      <protection/>
    </xf>
    <xf numFmtId="164" fontId="21" fillId="33" borderId="0" xfId="0" applyNumberFormat="1" applyFont="1" applyFill="1" applyBorder="1" applyAlignment="1" applyProtection="1">
      <alignment horizontal="center"/>
      <protection locked="0"/>
    </xf>
    <xf numFmtId="164" fontId="18" fillId="33" borderId="14" xfId="0" applyNumberFormat="1" applyFont="1" applyFill="1" applyBorder="1" applyAlignment="1" applyProtection="1">
      <alignment horizontal="center" vertical="center"/>
      <protection locked="0"/>
    </xf>
    <xf numFmtId="164" fontId="20" fillId="33" borderId="14" xfId="0" applyNumberFormat="1" applyFont="1" applyFill="1" applyBorder="1" applyAlignment="1" applyProtection="1">
      <alignment horizontal="center" vertical="center"/>
      <protection locked="0"/>
    </xf>
    <xf numFmtId="49" fontId="20" fillId="0" borderId="14" xfId="55" applyNumberFormat="1" applyFont="1" applyFill="1" applyBorder="1" applyAlignment="1">
      <alignment horizontal="center"/>
      <protection/>
    </xf>
    <xf numFmtId="49" fontId="20" fillId="0" borderId="0" xfId="55" applyNumberFormat="1" applyFont="1" applyFill="1" applyBorder="1" applyAlignment="1">
      <alignment horizontal="center"/>
      <protection/>
    </xf>
    <xf numFmtId="164" fontId="18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5" borderId="0" xfId="0" applyNumberFormat="1" applyFont="1" applyFill="1" applyBorder="1" applyAlignment="1" applyProtection="1">
      <alignment horizontal="left" vertical="center"/>
      <protection locked="0"/>
    </xf>
    <xf numFmtId="164" fontId="20" fillId="35" borderId="0" xfId="0" applyNumberFormat="1" applyFont="1" applyFill="1" applyBorder="1" applyAlignment="1" applyProtection="1">
      <alignment horizontal="right" vertical="center"/>
      <protection locked="0"/>
    </xf>
    <xf numFmtId="49" fontId="20" fillId="35" borderId="0" xfId="55" applyNumberFormat="1" applyFont="1" applyFill="1" applyBorder="1" applyAlignment="1">
      <alignment horizontal="right"/>
      <protection/>
    </xf>
    <xf numFmtId="164" fontId="18" fillId="0" borderId="0" xfId="0" applyNumberFormat="1" applyFont="1" applyFill="1" applyBorder="1" applyAlignment="1" applyProtection="1">
      <alignment horizontal="center" vertical="center"/>
      <protection locked="0"/>
    </xf>
    <xf numFmtId="164" fontId="18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 locked="0"/>
    </xf>
    <xf numFmtId="164" fontId="20" fillId="34" borderId="0" xfId="0" applyNumberFormat="1" applyFont="1" applyFill="1" applyBorder="1" applyAlignment="1" applyProtection="1">
      <alignment horizontal="left"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 locked="0"/>
    </xf>
    <xf numFmtId="164" fontId="20" fillId="34" borderId="0" xfId="0" applyNumberFormat="1" applyFont="1" applyFill="1" applyBorder="1" applyAlignment="1" applyProtection="1">
      <alignment vertical="center"/>
      <protection/>
    </xf>
    <xf numFmtId="165" fontId="25" fillId="34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5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/>
      <protection locked="0"/>
    </xf>
    <xf numFmtId="164" fontId="20" fillId="33" borderId="0" xfId="0" applyNumberFormat="1" applyFont="1" applyFill="1" applyBorder="1" applyAlignment="1" applyProtection="1">
      <alignment horizontal="left" indent="2"/>
      <protection locked="0"/>
    </xf>
    <xf numFmtId="164" fontId="20" fillId="33" borderId="0" xfId="0" applyNumberFormat="1" applyFont="1" applyFill="1" applyBorder="1" applyAlignment="1" applyProtection="1">
      <alignment horizontal="left" wrapText="1" indent="4"/>
      <protection locked="0"/>
    </xf>
    <xf numFmtId="164" fontId="18" fillId="33" borderId="0" xfId="0" applyNumberFormat="1" applyFont="1" applyFill="1" applyBorder="1" applyAlignment="1" applyProtection="1">
      <alignment horizontal="left" indent="6"/>
      <protection locked="0"/>
    </xf>
    <xf numFmtId="164" fontId="18" fillId="33" borderId="0" xfId="0" applyNumberFormat="1" applyFont="1" applyFill="1" applyBorder="1" applyAlignment="1" applyProtection="1">
      <alignment vertical="center"/>
      <protection/>
    </xf>
    <xf numFmtId="165" fontId="26" fillId="33" borderId="0" xfId="0" applyNumberFormat="1" applyFont="1" applyFill="1" applyBorder="1" applyAlignment="1" applyProtection="1">
      <alignment horizontal="right" vertical="center"/>
      <protection locked="0"/>
    </xf>
    <xf numFmtId="164" fontId="18" fillId="33" borderId="0" xfId="0" applyNumberFormat="1" applyFont="1" applyFill="1" applyBorder="1" applyAlignment="1" applyProtection="1">
      <alignment horizontal="left" wrapText="1" indent="6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wrapText="1" indent="6"/>
      <protection/>
    </xf>
    <xf numFmtId="164" fontId="18" fillId="33" borderId="0" xfId="0" applyNumberFormat="1" applyFont="1" applyFill="1" applyBorder="1" applyAlignment="1" applyProtection="1">
      <alignment horizontal="left"/>
      <protection locked="0"/>
    </xf>
    <xf numFmtId="164" fontId="20" fillId="33" borderId="0" xfId="0" applyNumberFormat="1" applyFont="1" applyFill="1" applyBorder="1" applyAlignment="1" applyProtection="1">
      <alignment vertical="center"/>
      <protection locked="0"/>
    </xf>
    <xf numFmtId="164" fontId="20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>
      <alignment horizontal="left" vertical="center" indent="2"/>
    </xf>
    <xf numFmtId="164" fontId="20" fillId="33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vertical="center" indent="2"/>
      <protection/>
    </xf>
    <xf numFmtId="164" fontId="20" fillId="0" borderId="0" xfId="0" applyNumberFormat="1" applyFont="1" applyFill="1" applyBorder="1" applyAlignment="1" applyProtection="1">
      <alignment horizontal="left" indent="1"/>
      <protection locked="0"/>
    </xf>
    <xf numFmtId="164" fontId="20" fillId="33" borderId="0" xfId="0" applyNumberFormat="1" applyFont="1" applyFill="1" applyBorder="1" applyAlignment="1" applyProtection="1">
      <alignment horizontal="left" wrapText="1"/>
      <protection locked="0"/>
    </xf>
    <xf numFmtId="164" fontId="20" fillId="33" borderId="0" xfId="0" applyNumberFormat="1" applyFont="1" applyFill="1" applyBorder="1" applyAlignment="1" applyProtection="1">
      <alignment horizontal="left" vertical="center" wrapText="1"/>
      <protection locked="0"/>
    </xf>
    <xf numFmtId="164" fontId="20" fillId="33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 horizontal="left" wrapText="1"/>
      <protection locked="0"/>
    </xf>
    <xf numFmtId="166" fontId="20" fillId="33" borderId="0" xfId="0" applyNumberFormat="1" applyFont="1" applyFill="1" applyBorder="1" applyAlignment="1" applyProtection="1">
      <alignment wrapText="1"/>
      <protection locked="0"/>
    </xf>
    <xf numFmtId="164" fontId="25" fillId="33" borderId="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Border="1" applyAlignment="1" applyProtection="1">
      <alignment horizontal="center" vertical="center"/>
      <protection/>
    </xf>
    <xf numFmtId="164" fontId="20" fillId="33" borderId="0" xfId="0" applyNumberFormat="1" applyFont="1" applyFill="1" applyBorder="1" applyAlignment="1" applyProtection="1">
      <alignment horizontal="left" wrapText="1" indent="1"/>
      <protection locked="0"/>
    </xf>
    <xf numFmtId="164" fontId="20" fillId="34" borderId="0" xfId="0" applyNumberFormat="1" applyFont="1" applyFill="1" applyBorder="1" applyAlignment="1">
      <alignment vertical="center"/>
    </xf>
    <xf numFmtId="164" fontId="20" fillId="33" borderId="0" xfId="0" applyNumberFormat="1" applyFont="1" applyFill="1" applyBorder="1" applyAlignment="1" applyProtection="1">
      <alignment horizontal="left" indent="1"/>
      <protection/>
    </xf>
    <xf numFmtId="164" fontId="20" fillId="33" borderId="0" xfId="0" applyNumberFormat="1" applyFont="1" applyFill="1" applyBorder="1" applyAlignment="1" applyProtection="1">
      <alignment horizontal="left" indent="2"/>
      <protection/>
    </xf>
    <xf numFmtId="164" fontId="20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Border="1" applyAlignment="1" applyProtection="1">
      <alignment horizontal="left" wrapText="1" indent="4"/>
      <protection/>
    </xf>
    <xf numFmtId="164" fontId="18" fillId="33" borderId="0" xfId="0" applyNumberFormat="1" applyFont="1" applyFill="1" applyBorder="1" applyAlignment="1">
      <alignment vertical="center"/>
    </xf>
    <xf numFmtId="164" fontId="18" fillId="33" borderId="0" xfId="0" applyNumberFormat="1" applyFont="1" applyFill="1" applyBorder="1" applyAlignment="1" applyProtection="1">
      <alignment horizontal="left" indent="4"/>
      <protection/>
    </xf>
    <xf numFmtId="164" fontId="18" fillId="33" borderId="0" xfId="0" applyNumberFormat="1" applyFont="1" applyFill="1" applyBorder="1" applyAlignment="1" applyProtection="1">
      <alignment/>
      <protection/>
    </xf>
    <xf numFmtId="164" fontId="18" fillId="33" borderId="0" xfId="0" applyNumberFormat="1" applyFont="1" applyFill="1" applyBorder="1" applyAlignment="1">
      <alignment/>
    </xf>
    <xf numFmtId="165" fontId="26" fillId="33" borderId="0" xfId="0" applyNumberFormat="1" applyFont="1" applyFill="1" applyBorder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 vertical="center" wrapText="1" indent="4"/>
      <protection/>
    </xf>
    <xf numFmtId="164" fontId="18" fillId="33" borderId="0" xfId="0" applyNumberFormat="1" applyFont="1" applyFill="1" applyBorder="1" applyAlignment="1" applyProtection="1">
      <alignment horizontal="left" vertical="center" indent="4"/>
      <protection/>
    </xf>
    <xf numFmtId="164" fontId="20" fillId="33" borderId="0" xfId="0" applyNumberFormat="1" applyFont="1" applyFill="1" applyBorder="1" applyAlignment="1" applyProtection="1">
      <alignment horizontal="left" wrapText="1" indent="2"/>
      <protection/>
    </xf>
    <xf numFmtId="164" fontId="20" fillId="33" borderId="0" xfId="0" applyNumberFormat="1" applyFont="1" applyFill="1" applyBorder="1" applyAlignment="1" applyProtection="1">
      <alignment/>
      <protection/>
    </xf>
    <xf numFmtId="165" fontId="25" fillId="33" borderId="0" xfId="0" applyNumberFormat="1" applyFont="1" applyFill="1" applyBorder="1" applyAlignment="1" applyProtection="1">
      <alignment horizontal="right"/>
      <protection locked="0"/>
    </xf>
    <xf numFmtId="164" fontId="20" fillId="33" borderId="0" xfId="0" applyNumberFormat="1" applyFont="1" applyFill="1" applyBorder="1" applyAlignment="1" applyProtection="1">
      <alignment vertical="center"/>
      <protection/>
    </xf>
    <xf numFmtId="164" fontId="20" fillId="33" borderId="0" xfId="0" applyNumberFormat="1" applyFont="1" applyFill="1" applyBorder="1" applyAlignment="1">
      <alignment horizontal="left" wrapText="1" indent="1"/>
    </xf>
    <xf numFmtId="164" fontId="20" fillId="33" borderId="0" xfId="0" applyNumberFormat="1" applyFont="1" applyFill="1" applyAlignment="1">
      <alignment horizontal="left" wrapText="1" indent="1"/>
    </xf>
    <xf numFmtId="164" fontId="20" fillId="0" borderId="0" xfId="0" applyNumberFormat="1" applyFont="1" applyFill="1" applyAlignment="1">
      <alignment horizontal="right" vertical="center"/>
    </xf>
    <xf numFmtId="164" fontId="20" fillId="34" borderId="10" xfId="0" applyNumberFormat="1" applyFont="1" applyFill="1" applyBorder="1" applyAlignment="1" applyProtection="1">
      <alignment horizontal="left" vertical="center"/>
      <protection/>
    </xf>
    <xf numFmtId="164" fontId="20" fillId="34" borderId="10" xfId="0" applyNumberFormat="1" applyFont="1" applyFill="1" applyBorder="1" applyAlignment="1" applyProtection="1">
      <alignment/>
      <protection/>
    </xf>
    <xf numFmtId="4" fontId="20" fillId="34" borderId="10" xfId="0" applyNumberFormat="1" applyFont="1" applyFill="1" applyBorder="1" applyAlignment="1" applyProtection="1">
      <alignment/>
      <protection/>
    </xf>
    <xf numFmtId="164" fontId="18" fillId="34" borderId="10" xfId="0" applyNumberFormat="1" applyFont="1" applyFill="1" applyBorder="1" applyAlignment="1" applyProtection="1">
      <alignment/>
      <protection/>
    </xf>
    <xf numFmtId="164" fontId="20" fillId="34" borderId="10" xfId="0" applyNumberFormat="1" applyFont="1" applyFill="1" applyBorder="1" applyAlignment="1" applyProtection="1">
      <alignment/>
      <protection/>
    </xf>
    <xf numFmtId="165" fontId="25" fillId="34" borderId="10" xfId="0" applyNumberFormat="1" applyFont="1" applyFill="1" applyBorder="1" applyAlignment="1" applyProtection="1">
      <alignment horizontal="right" vertical="center"/>
      <protection locked="0"/>
    </xf>
    <xf numFmtId="164" fontId="20" fillId="33" borderId="0" xfId="0" applyNumberFormat="1" applyFont="1" applyFill="1" applyAlignment="1" applyProtection="1">
      <alignment horizontal="right"/>
      <protection locked="0"/>
    </xf>
    <xf numFmtId="164" fontId="18" fillId="33" borderId="0" xfId="0" applyNumberFormat="1" applyFont="1" applyFill="1" applyAlignment="1" applyProtection="1">
      <alignment horizontal="left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realizari.bugete.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7\11%20noiembrie%202017\BGC%20noiembrie%20%202017%20%20&#238;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ROM\Rofis_Program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SUPER_V\public\DOMINO\DATA\B2_Q1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Executii\executii%202015\03.martie%202015\anexa%202%20program%20trim%20I%20estimari%20martie%20program%20actualiza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ATA/C2/TTO/REAL/archive/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GKWON/My%20Local%20Documents/Goohoon/Trinidad/BOP/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/C2/BRB/Sector%20Data/Real/current%20data%20files/Documents%20and%20Settings/pkufa/Local%20Settings/Temporary%20Internet%20Files/OLK1BA/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ocuments%20and%20Settings\atiffin\My%20Local%20Documents\UKR\REAL\DataBase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noiembrie in luna"/>
      <sheetName val="noiembrie 2017"/>
      <sheetName val="UAT noiembrie 2017"/>
      <sheetName val=" consolidari noiembrie"/>
      <sheetName val="octombrie 2017 (valori)"/>
      <sheetName val="UAT octombrie 2017 (valori)"/>
      <sheetName val="Sinteza - An 2"/>
      <sheetName val="2016 - 2017"/>
      <sheetName val="Sinteza - Anexa executie progam"/>
      <sheetName val="progr.%.exec"/>
      <sheetName val="BGC trim. 05.12.2017 (Liliana)"/>
      <sheetName val=" septembrie 2017 (valori)"/>
      <sheetName val="UAT in luna"/>
      <sheetName val="UAT septembrie 2017 (valori)"/>
      <sheetName val=" august 2017 (valori)"/>
      <sheetName val="UAT august 2017 (valori)"/>
      <sheetName val="dob_trez"/>
      <sheetName val="SPECIAL_CNAIR"/>
      <sheetName val="CNAIR_ex"/>
      <sheetName val="noiembrie 2016"/>
      <sheetName val="noiembrie 2016 leg"/>
      <sheetName val="bgc 2010-2020"/>
      <sheetName val="progr.%.exec (2)"/>
      <sheetName val="Program 2017-executie "/>
      <sheetName val="Sinteza-anexa program 9 luni "/>
      <sheetName val="program 9 luni .%.exec "/>
      <sheetName val="Sinteza - An 2 prog. 6 luni"/>
      <sheetName val="progr 6 luni % execuție  "/>
      <sheetName val="progr 6 luni % execuție   (VA)"/>
      <sheetName val="Sinteza - An 2 prog. 3 luni "/>
      <sheetName val="progr trim I .%.exec"/>
      <sheetName val=" decembrie 2015 DS"/>
      <sheetName val="decembrie 2014 DS "/>
      <sheetName val="bgc desfasurat"/>
      <sheetName val="octombrie  2013 Engl"/>
      <sheetName val="pres (DS)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checks"/>
      <sheetName val="IN"/>
      <sheetName val="Out_DMX"/>
      <sheetName val="OUT_FIS"/>
      <sheetName val="Table %"/>
      <sheetName val="Table RON"/>
      <sheetName val="M_T proj Ass"/>
      <sheetName val="Measures"/>
      <sheetName val="below the line"/>
      <sheetName val="above the line"/>
      <sheetName val="PNDI"/>
      <sheetName val="Public Sector"/>
      <sheetName val="Public debt data"/>
      <sheetName val="Table SR 2012 measures"/>
      <sheetName val="compa"/>
      <sheetName val="IMF"/>
      <sheetName val="buffer"/>
      <sheetName val="contribution EU"/>
      <sheetName val="Chart1"/>
      <sheetName val="Analysis"/>
      <sheetName val="Table_NEVEN"/>
      <sheetName val="Table_CHARTS"/>
      <sheetName val="WEO LINK"/>
      <sheetName val="abs worksheet"/>
      <sheetName val="abs table"/>
      <sheetName val="ControlSheet"/>
      <sheetName val="financing table"/>
      <sheetName val="2012 measures"/>
      <sheetName val="Main Fiscal table"/>
      <sheetName val="Proj"/>
      <sheetName val="Public debt"/>
    </sheetNames>
    <sheetDataSet>
      <sheetData sheetId="0">
        <row r="21">
          <cell r="C21" t="str">
            <v>C:\ROM\Rom.DMX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exa prog trim I exe"/>
      <sheetName val="#REF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L62"/>
  <sheetViews>
    <sheetView showZeros="0" tabSelected="1" view="pageBreakPreview" zoomScale="75" zoomScaleNormal="75" zoomScaleSheetLayoutView="75" zoomScalePageLayoutView="0" workbookViewId="0" topLeftCell="A34">
      <selection activeCell="Q54" sqref="Q54"/>
    </sheetView>
  </sheetViews>
  <sheetFormatPr defaultColWidth="9.140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10.28125" style="1" customWidth="1"/>
    <col min="5" max="5" width="2.57421875" style="1" customWidth="1"/>
    <col min="6" max="6" width="1.421875" style="1" customWidth="1"/>
    <col min="7" max="7" width="11.421875" style="4" customWidth="1"/>
    <col min="8" max="8" width="11.7109375" style="4" customWidth="1"/>
    <col min="9" max="9" width="8.28125" style="4" customWidth="1"/>
    <col min="10" max="10" width="2.28125" style="4" customWidth="1"/>
    <col min="11" max="11" width="14.140625" style="4" customWidth="1"/>
    <col min="12" max="12" width="11.57421875" style="5" customWidth="1"/>
    <col min="13" max="16384" width="8.8515625" style="5" customWidth="1"/>
  </cols>
  <sheetData>
    <row r="1" spans="6:7" ht="27" customHeight="1">
      <c r="F1" s="2"/>
      <c r="G1" s="3"/>
    </row>
    <row r="2" spans="6:7" ht="18" customHeight="1">
      <c r="F2" s="2"/>
      <c r="G2" s="3"/>
    </row>
    <row r="3" spans="1:12" ht="6.75" customHeight="1">
      <c r="A3" s="6" t="s">
        <v>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4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1" ht="19.5" customHeight="1" thickBot="1">
      <c r="A5" s="8"/>
      <c r="B5" s="9"/>
      <c r="C5" s="9"/>
      <c r="D5" s="9"/>
      <c r="E5" s="9"/>
      <c r="F5" s="9"/>
      <c r="G5" s="9"/>
      <c r="H5" s="9"/>
      <c r="I5" s="10"/>
      <c r="J5" s="10"/>
      <c r="K5" s="10"/>
    </row>
    <row r="6" spans="1:11" ht="11.25" customHeight="1" hidden="1">
      <c r="A6" s="5" t="s">
        <v>1</v>
      </c>
      <c r="B6" s="5"/>
      <c r="C6" s="5"/>
      <c r="D6" s="5"/>
      <c r="E6" s="11"/>
      <c r="F6" s="11"/>
      <c r="G6" s="12"/>
      <c r="H6" s="13"/>
      <c r="I6" s="13"/>
      <c r="J6" s="14"/>
      <c r="K6" s="13"/>
    </row>
    <row r="7" spans="1:12" ht="47.25" customHeight="1">
      <c r="A7" s="15"/>
      <c r="B7" s="16" t="s">
        <v>2</v>
      </c>
      <c r="C7" s="17"/>
      <c r="D7" s="17"/>
      <c r="E7" s="18"/>
      <c r="F7" s="19"/>
      <c r="G7" s="20" t="s">
        <v>3</v>
      </c>
      <c r="H7" s="21"/>
      <c r="I7" s="21"/>
      <c r="J7" s="22"/>
      <c r="K7" s="23" t="s">
        <v>4</v>
      </c>
      <c r="L7" s="16"/>
    </row>
    <row r="8" spans="1:12" s="30" customFormat="1" ht="33" customHeight="1">
      <c r="A8" s="24"/>
      <c r="B8" s="25" t="s">
        <v>5</v>
      </c>
      <c r="C8" s="26" t="s">
        <v>6</v>
      </c>
      <c r="D8" s="26" t="s">
        <v>7</v>
      </c>
      <c r="E8" s="27"/>
      <c r="F8" s="27"/>
      <c r="G8" s="25" t="s">
        <v>5</v>
      </c>
      <c r="H8" s="26" t="s">
        <v>6</v>
      </c>
      <c r="I8" s="26" t="s">
        <v>7</v>
      </c>
      <c r="J8" s="27"/>
      <c r="K8" s="28" t="s">
        <v>5</v>
      </c>
      <c r="L8" s="29" t="s">
        <v>8</v>
      </c>
    </row>
    <row r="9" spans="1:12" s="35" customFormat="1" ht="18.75" customHeight="1">
      <c r="A9" s="31"/>
      <c r="B9" s="31"/>
      <c r="C9" s="31"/>
      <c r="D9" s="31"/>
      <c r="E9" s="31"/>
      <c r="F9" s="31"/>
      <c r="G9" s="32"/>
      <c r="H9" s="32"/>
      <c r="I9" s="32"/>
      <c r="J9" s="32"/>
      <c r="K9" s="32"/>
      <c r="L9" s="33"/>
    </row>
    <row r="10" spans="1:12" s="35" customFormat="1" ht="18" customHeight="1">
      <c r="A10" s="36" t="s">
        <v>9</v>
      </c>
      <c r="B10" s="37">
        <v>761473.6</v>
      </c>
      <c r="C10" s="37"/>
      <c r="D10" s="37"/>
      <c r="E10" s="37"/>
      <c r="F10" s="37"/>
      <c r="G10" s="37">
        <v>842500</v>
      </c>
      <c r="H10" s="37"/>
      <c r="I10" s="37"/>
      <c r="J10" s="37"/>
      <c r="K10" s="37"/>
      <c r="L10" s="38"/>
    </row>
    <row r="11" spans="2:12" s="35" customFormat="1" ht="8.25" customHeight="1">
      <c r="B11" s="39"/>
      <c r="G11" s="41"/>
      <c r="H11" s="41"/>
      <c r="I11" s="41"/>
      <c r="J11" s="41"/>
      <c r="K11" s="41"/>
      <c r="L11" s="34"/>
    </row>
    <row r="12" spans="1:12" s="41" customFormat="1" ht="35.25" customHeight="1">
      <c r="A12" s="42" t="s">
        <v>10</v>
      </c>
      <c r="B12" s="43">
        <f>B13+B30+B31+B33+B34++B37+B32+B35+B36</f>
        <v>205617.1996455682</v>
      </c>
      <c r="C12" s="44">
        <f aca="true" t="shared" si="0" ref="C12:C34">B12/$B$10*100</f>
        <v>27.00253818984246</v>
      </c>
      <c r="D12" s="44">
        <f aca="true" t="shared" si="1" ref="D12:D34">B12/B$12*100</f>
        <v>100</v>
      </c>
      <c r="E12" s="44"/>
      <c r="F12" s="44"/>
      <c r="G12" s="43">
        <f>G13+G30+G31+G33+G34+G37+G32+G35+G36</f>
        <v>228244.75630914</v>
      </c>
      <c r="H12" s="44">
        <f>G12/$G$10*100</f>
        <v>27.091365734022553</v>
      </c>
      <c r="I12" s="44">
        <f aca="true" t="shared" si="2" ref="I12:I36">G12/G$12*100</f>
        <v>100</v>
      </c>
      <c r="J12" s="44"/>
      <c r="K12" s="44">
        <f>G12-B12</f>
        <v>22627.5566635718</v>
      </c>
      <c r="L12" s="45">
        <f>G12/B12-1</f>
        <v>0.11004700337605966</v>
      </c>
    </row>
    <row r="13" spans="1:12" s="50" customFormat="1" ht="24.75" customHeight="1">
      <c r="A13" s="46" t="s">
        <v>11</v>
      </c>
      <c r="B13" s="47">
        <f>B14+B27+B28</f>
        <v>199141.24652200428</v>
      </c>
      <c r="C13" s="48">
        <f>B13/$B$10*100</f>
        <v>26.152088072653378</v>
      </c>
      <c r="D13" s="48">
        <f>B13/B$12*100</f>
        <v>96.85048082809861</v>
      </c>
      <c r="E13" s="48"/>
      <c r="F13" s="48"/>
      <c r="G13" s="47">
        <f>G14+G27+G28</f>
        <v>213721.77976314</v>
      </c>
      <c r="H13" s="48">
        <f>G13/$G$10*100</f>
        <v>25.36757029829555</v>
      </c>
      <c r="I13" s="48">
        <f t="shared" si="2"/>
        <v>93.63710396644129</v>
      </c>
      <c r="J13" s="48"/>
      <c r="K13" s="48">
        <f>G13-B13</f>
        <v>14580.533241135709</v>
      </c>
      <c r="L13" s="49">
        <f>G13/B13-1</f>
        <v>0.07321704315798083</v>
      </c>
    </row>
    <row r="14" spans="1:12" s="50" customFormat="1" ht="25.5" customHeight="1">
      <c r="A14" s="51" t="s">
        <v>12</v>
      </c>
      <c r="B14" s="47">
        <f>B15+B19+B20+B25+B26</f>
        <v>126710.13760888</v>
      </c>
      <c r="C14" s="48">
        <f>B14/$B$10*100</f>
        <v>16.640122206322058</v>
      </c>
      <c r="D14" s="48">
        <f t="shared" si="1"/>
        <v>61.62428912916628</v>
      </c>
      <c r="E14" s="48"/>
      <c r="F14" s="48"/>
      <c r="G14" s="47">
        <f>G15+G19+G20+G25+G26</f>
        <v>128352.56</v>
      </c>
      <c r="H14" s="48">
        <f>G14/$G$10*100</f>
        <v>15.234725222551928</v>
      </c>
      <c r="I14" s="48">
        <f>G14/G$12*100</f>
        <v>56.23461501396172</v>
      </c>
      <c r="J14" s="48"/>
      <c r="K14" s="48">
        <f>G14-B14</f>
        <v>1642.4223911199952</v>
      </c>
      <c r="L14" s="49">
        <f>G14/B14-1</f>
        <v>0.012962044096185288</v>
      </c>
    </row>
    <row r="15" spans="1:12" s="50" customFormat="1" ht="40.5" customHeight="1">
      <c r="A15" s="52" t="s">
        <v>13</v>
      </c>
      <c r="B15" s="47">
        <f>B16+B17+B18</f>
        <v>41523.55892412</v>
      </c>
      <c r="C15" s="48">
        <f t="shared" si="0"/>
        <v>5.453052991478628</v>
      </c>
      <c r="D15" s="48">
        <f t="shared" si="1"/>
        <v>20.194594127191724</v>
      </c>
      <c r="E15" s="48"/>
      <c r="F15" s="48"/>
      <c r="G15" s="47">
        <f>G16+G17+G18</f>
        <v>43253.935000000005</v>
      </c>
      <c r="H15" s="48">
        <f>G15/$G$10*100</f>
        <v>5.13399821958457</v>
      </c>
      <c r="I15" s="48">
        <f t="shared" si="2"/>
        <v>18.950680707606647</v>
      </c>
      <c r="J15" s="48"/>
      <c r="K15" s="48">
        <f>G15-B15</f>
        <v>1730.3760758800054</v>
      </c>
      <c r="L15" s="49">
        <f>G15/B15-1</f>
        <v>0.041672152404905516</v>
      </c>
    </row>
    <row r="16" spans="1:12" ht="25.5" customHeight="1">
      <c r="A16" s="53" t="s">
        <v>14</v>
      </c>
      <c r="B16" s="54">
        <v>14960.12046764</v>
      </c>
      <c r="C16" s="54">
        <f t="shared" si="0"/>
        <v>1.96462759413327</v>
      </c>
      <c r="D16" s="54">
        <f t="shared" si="1"/>
        <v>7.275714528467193</v>
      </c>
      <c r="E16" s="54"/>
      <c r="F16" s="54"/>
      <c r="G16" s="54">
        <v>14148.984</v>
      </c>
      <c r="H16" s="54">
        <f>G16/$G$10*100</f>
        <v>1.6794046290801188</v>
      </c>
      <c r="I16" s="54">
        <f t="shared" si="2"/>
        <v>6.199040113252936</v>
      </c>
      <c r="J16" s="54"/>
      <c r="K16" s="54">
        <f>G16-B16</f>
        <v>-811.136467639999</v>
      </c>
      <c r="L16" s="55">
        <f>G16/B16-1</f>
        <v>-0.05421991550098515</v>
      </c>
    </row>
    <row r="17" spans="1:12" ht="18" customHeight="1">
      <c r="A17" s="53" t="s">
        <v>15</v>
      </c>
      <c r="B17" s="54">
        <v>25043.20933739</v>
      </c>
      <c r="C17" s="54">
        <f t="shared" si="0"/>
        <v>3.288782347462867</v>
      </c>
      <c r="D17" s="54">
        <f t="shared" si="1"/>
        <v>12.179530399479289</v>
      </c>
      <c r="E17" s="54"/>
      <c r="F17" s="54"/>
      <c r="G17" s="54">
        <v>27177.581</v>
      </c>
      <c r="H17" s="54">
        <f>G17/$G$10*100</f>
        <v>3.225825637982196</v>
      </c>
      <c r="I17" s="54">
        <f t="shared" si="2"/>
        <v>11.90720936571706</v>
      </c>
      <c r="J17" s="54"/>
      <c r="K17" s="54">
        <f>G17-B17</f>
        <v>2134.3716626099995</v>
      </c>
      <c r="L17" s="55">
        <f>G17/B17-1</f>
        <v>0.085227561446102</v>
      </c>
    </row>
    <row r="18" spans="1:12" ht="36.75" customHeight="1">
      <c r="A18" s="56" t="s">
        <v>16</v>
      </c>
      <c r="B18" s="54">
        <v>1520.22911909</v>
      </c>
      <c r="C18" s="54">
        <f t="shared" si="0"/>
        <v>0.199643049882491</v>
      </c>
      <c r="D18" s="54">
        <f t="shared" si="1"/>
        <v>0.7393491992452424</v>
      </c>
      <c r="E18" s="54"/>
      <c r="F18" s="54"/>
      <c r="G18" s="54">
        <v>1927.3700000000001</v>
      </c>
      <c r="H18" s="54">
        <f>G18/$G$10*100</f>
        <v>0.2287679525222552</v>
      </c>
      <c r="I18" s="54">
        <f t="shared" si="2"/>
        <v>0.8444312286366505</v>
      </c>
      <c r="J18" s="54"/>
      <c r="K18" s="54">
        <f>G18-B18</f>
        <v>407.1408809100001</v>
      </c>
      <c r="L18" s="55">
        <f>G18/B18-1</f>
        <v>0.2678154732055864</v>
      </c>
    </row>
    <row r="19" spans="1:12" ht="24" customHeight="1">
      <c r="A19" s="52" t="s">
        <v>17</v>
      </c>
      <c r="B19" s="48">
        <v>5683.14261613</v>
      </c>
      <c r="C19" s="48">
        <f t="shared" si="0"/>
        <v>0.7463348192412711</v>
      </c>
      <c r="D19" s="48">
        <f t="shared" si="1"/>
        <v>2.7639432041318983</v>
      </c>
      <c r="E19" s="48"/>
      <c r="F19" s="48"/>
      <c r="G19" s="48">
        <v>5053.26</v>
      </c>
      <c r="H19" s="48">
        <f>G19/$G$10*100</f>
        <v>0.599793471810089</v>
      </c>
      <c r="I19" s="48">
        <f t="shared" si="2"/>
        <v>2.2139654297931592</v>
      </c>
      <c r="J19" s="48"/>
      <c r="K19" s="48">
        <f>G19-B19</f>
        <v>-629.8826161299994</v>
      </c>
      <c r="L19" s="49">
        <f>G19/B19-1</f>
        <v>-0.1108335051001984</v>
      </c>
    </row>
    <row r="20" spans="1:12" ht="23.25" customHeight="1">
      <c r="A20" s="57" t="s">
        <v>18</v>
      </c>
      <c r="B20" s="47">
        <f>B21+B22+B23+B24</f>
        <v>78004.32525622</v>
      </c>
      <c r="C20" s="48">
        <f t="shared" si="0"/>
        <v>10.243864692908593</v>
      </c>
      <c r="D20" s="48">
        <f t="shared" si="1"/>
        <v>37.936673289335545</v>
      </c>
      <c r="E20" s="48"/>
      <c r="F20" s="48"/>
      <c r="G20" s="47">
        <f>G21+G22+G23+G24</f>
        <v>78358.503</v>
      </c>
      <c r="H20" s="48">
        <f>G20/$G$10*100</f>
        <v>9.300712522255193</v>
      </c>
      <c r="I20" s="48">
        <f t="shared" si="2"/>
        <v>34.33091049586673</v>
      </c>
      <c r="J20" s="48"/>
      <c r="K20" s="48">
        <f>G20-B20</f>
        <v>354.1777437799901</v>
      </c>
      <c r="L20" s="49">
        <f>G20/B20-1</f>
        <v>0.0045404885256892236</v>
      </c>
    </row>
    <row r="21" spans="1:12" ht="20.25" customHeight="1">
      <c r="A21" s="53" t="s">
        <v>19</v>
      </c>
      <c r="B21" s="40">
        <v>47917.34431428</v>
      </c>
      <c r="C21" s="54">
        <f t="shared" si="0"/>
        <v>6.292712487245783</v>
      </c>
      <c r="D21" s="54">
        <f t="shared" si="1"/>
        <v>23.304151791230172</v>
      </c>
      <c r="E21" s="54"/>
      <c r="F21" s="54"/>
      <c r="G21" s="54">
        <v>48613.053</v>
      </c>
      <c r="H21" s="54">
        <f>G21/$G$10*100</f>
        <v>5.7700953115727005</v>
      </c>
      <c r="I21" s="54">
        <f t="shared" si="2"/>
        <v>21.298650530291855</v>
      </c>
      <c r="J21" s="54"/>
      <c r="K21" s="54">
        <f>G21-B21</f>
        <v>695.7086857199974</v>
      </c>
      <c r="L21" s="55">
        <f>G21/B21-1</f>
        <v>0.014518932459131939</v>
      </c>
    </row>
    <row r="22" spans="1:12" ht="18" customHeight="1">
      <c r="A22" s="53" t="s">
        <v>20</v>
      </c>
      <c r="B22" s="40">
        <v>24996.99121355</v>
      </c>
      <c r="C22" s="54">
        <f t="shared" si="0"/>
        <v>3.282712783942871</v>
      </c>
      <c r="D22" s="54">
        <f t="shared" si="1"/>
        <v>12.157052647657132</v>
      </c>
      <c r="E22" s="54"/>
      <c r="F22" s="54"/>
      <c r="G22" s="54">
        <v>24123.896</v>
      </c>
      <c r="H22" s="54">
        <f>G22/$G$10*100</f>
        <v>2.8633704451038575</v>
      </c>
      <c r="I22" s="54">
        <f t="shared" si="2"/>
        <v>10.569310064379325</v>
      </c>
      <c r="J22" s="54"/>
      <c r="K22" s="54">
        <f>G22-B22</f>
        <v>-873.0952135500011</v>
      </c>
      <c r="L22" s="55">
        <f>G22/B22-1</f>
        <v>-0.03492801217919084</v>
      </c>
    </row>
    <row r="23" spans="1:12" s="59" customFormat="1" ht="30" customHeight="1">
      <c r="A23" s="58" t="s">
        <v>21</v>
      </c>
      <c r="B23" s="40">
        <v>2162.4600468</v>
      </c>
      <c r="C23" s="54">
        <f t="shared" si="0"/>
        <v>0.28398358745464053</v>
      </c>
      <c r="D23" s="54">
        <f t="shared" si="1"/>
        <v>1.051692198185527</v>
      </c>
      <c r="E23" s="54"/>
      <c r="F23" s="54"/>
      <c r="G23" s="54">
        <v>3020.822</v>
      </c>
      <c r="H23" s="54">
        <f>G23/$G$10*100</f>
        <v>0.35855454005934717</v>
      </c>
      <c r="I23" s="54">
        <f t="shared" si="2"/>
        <v>1.3235011611432284</v>
      </c>
      <c r="J23" s="54"/>
      <c r="K23" s="54">
        <f>G23-B23</f>
        <v>858.3619532000002</v>
      </c>
      <c r="L23" s="55">
        <f>G23/B23-1</f>
        <v>0.3969377165928225</v>
      </c>
    </row>
    <row r="24" spans="1:12" ht="52.5" customHeight="1">
      <c r="A24" s="58" t="s">
        <v>22</v>
      </c>
      <c r="B24" s="40">
        <v>2927.52968159</v>
      </c>
      <c r="C24" s="54">
        <f t="shared" si="0"/>
        <v>0.3844558342652982</v>
      </c>
      <c r="D24" s="54">
        <f t="shared" si="1"/>
        <v>1.4237766522627082</v>
      </c>
      <c r="E24" s="54"/>
      <c r="F24" s="54"/>
      <c r="G24" s="54">
        <v>2600.7319999999995</v>
      </c>
      <c r="H24" s="54">
        <f>G24/$G$10*100</f>
        <v>0.30869222551928777</v>
      </c>
      <c r="I24" s="54">
        <f t="shared" si="2"/>
        <v>1.1394487400523268</v>
      </c>
      <c r="J24" s="54"/>
      <c r="K24" s="54">
        <f>G24-B24</f>
        <v>-326.7976815900006</v>
      </c>
      <c r="L24" s="55">
        <f>G24/B24-1</f>
        <v>-0.11162916080581298</v>
      </c>
    </row>
    <row r="25" spans="1:12" s="50" customFormat="1" ht="35.25" customHeight="1">
      <c r="A25" s="57" t="s">
        <v>23</v>
      </c>
      <c r="B25" s="60">
        <v>821.94286976</v>
      </c>
      <c r="C25" s="48">
        <f t="shared" si="0"/>
        <v>0.10794108551629368</v>
      </c>
      <c r="D25" s="48">
        <f t="shared" si="1"/>
        <v>0.39974421944118516</v>
      </c>
      <c r="E25" s="48"/>
      <c r="F25" s="48"/>
      <c r="G25" s="48">
        <v>861.893</v>
      </c>
      <c r="H25" s="48">
        <f>G25/$G$10*100</f>
        <v>0.10230183976261127</v>
      </c>
      <c r="I25" s="48">
        <f t="shared" si="2"/>
        <v>0.3776178756249857</v>
      </c>
      <c r="J25" s="48"/>
      <c r="K25" s="48">
        <f>G25-B25</f>
        <v>39.95013024000002</v>
      </c>
      <c r="L25" s="49">
        <f>G25/B25-1</f>
        <v>0.048604509765581616</v>
      </c>
    </row>
    <row r="26" spans="1:12" s="50" customFormat="1" ht="17.25" customHeight="1">
      <c r="A26" s="61" t="s">
        <v>24</v>
      </c>
      <c r="B26" s="60">
        <v>677.16794265</v>
      </c>
      <c r="C26" s="48">
        <f t="shared" si="0"/>
        <v>0.08892861717727313</v>
      </c>
      <c r="D26" s="48">
        <f t="shared" si="1"/>
        <v>0.32933428906592704</v>
      </c>
      <c r="E26" s="48"/>
      <c r="F26" s="48"/>
      <c r="G26" s="48">
        <v>824.969</v>
      </c>
      <c r="H26" s="48">
        <f>G26/$G$10*100</f>
        <v>0.09791916913946588</v>
      </c>
      <c r="I26" s="48">
        <f t="shared" si="2"/>
        <v>0.3614405050701988</v>
      </c>
      <c r="J26" s="48"/>
      <c r="K26" s="48">
        <f>G26-B26</f>
        <v>147.80105735000006</v>
      </c>
      <c r="L26" s="49">
        <f>G26/B26-1</f>
        <v>0.21826351786766773</v>
      </c>
    </row>
    <row r="27" spans="1:12" s="50" customFormat="1" ht="18" customHeight="1">
      <c r="A27" s="62" t="s">
        <v>25</v>
      </c>
      <c r="B27" s="60">
        <v>55494.419129509995</v>
      </c>
      <c r="C27" s="48">
        <f t="shared" si="0"/>
        <v>7.287766657899892</v>
      </c>
      <c r="D27" s="48">
        <f t="shared" si="1"/>
        <v>26.989191188853983</v>
      </c>
      <c r="E27" s="48"/>
      <c r="F27" s="48"/>
      <c r="G27" s="48">
        <v>64695.032999999996</v>
      </c>
      <c r="H27" s="48">
        <f>G27/$G$10*100</f>
        <v>7.678935667655786</v>
      </c>
      <c r="I27" s="48">
        <f t="shared" si="2"/>
        <v>28.34458676999157</v>
      </c>
      <c r="J27" s="48"/>
      <c r="K27" s="48">
        <f>G27-B27</f>
        <v>9200.61387049</v>
      </c>
      <c r="L27" s="49">
        <f>G27/B27-1</f>
        <v>0.16579349806361754</v>
      </c>
    </row>
    <row r="28" spans="1:12" s="50" customFormat="1" ht="18.75" customHeight="1">
      <c r="A28" s="64" t="s">
        <v>26</v>
      </c>
      <c r="B28" s="60">
        <v>16936.68978361428</v>
      </c>
      <c r="C28" s="48">
        <f t="shared" si="0"/>
        <v>2.224199208431426</v>
      </c>
      <c r="D28" s="48">
        <f t="shared" si="1"/>
        <v>8.237000510078355</v>
      </c>
      <c r="E28" s="48"/>
      <c r="F28" s="48"/>
      <c r="G28" s="48">
        <v>20674.186763140002</v>
      </c>
      <c r="H28" s="48">
        <f>G28/$G$10*100</f>
        <v>2.453909408087834</v>
      </c>
      <c r="I28" s="48">
        <f t="shared" si="2"/>
        <v>9.057902182487997</v>
      </c>
      <c r="J28" s="48"/>
      <c r="K28" s="48">
        <f>G28-B28</f>
        <v>3737.4969795257202</v>
      </c>
      <c r="L28" s="49">
        <f>G28/B28-1</f>
        <v>0.22067458442449794</v>
      </c>
    </row>
    <row r="29" spans="1:12" s="50" customFormat="1" ht="0" customHeight="1" hidden="1">
      <c r="A29" s="65"/>
      <c r="B29" s="60"/>
      <c r="C29" s="48"/>
      <c r="D29" s="48"/>
      <c r="E29" s="48"/>
      <c r="F29" s="48"/>
      <c r="G29" s="48"/>
      <c r="H29" s="48"/>
      <c r="I29" s="48"/>
      <c r="J29" s="48"/>
      <c r="K29" s="48"/>
      <c r="L29" s="49"/>
    </row>
    <row r="30" spans="1:12" s="50" customFormat="1" ht="19.5" customHeight="1">
      <c r="A30" s="66" t="s">
        <v>27</v>
      </c>
      <c r="B30" s="60">
        <v>678.2813112399999</v>
      </c>
      <c r="C30" s="48">
        <f t="shared" si="0"/>
        <v>0.08907482954629024</v>
      </c>
      <c r="D30" s="48">
        <f t="shared" si="1"/>
        <v>0.3298757654559952</v>
      </c>
      <c r="E30" s="48"/>
      <c r="F30" s="48"/>
      <c r="G30" s="48">
        <v>711.5840000000001</v>
      </c>
      <c r="H30" s="48">
        <f>G30/$G$10*100</f>
        <v>0.08446100890207717</v>
      </c>
      <c r="I30" s="48">
        <f t="shared" si="2"/>
        <v>0.3117635697339807</v>
      </c>
      <c r="J30" s="48"/>
      <c r="K30" s="48">
        <f>G30-B30</f>
        <v>33.30268876000014</v>
      </c>
      <c r="L30" s="49">
        <f>G30/B30-1</f>
        <v>0.04909863829082628</v>
      </c>
    </row>
    <row r="31" spans="1:12" s="50" customFormat="1" ht="18" customHeight="1">
      <c r="A31" s="66" t="s">
        <v>28</v>
      </c>
      <c r="B31" s="60">
        <v>0</v>
      </c>
      <c r="C31" s="48">
        <f t="shared" si="0"/>
        <v>0</v>
      </c>
      <c r="D31" s="48">
        <f t="shared" si="1"/>
        <v>0</v>
      </c>
      <c r="E31" s="48"/>
      <c r="F31" s="48"/>
      <c r="G31" s="48">
        <v>0</v>
      </c>
      <c r="H31" s="48">
        <f>G31/$G$10*100</f>
        <v>0</v>
      </c>
      <c r="I31" s="48">
        <f t="shared" si="2"/>
        <v>0</v>
      </c>
      <c r="J31" s="48"/>
      <c r="K31" s="48">
        <f>G31-B31</f>
        <v>0</v>
      </c>
      <c r="L31" s="49"/>
    </row>
    <row r="32" spans="1:12" s="50" customFormat="1" ht="34.5" customHeight="1">
      <c r="A32" s="67" t="s">
        <v>29</v>
      </c>
      <c r="B32" s="60">
        <v>702.0570807539682</v>
      </c>
      <c r="C32" s="48">
        <f t="shared" si="0"/>
        <v>0.09219716622532524</v>
      </c>
      <c r="D32" s="48">
        <f t="shared" si="1"/>
        <v>0.34143888836349107</v>
      </c>
      <c r="E32" s="48"/>
      <c r="F32" s="48"/>
      <c r="G32" s="48">
        <v>259.817</v>
      </c>
      <c r="H32" s="48">
        <f>G32/$G$10*100</f>
        <v>0.03083881305637982</v>
      </c>
      <c r="I32" s="48">
        <f t="shared" si="2"/>
        <v>0.11383262608149376</v>
      </c>
      <c r="J32" s="48"/>
      <c r="K32" s="48">
        <f>G32-B32</f>
        <v>-442.2400807539682</v>
      </c>
      <c r="L32" s="49">
        <f>G32/B32-1</f>
        <v>-0.6299204051599739</v>
      </c>
    </row>
    <row r="33" spans="1:12" s="50" customFormat="1" ht="16.5" customHeight="1">
      <c r="A33" s="68" t="s">
        <v>30</v>
      </c>
      <c r="B33" s="60"/>
      <c r="C33" s="48"/>
      <c r="D33" s="48"/>
      <c r="E33" s="48"/>
      <c r="F33" s="48"/>
      <c r="G33" s="48"/>
      <c r="H33" s="48"/>
      <c r="I33" s="48"/>
      <c r="J33" s="48"/>
      <c r="K33" s="48"/>
      <c r="L33" s="49"/>
    </row>
    <row r="34" spans="1:12" ht="15" customHeight="1">
      <c r="A34" s="69" t="s">
        <v>31</v>
      </c>
      <c r="B34" s="60">
        <v>269.30710751</v>
      </c>
      <c r="C34" s="68">
        <f t="shared" si="0"/>
        <v>0.0353665718036712</v>
      </c>
      <c r="D34" s="68">
        <f t="shared" si="1"/>
        <v>0.13097499040655014</v>
      </c>
      <c r="E34" s="68"/>
      <c r="F34" s="68"/>
      <c r="G34" s="68">
        <v>-21.096</v>
      </c>
      <c r="H34" s="68">
        <f>G34/$G$10*100</f>
        <v>-0.0025039762611275963</v>
      </c>
      <c r="I34" s="68">
        <f t="shared" si="2"/>
        <v>-0.009242709598737544</v>
      </c>
      <c r="J34" s="68"/>
      <c r="K34" s="68">
        <f>G34-B34</f>
        <v>-290.40310751</v>
      </c>
      <c r="L34" s="49">
        <f>G34/B34-1</f>
        <v>-1.0783343603332736</v>
      </c>
    </row>
    <row r="35" spans="1:12" ht="48" customHeight="1">
      <c r="A35" s="70" t="s">
        <v>32</v>
      </c>
      <c r="B35" s="60">
        <v>1591.322288</v>
      </c>
      <c r="C35" s="60">
        <f>B35/$B$10*100</f>
        <v>0.20897931169248676</v>
      </c>
      <c r="D35" s="60">
        <f>B35/B$12*100</f>
        <v>0.7739246963498361</v>
      </c>
      <c r="E35" s="47"/>
      <c r="F35" s="48"/>
      <c r="G35" s="60">
        <v>-136.325</v>
      </c>
      <c r="H35" s="60">
        <f>G35/$G$10*100</f>
        <v>-0.01618100890207715</v>
      </c>
      <c r="I35" s="60">
        <f t="shared" si="2"/>
        <v>-0.05972754958512967</v>
      </c>
      <c r="J35" s="60"/>
      <c r="K35" s="60">
        <f>G35-B35</f>
        <v>-1727.6472880000001</v>
      </c>
      <c r="L35" s="49">
        <f>G35/B35-1</f>
        <v>-1.0856677500390794</v>
      </c>
    </row>
    <row r="36" spans="1:12" ht="48" customHeight="1">
      <c r="A36" s="70" t="s">
        <v>33</v>
      </c>
      <c r="B36" s="60">
        <v>3234.98533606</v>
      </c>
      <c r="C36" s="72">
        <f>B36/$B$10*100</f>
        <v>0.4248322379213147</v>
      </c>
      <c r="D36" s="72">
        <f>B36/B$12*100</f>
        <v>1.5733048313255373</v>
      </c>
      <c r="E36" s="60"/>
      <c r="F36" s="60"/>
      <c r="G36" s="60">
        <v>13708.996546</v>
      </c>
      <c r="H36" s="60">
        <f>G36/$G$10*100</f>
        <v>1.6271805989317507</v>
      </c>
      <c r="I36" s="60">
        <f t="shared" si="2"/>
        <v>6.006270096927097</v>
      </c>
      <c r="J36" s="60"/>
      <c r="K36" s="60">
        <f>G36-B36</f>
        <v>10474.01120994</v>
      </c>
      <c r="L36" s="49">
        <f>G36/B36-1</f>
        <v>3.2377306608433223</v>
      </c>
    </row>
    <row r="37" spans="1:12" ht="10.5" customHeight="1">
      <c r="A37" s="73"/>
      <c r="B37" s="47"/>
      <c r="C37" s="47"/>
      <c r="D37" s="47"/>
      <c r="E37" s="47"/>
      <c r="F37" s="48"/>
      <c r="G37" s="63"/>
      <c r="H37" s="48"/>
      <c r="I37" s="48"/>
      <c r="J37" s="48"/>
      <c r="K37" s="48"/>
      <c r="L37" s="71"/>
    </row>
    <row r="38" spans="1:12" s="50" customFormat="1" ht="33" customHeight="1">
      <c r="A38" s="42" t="s">
        <v>34</v>
      </c>
      <c r="B38" s="74">
        <f>B39+B52+B53+B54+B55</f>
        <v>211122.82308944827</v>
      </c>
      <c r="C38" s="44">
        <f aca="true" t="shared" si="3" ref="C38:C56">B38/$B$10*100</f>
        <v>27.72556042513467</v>
      </c>
      <c r="D38" s="44">
        <f aca="true" t="shared" si="4" ref="D38:D54">B38/B$38*100</f>
        <v>100</v>
      </c>
      <c r="E38" s="44"/>
      <c r="F38" s="44"/>
      <c r="G38" s="74">
        <f>G39+G52+G53+G54+G55</f>
        <v>238425.46626353997</v>
      </c>
      <c r="H38" s="44">
        <f aca="true" t="shared" si="5" ref="H38:H54">G38/$G$10*100</f>
        <v>28.299758606948366</v>
      </c>
      <c r="I38" s="44">
        <f aca="true" t="shared" si="6" ref="I38:I54">G38/G$38*100</f>
        <v>100</v>
      </c>
      <c r="J38" s="44"/>
      <c r="K38" s="44">
        <f>G38-B38</f>
        <v>27302.643174091703</v>
      </c>
      <c r="L38" s="45">
        <f>G38/B38-1</f>
        <v>0.1293211353209509</v>
      </c>
    </row>
    <row r="39" spans="1:12" s="50" customFormat="1" ht="19.5" customHeight="1">
      <c r="A39" s="75" t="s">
        <v>35</v>
      </c>
      <c r="B39" s="63">
        <f>B40+B41+B42+B43+B44+B51</f>
        <v>198690.79737644875</v>
      </c>
      <c r="C39" s="48">
        <f t="shared" si="3"/>
        <v>26.09293314652652</v>
      </c>
      <c r="D39" s="48">
        <f t="shared" si="4"/>
        <v>94.11147239740522</v>
      </c>
      <c r="E39" s="48"/>
      <c r="F39" s="48"/>
      <c r="G39" s="63">
        <f>G40+G41+G42+G43+G44+G51</f>
        <v>227992.60516253999</v>
      </c>
      <c r="H39" s="48">
        <f t="shared" si="5"/>
        <v>27.061436814544805</v>
      </c>
      <c r="I39" s="48">
        <f t="shared" si="6"/>
        <v>95.6242672964019</v>
      </c>
      <c r="J39" s="48"/>
      <c r="K39" s="48">
        <f>G39-B39</f>
        <v>29301.80778609123</v>
      </c>
      <c r="L39" s="49">
        <f>G39/B39-1</f>
        <v>0.1474744083419961</v>
      </c>
    </row>
    <row r="40" spans="1:12" ht="19.5" customHeight="1">
      <c r="A40" s="76" t="s">
        <v>36</v>
      </c>
      <c r="B40" s="68">
        <v>51451.02690118333</v>
      </c>
      <c r="C40" s="68">
        <f t="shared" si="3"/>
        <v>6.756770937453817</v>
      </c>
      <c r="D40" s="68">
        <f t="shared" si="4"/>
        <v>24.370187054283857</v>
      </c>
      <c r="E40" s="68"/>
      <c r="F40" s="68"/>
      <c r="G40" s="77">
        <v>62406.238353999994</v>
      </c>
      <c r="H40" s="68">
        <f>G40/$G$10*100</f>
        <v>7.40726864735905</v>
      </c>
      <c r="I40" s="68">
        <f t="shared" si="6"/>
        <v>26.174317421705368</v>
      </c>
      <c r="J40" s="68"/>
      <c r="K40" s="68">
        <f>G40-B40</f>
        <v>10955.211452816664</v>
      </c>
      <c r="L40" s="78">
        <f>G40/B40-1</f>
        <v>0.21292503012344555</v>
      </c>
    </row>
    <row r="41" spans="1:12" ht="17.25" customHeight="1">
      <c r="A41" s="76" t="s">
        <v>37</v>
      </c>
      <c r="B41" s="68">
        <v>33979.20799898111</v>
      </c>
      <c r="C41" s="68">
        <f t="shared" si="3"/>
        <v>4.462296263321684</v>
      </c>
      <c r="D41" s="68">
        <f t="shared" si="4"/>
        <v>16.094521426792802</v>
      </c>
      <c r="E41" s="68"/>
      <c r="F41" s="68"/>
      <c r="G41" s="77">
        <v>34567.185102999996</v>
      </c>
      <c r="H41" s="68">
        <f t="shared" si="5"/>
        <v>4.102929982551928</v>
      </c>
      <c r="I41" s="68">
        <f t="shared" si="6"/>
        <v>14.498109469896844</v>
      </c>
      <c r="J41" s="68"/>
      <c r="K41" s="68">
        <f>G41-B41</f>
        <v>587.9771040188862</v>
      </c>
      <c r="L41" s="78">
        <f>G41/B41-1</f>
        <v>0.017304026157305197</v>
      </c>
    </row>
    <row r="42" spans="1:12" ht="19.5" customHeight="1">
      <c r="A42" s="76" t="s">
        <v>38</v>
      </c>
      <c r="B42" s="68">
        <v>9690.189436824287</v>
      </c>
      <c r="C42" s="68">
        <f t="shared" si="3"/>
        <v>1.2725575038746302</v>
      </c>
      <c r="D42" s="68">
        <f t="shared" si="4"/>
        <v>4.589835099315036</v>
      </c>
      <c r="E42" s="68"/>
      <c r="F42" s="68"/>
      <c r="G42" s="77">
        <v>9736.23190154</v>
      </c>
      <c r="H42" s="68">
        <f t="shared" si="5"/>
        <v>1.1556358340106825</v>
      </c>
      <c r="I42" s="68">
        <f t="shared" si="6"/>
        <v>4.083553679948855</v>
      </c>
      <c r="J42" s="68"/>
      <c r="K42" s="68">
        <f>G42-B42</f>
        <v>46.04246471571423</v>
      </c>
      <c r="L42" s="78">
        <f>G42/B42-1</f>
        <v>0.00475145145674305</v>
      </c>
    </row>
    <row r="43" spans="1:12" ht="19.5" customHeight="1">
      <c r="A43" s="76" t="s">
        <v>39</v>
      </c>
      <c r="B43" s="68">
        <v>5460.90927298</v>
      </c>
      <c r="C43" s="68">
        <f t="shared" si="3"/>
        <v>0.7171501773639953</v>
      </c>
      <c r="D43" s="68">
        <f t="shared" si="4"/>
        <v>2.586602998703901</v>
      </c>
      <c r="E43" s="68"/>
      <c r="F43" s="68"/>
      <c r="G43" s="77">
        <v>5101.857999999999</v>
      </c>
      <c r="H43" s="68">
        <f t="shared" si="5"/>
        <v>0.6055617804154302</v>
      </c>
      <c r="I43" s="68">
        <f t="shared" si="6"/>
        <v>2.1398125292374335</v>
      </c>
      <c r="J43" s="68"/>
      <c r="K43" s="68">
        <f>G43-B43</f>
        <v>-359.05127298000116</v>
      </c>
      <c r="L43" s="78">
        <f>G43/B43-1</f>
        <v>-0.06574935693521755</v>
      </c>
    </row>
    <row r="44" spans="1:12" s="50" customFormat="1" ht="19.5" customHeight="1">
      <c r="A44" s="76" t="s">
        <v>40</v>
      </c>
      <c r="B44" s="77">
        <f>B45+B46+B47+B48+B50+B49</f>
        <v>97769.84830225</v>
      </c>
      <c r="C44" s="68">
        <f t="shared" si="3"/>
        <v>12.8395584958231</v>
      </c>
      <c r="D44" s="68">
        <f t="shared" si="4"/>
        <v>46.30946425949741</v>
      </c>
      <c r="E44" s="68"/>
      <c r="F44" s="68"/>
      <c r="G44" s="77">
        <f>G45+G46+G47+G48+G50+G49</f>
        <v>115941.89836499999</v>
      </c>
      <c r="H44" s="68">
        <f t="shared" si="5"/>
        <v>13.761649657566762</v>
      </c>
      <c r="I44" s="68">
        <f t="shared" si="6"/>
        <v>48.62815209380585</v>
      </c>
      <c r="J44" s="68"/>
      <c r="K44" s="68">
        <f>G44-B44</f>
        <v>18172.050062749986</v>
      </c>
      <c r="L44" s="78">
        <f>G44/B44-1</f>
        <v>0.18586558512980522</v>
      </c>
    </row>
    <row r="45" spans="1:12" ht="31.5" customHeight="1">
      <c r="A45" s="79" t="s">
        <v>41</v>
      </c>
      <c r="B45" s="54">
        <v>797.3144365100015</v>
      </c>
      <c r="C45" s="54">
        <f t="shared" si="3"/>
        <v>0.10470677335497929</v>
      </c>
      <c r="D45" s="54">
        <f>B45/B$38*100</f>
        <v>0.3776543079722822</v>
      </c>
      <c r="E45" s="54"/>
      <c r="F45" s="54"/>
      <c r="G45" s="80">
        <v>1176.303913000007</v>
      </c>
      <c r="H45" s="54">
        <f t="shared" si="5"/>
        <v>0.13962064249258244</v>
      </c>
      <c r="I45" s="54">
        <f t="shared" si="6"/>
        <v>0.4933633690370127</v>
      </c>
      <c r="J45" s="54"/>
      <c r="K45" s="54">
        <f>G45-B45</f>
        <v>378.9894764900055</v>
      </c>
      <c r="L45" s="55">
        <f>G45/B45-1</f>
        <v>0.47533251517295394</v>
      </c>
    </row>
    <row r="46" spans="1:12" ht="15.75" customHeight="1">
      <c r="A46" s="81" t="s">
        <v>42</v>
      </c>
      <c r="B46" s="54">
        <v>9309.45193008</v>
      </c>
      <c r="C46" s="82">
        <f t="shared" si="3"/>
        <v>1.2225574110619202</v>
      </c>
      <c r="D46" s="82">
        <f t="shared" si="4"/>
        <v>4.409495758843553</v>
      </c>
      <c r="E46" s="82"/>
      <c r="F46" s="82"/>
      <c r="G46" s="83">
        <v>10386.351765999998</v>
      </c>
      <c r="H46" s="82">
        <f t="shared" si="5"/>
        <v>1.2328013965578632</v>
      </c>
      <c r="I46" s="82">
        <f t="shared" si="6"/>
        <v>4.356225838107243</v>
      </c>
      <c r="J46" s="82"/>
      <c r="K46" s="82">
        <f>G46-B46</f>
        <v>1076.8998359199977</v>
      </c>
      <c r="L46" s="84">
        <f>G46/B46-1</f>
        <v>0.11567811338499956</v>
      </c>
    </row>
    <row r="47" spans="1:12" ht="33" customHeight="1">
      <c r="A47" s="79" t="s">
        <v>43</v>
      </c>
      <c r="B47" s="54">
        <v>5512.575190129999</v>
      </c>
      <c r="C47" s="54">
        <f t="shared" si="3"/>
        <v>0.7239351686164824</v>
      </c>
      <c r="D47" s="54">
        <f t="shared" si="4"/>
        <v>2.6110749702292666</v>
      </c>
      <c r="E47" s="48"/>
      <c r="F47" s="48"/>
      <c r="G47" s="80">
        <v>792.271307</v>
      </c>
      <c r="H47" s="54">
        <f t="shared" si="5"/>
        <v>0.09403813732937685</v>
      </c>
      <c r="I47" s="54">
        <f t="shared" si="6"/>
        <v>0.3322930723030546</v>
      </c>
      <c r="J47" s="54"/>
      <c r="K47" s="54">
        <f>G47-B47</f>
        <v>-4720.303883129999</v>
      </c>
      <c r="L47" s="55">
        <f>G47/B47-1</f>
        <v>-0.8562792742639549</v>
      </c>
    </row>
    <row r="48" spans="1:12" ht="17.25" customHeight="1">
      <c r="A48" s="81" t="s">
        <v>44</v>
      </c>
      <c r="B48" s="54">
        <v>74492.67386169001</v>
      </c>
      <c r="C48" s="82">
        <f>B48/$B$10*100</f>
        <v>9.78269947397914</v>
      </c>
      <c r="D48" s="82">
        <f t="shared" si="4"/>
        <v>35.284045927203735</v>
      </c>
      <c r="E48" s="82"/>
      <c r="F48" s="82"/>
      <c r="G48" s="83">
        <v>84066.90099999998</v>
      </c>
      <c r="H48" s="82">
        <f t="shared" si="5"/>
        <v>9.9782671810089</v>
      </c>
      <c r="I48" s="82">
        <f t="shared" si="6"/>
        <v>35.25919538606581</v>
      </c>
      <c r="J48" s="82"/>
      <c r="K48" s="82">
        <f>G48-B48</f>
        <v>9574.227138309972</v>
      </c>
      <c r="L48" s="84">
        <f>G48/B48-1</f>
        <v>0.12852575484250117</v>
      </c>
    </row>
    <row r="49" spans="1:12" ht="48" customHeight="1">
      <c r="A49" s="85" t="s">
        <v>45</v>
      </c>
      <c r="B49" s="83">
        <v>4279.530385760001</v>
      </c>
      <c r="C49" s="82">
        <f>B49/$B$10*100</f>
        <v>0.5620064025542055</v>
      </c>
      <c r="D49" s="82">
        <f>B49/B$38*100</f>
        <v>2.0270335168580305</v>
      </c>
      <c r="E49" s="82"/>
      <c r="F49" s="82"/>
      <c r="G49" s="83">
        <v>15025.118657000003</v>
      </c>
      <c r="H49" s="82">
        <f>G49/$G$10*100</f>
        <v>1.7833968732344214</v>
      </c>
      <c r="I49" s="82">
        <f t="shared" si="6"/>
        <v>6.301809488921044</v>
      </c>
      <c r="J49" s="82"/>
      <c r="K49" s="82">
        <f>G49-B49</f>
        <v>10745.588271240002</v>
      </c>
      <c r="L49" s="84">
        <f>G49/B49-1</f>
        <v>2.5109269715657585</v>
      </c>
    </row>
    <row r="50" spans="1:12" ht="19.5" customHeight="1">
      <c r="A50" s="86" t="s">
        <v>46</v>
      </c>
      <c r="B50" s="54">
        <v>3378.30249808</v>
      </c>
      <c r="C50" s="54">
        <f t="shared" si="3"/>
        <v>0.4436532662563745</v>
      </c>
      <c r="D50" s="54">
        <f t="shared" si="4"/>
        <v>1.6001597783905555</v>
      </c>
      <c r="E50" s="54"/>
      <c r="F50" s="54"/>
      <c r="G50" s="80">
        <v>4494.951722</v>
      </c>
      <c r="H50" s="54">
        <f t="shared" si="5"/>
        <v>0.5335254269436202</v>
      </c>
      <c r="I50" s="54">
        <f t="shared" si="6"/>
        <v>1.8852649393716916</v>
      </c>
      <c r="J50" s="54"/>
      <c r="K50" s="54">
        <f>G50-B50</f>
        <v>1116.6492239199997</v>
      </c>
      <c r="L50" s="55">
        <f>G50/B50-1</f>
        <v>0.3305355942976178</v>
      </c>
    </row>
    <row r="51" spans="1:12" ht="31.5" customHeight="1">
      <c r="A51" s="87" t="s">
        <v>47</v>
      </c>
      <c r="B51" s="88">
        <v>339.61546423</v>
      </c>
      <c r="C51" s="88">
        <f>B51/$B$10*100</f>
        <v>0.04459976868928877</v>
      </c>
      <c r="D51" s="68">
        <f t="shared" si="4"/>
        <v>0.16086155881219535</v>
      </c>
      <c r="E51" s="68"/>
      <c r="F51" s="68"/>
      <c r="G51" s="77">
        <v>239.19343899999996</v>
      </c>
      <c r="H51" s="68">
        <f t="shared" si="5"/>
        <v>0.02839091264094955</v>
      </c>
      <c r="I51" s="68">
        <f t="shared" si="6"/>
        <v>0.10032210180753558</v>
      </c>
      <c r="J51" s="68"/>
      <c r="K51" s="68">
        <f>G51-B51</f>
        <v>-100.42202523000003</v>
      </c>
      <c r="L51" s="89">
        <f>G51/B51-1</f>
        <v>-0.29569332320506636</v>
      </c>
    </row>
    <row r="52" spans="1:12" s="50" customFormat="1" ht="19.5" customHeight="1">
      <c r="A52" s="75" t="s">
        <v>48</v>
      </c>
      <c r="B52" s="90">
        <v>12432.025712999523</v>
      </c>
      <c r="C52" s="68">
        <f t="shared" si="3"/>
        <v>1.632627278608152</v>
      </c>
      <c r="D52" s="68">
        <f t="shared" si="4"/>
        <v>5.888527602594787</v>
      </c>
      <c r="E52" s="68"/>
      <c r="F52" s="68"/>
      <c r="G52" s="77">
        <v>11398.721634</v>
      </c>
      <c r="H52" s="68">
        <f t="shared" si="5"/>
        <v>1.352963992166172</v>
      </c>
      <c r="I52" s="68">
        <f t="shared" si="6"/>
        <v>4.780832271247651</v>
      </c>
      <c r="J52" s="68"/>
      <c r="K52" s="68">
        <f>G52-B52</f>
        <v>-1033.304078999523</v>
      </c>
      <c r="L52" s="78">
        <f>G52/B52-1</f>
        <v>-0.08311630806225334</v>
      </c>
    </row>
    <row r="53" spans="1:12" ht="19.5" customHeight="1">
      <c r="A53" s="75" t="s">
        <v>30</v>
      </c>
      <c r="B53" s="90">
        <v>0</v>
      </c>
      <c r="C53" s="68">
        <f t="shared" si="3"/>
        <v>0</v>
      </c>
      <c r="D53" s="68">
        <f t="shared" si="4"/>
        <v>0</v>
      </c>
      <c r="E53" s="68"/>
      <c r="F53" s="68"/>
      <c r="G53" s="77">
        <v>0</v>
      </c>
      <c r="H53" s="68">
        <f t="shared" si="5"/>
        <v>0</v>
      </c>
      <c r="I53" s="68">
        <f t="shared" si="6"/>
        <v>0</v>
      </c>
      <c r="J53" s="68"/>
      <c r="K53" s="68">
        <f>G53-B53</f>
        <v>0</v>
      </c>
      <c r="L53" s="78"/>
    </row>
    <row r="54" spans="1:12" s="50" customFormat="1" ht="32.25" customHeight="1">
      <c r="A54" s="91" t="s">
        <v>49</v>
      </c>
      <c r="B54" s="88">
        <v>0</v>
      </c>
      <c r="C54" s="68">
        <f t="shared" si="3"/>
        <v>0</v>
      </c>
      <c r="D54" s="68">
        <f t="shared" si="4"/>
        <v>0</v>
      </c>
      <c r="E54" s="68"/>
      <c r="F54" s="68"/>
      <c r="G54" s="77">
        <v>-965.8605329999999</v>
      </c>
      <c r="H54" s="68">
        <f t="shared" si="5"/>
        <v>-0.11464219976261127</v>
      </c>
      <c r="I54" s="68">
        <f t="shared" si="6"/>
        <v>-0.40509956764953986</v>
      </c>
      <c r="J54" s="68"/>
      <c r="K54" s="68">
        <f>G54-B54</f>
        <v>-965.8605329999999</v>
      </c>
      <c r="L54" s="78"/>
    </row>
    <row r="55" spans="1:12" s="50" customFormat="1" ht="7.5" customHeight="1">
      <c r="A55" s="92"/>
      <c r="B55" s="93"/>
      <c r="C55" s="48"/>
      <c r="D55" s="48"/>
      <c r="E55" s="48"/>
      <c r="F55" s="48"/>
      <c r="G55" s="63"/>
      <c r="H55" s="48"/>
      <c r="I55" s="48"/>
      <c r="J55" s="48"/>
      <c r="K55" s="68"/>
      <c r="L55" s="78"/>
    </row>
    <row r="56" spans="1:12" s="35" customFormat="1" ht="21" customHeight="1" thickBot="1">
      <c r="A56" s="94" t="s">
        <v>50</v>
      </c>
      <c r="B56" s="95">
        <f>B12-B38</f>
        <v>-5505.62344388006</v>
      </c>
      <c r="C56" s="96">
        <f t="shared" si="3"/>
        <v>-0.7230222352922098</v>
      </c>
      <c r="D56" s="95">
        <v>0</v>
      </c>
      <c r="E56" s="95"/>
      <c r="F56" s="97"/>
      <c r="G56" s="95">
        <f>G12-G38</f>
        <v>-10180.709954399965</v>
      </c>
      <c r="H56" s="96">
        <f>G56/$G$10*100</f>
        <v>-1.2083928729258118</v>
      </c>
      <c r="I56" s="98">
        <v>0</v>
      </c>
      <c r="J56" s="97"/>
      <c r="K56" s="95">
        <f>G56-B56</f>
        <v>-4675.086510519905</v>
      </c>
      <c r="L56" s="99"/>
    </row>
    <row r="57" spans="1:11" ht="19.5" customHeight="1">
      <c r="A57" s="101"/>
      <c r="B57" s="101"/>
      <c r="C57" s="101"/>
      <c r="D57" s="101"/>
      <c r="E57" s="101"/>
      <c r="F57" s="101"/>
      <c r="G57" s="100"/>
      <c r="H57" s="100"/>
      <c r="I57" s="100"/>
      <c r="J57" s="100"/>
      <c r="K57" s="100"/>
    </row>
    <row r="58" spans="7:11" ht="19.5" customHeight="1">
      <c r="G58" s="100"/>
      <c r="H58" s="100"/>
      <c r="I58" s="100"/>
      <c r="J58" s="100"/>
      <c r="K58" s="100"/>
    </row>
    <row r="59" spans="7:11" ht="19.5" customHeight="1">
      <c r="G59" s="100"/>
      <c r="H59" s="100"/>
      <c r="I59" s="100"/>
      <c r="J59" s="100"/>
      <c r="K59" s="100"/>
    </row>
    <row r="60" spans="7:11" ht="19.5" customHeight="1">
      <c r="G60" s="100"/>
      <c r="H60" s="100"/>
      <c r="I60" s="100"/>
      <c r="J60" s="100"/>
      <c r="K60" s="100"/>
    </row>
    <row r="61" spans="7:11" ht="19.5" customHeight="1">
      <c r="G61" s="100"/>
      <c r="H61" s="100"/>
      <c r="I61" s="100"/>
      <c r="J61" s="100"/>
      <c r="K61" s="100"/>
    </row>
    <row r="62" spans="7:11" ht="19.5" customHeight="1">
      <c r="G62" s="100"/>
      <c r="H62" s="100"/>
      <c r="I62" s="100"/>
      <c r="J62" s="100"/>
      <c r="K62" s="100"/>
    </row>
  </sheetData>
  <sheetProtection/>
  <mergeCells count="4">
    <mergeCell ref="A3:L4"/>
    <mergeCell ref="B7:D7"/>
    <mergeCell ref="G7:I7"/>
    <mergeCell ref="K7:L7"/>
  </mergeCells>
  <printOptions horizontalCentered="1"/>
  <pageMargins left="0.15748031496062992" right="0.11811023622047245" top="0.4330708661417323" bottom="0" header="0" footer="0.196850393700787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SIMION</dc:creator>
  <cp:keywords/>
  <dc:description/>
  <cp:lastModifiedBy>MIHAELA SIMION</cp:lastModifiedBy>
  <dcterms:created xsi:type="dcterms:W3CDTF">2017-12-27T08:35:37Z</dcterms:created>
  <dcterms:modified xsi:type="dcterms:W3CDTF">2017-12-27T08:56:40Z</dcterms:modified>
  <cp:category/>
  <cp:version/>
  <cp:contentType/>
  <cp:contentStatus/>
</cp:coreProperties>
</file>