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octombrie 201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</externalReferences>
  <definedNames>
    <definedName name="___bas1">'[1]data input'!#REF!</definedName>
    <definedName name="___bas2">'[1]data input'!#REF!</definedName>
    <definedName name="___bas3">'[1]data input'!#REF!</definedName>
    <definedName name="___BOP1">#REF!</definedName>
    <definedName name="___BOP2">'[2]BoP'!#REF!</definedName>
    <definedName name="___CPI98">'[3]REER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'[4]Annual Tables'!#REF!</definedName>
    <definedName name="___PAG2">'[4]Index'!#REF!</definedName>
    <definedName name="___PAG3">'[4]Index'!#REF!</definedName>
    <definedName name="___PAG4">'[4]Index'!#REF!</definedName>
    <definedName name="___PAG5">'[4]Index'!#REF!</definedName>
    <definedName name="___PAG6">'[4]Index'!#REF!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'[3]REER Forecast'!#REF!</definedName>
    <definedName name="___prt1">#REF!</definedName>
    <definedName name="___prt2">#REF!</definedName>
    <definedName name="___rep1">#REF!</definedName>
    <definedName name="___rep2">#REF!</definedName>
    <definedName name="___RES2">'[2]RES'!#REF!</definedName>
    <definedName name="___rge1">#REF!</definedName>
    <definedName name="___s92">#N/A</definedName>
    <definedName name="___som1">'[1]data input'!#REF!</definedName>
    <definedName name="___som2">'[1]data input'!#REF!</definedName>
    <definedName name="___som3">'[1]data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'[5]INT_RATES_old'!$A$1:$I$34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'[6]EU2DBase'!$C$1:$F$196</definedName>
    <definedName name="___UKR2">'[6]EU2DBase'!$G$1:$U$196</definedName>
    <definedName name="___UKR3">'[7]EU2DBase'!#REF!</definedName>
    <definedName name="___WEO1">#REF!</definedName>
    <definedName name="___WEO2">#REF!</definedName>
    <definedName name="__0absorc">'[8]Programa'!#REF!</definedName>
    <definedName name="__0c">'[8]Programa'!#REF!</definedName>
    <definedName name="__123Graph_ADEFINITION">'[9]NBM'!#REF!</definedName>
    <definedName name="__123Graph_ADEFINITION2">'[9]NBM'!#REF!</definedName>
    <definedName name="__123Graph_BDEFINITION">'[9]NBM'!#REF!</definedName>
    <definedName name="__123Graph_BDEFINITION2">'[9]NBM'!#REF!</definedName>
    <definedName name="__123Graph_BFITB2">'[10]FITB_all'!#REF!</definedName>
    <definedName name="__123Graph_BFITB3">'[10]FITB_all'!#REF!</definedName>
    <definedName name="__123Graph_BGDP">'[11]Quarterly Program'!#REF!</definedName>
    <definedName name="__123Graph_BMONEY">'[11]Quarterly Program'!#REF!</definedName>
    <definedName name="__123Graph_BTBILL2">'[10]FITB_all'!#REF!</definedName>
    <definedName name="__123Graph_CDEFINITION2">'[12]NBM'!#REF!</definedName>
    <definedName name="__123Graph_DDEFINITION2">'[12]NBM'!#REF!</definedName>
    <definedName name="__bas1">'[1]data input'!#REF!</definedName>
    <definedName name="__bas2">'[1]data input'!#REF!</definedName>
    <definedName name="__bas3">'[1]data input'!#REF!</definedName>
    <definedName name="__BOP1">#REF!</definedName>
    <definedName name="__BOP2">'[2]BoP'!#REF!</definedName>
    <definedName name="__CPI98">'[3]REER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'[4]Annual Tables'!#REF!</definedName>
    <definedName name="__PAG2">'[4]Index'!#REF!</definedName>
    <definedName name="__PAG3">'[4]Index'!#REF!</definedName>
    <definedName name="__PAG4">'[4]Index'!#REF!</definedName>
    <definedName name="__PAG5">'[4]Index'!#REF!</definedName>
    <definedName name="__PAG6">'[4]Index'!#REF!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'[3]REER Forecast'!#REF!</definedName>
    <definedName name="__prt1">#REF!</definedName>
    <definedName name="__prt2">#REF!</definedName>
    <definedName name="__rep1">#REF!</definedName>
    <definedName name="__rep2">#REF!</definedName>
    <definedName name="__RES2">'[2]RES'!#REF!</definedName>
    <definedName name="__rge1">#REF!</definedName>
    <definedName name="__s92">NA()</definedName>
    <definedName name="__som1">'[1]data input'!#REF!</definedName>
    <definedName name="__som2">'[1]data input'!#REF!</definedName>
    <definedName name="__som3">'[1]data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'[5]INT_RATES_old'!$A$1:$I$34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'[7]EU2DBase'!$C$1:$F$196</definedName>
    <definedName name="__UKR2">'[7]EU2DBase'!$G$1:$U$196</definedName>
    <definedName name="__UKR3">'[7]EU2DBase'!#REF!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WEO '[13]LINK'!$A$1:$A$42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'[1]data input'!#REF!</definedName>
    <definedName name="_bas2">'[1]data input'!#REF!</definedName>
    <definedName name="_bas3">'[1]data input'!#REF!</definedName>
    <definedName name="_BOP1">#REF!</definedName>
    <definedName name="_BOP2">'[2]BoP'!#REF!</definedName>
    <definedName name="_C">#REF!</definedName>
    <definedName name="_C_14">#REF!</definedName>
    <definedName name="_C_25">#REF!</definedName>
    <definedName name="_CPI98">'[3]REER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'[14]Assumptions'!#REF!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'[14]Assumptions'!#REF!</definedName>
    <definedName name="_Macros_Import_.qbop">_Macros_Import_.qbop</definedName>
    <definedName name="_Macros_Import__qbop">_Macros_Import__qbop</definedName>
    <definedName name="_MTS2">'[4]Annual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'[4]Index'!#REF!</definedName>
    <definedName name="_PAG3">'[4]Index'!#REF!</definedName>
    <definedName name="_PAG4">'[4]Index'!#REF!</definedName>
    <definedName name="_PAG5">'[4]Index'!#REF!</definedName>
    <definedName name="_PAG6">'[4]Index'!#REF!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'[3]REER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'[2]RES'!#REF!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'[1]data input'!#REF!</definedName>
    <definedName name="_som2">'[1]data input'!#REF!</definedName>
    <definedName name="_som3">'[1]data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'[5]INT_RATES_old'!$A$1:$I$34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'[7]EU2DBase'!$C$1:$F$196</definedName>
    <definedName name="_UKR2">'[7]EU2DBase'!$G$1:$U$196</definedName>
    <definedName name="_UKR3">'[6]EU2DBase'!#REF!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'[13]LINK'!$A$1:$A$42</definedName>
    <definedName name="a_11">WEO '[13]LINK'!$A$1:$A$42</definedName>
    <definedName name="a_14">#REF!</definedName>
    <definedName name="a_15">WEO '[13]LINK'!$A$1:$A$42</definedName>
    <definedName name="a_17">WEO '[13]LINK'!$A$1:$A$42</definedName>
    <definedName name="a_2">#REF!</definedName>
    <definedName name="a_20">WEO '[13]LINK'!$A$1:$A$42</definedName>
    <definedName name="a_22">WEO '[13]LINK'!$A$1:$A$42</definedName>
    <definedName name="a_24">WEO '[13]LINK'!$A$1:$A$42</definedName>
    <definedName name="a_25">#REF!</definedName>
    <definedName name="a_28">WEO '[13]LINK'!$A$1:$A$42</definedName>
    <definedName name="a_37">WEO '[13]LINK'!$A$1:$A$42</definedName>
    <definedName name="a_38">WEO '[13]LINK'!$A$1:$A$42</definedName>
    <definedName name="a_46">WEO '[13]LINK'!$A$1:$A$42</definedName>
    <definedName name="a_47">WEO '[13]LINK'!$A$1:$A$42</definedName>
    <definedName name="a_49">WEO '[13]LINK'!$A$1:$A$42</definedName>
    <definedName name="a_54">WEO '[13]LINK'!$A$1:$A$42</definedName>
    <definedName name="a_55">WEO '[13]LINK'!$A$1:$A$42</definedName>
    <definedName name="a_56">WEO '[13]LINK'!$A$1:$A$42</definedName>
    <definedName name="a_57">WEO '[13]LINK'!$A$1:$A$42</definedName>
    <definedName name="a_61">WEO '[13]LINK'!$A$1:$A$42</definedName>
    <definedName name="a_64">WEO '[13]LINK'!$A$1:$A$42</definedName>
    <definedName name="a_65">WEO '[13]LINK'!$A$1:$A$42</definedName>
    <definedName name="a_66">WEO '[13]LINK'!$A$1:$A$42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'[15]Montabs'!$B$88:$CO$425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'[16]BFtab10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'[17]WEO'!#REF!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'[5]BNKLOANS_old'!$A$1:$F$40</definedName>
    <definedName name="BASDAT">'[4]Annual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'[1]data input'!#REF!</definedName>
    <definedName name="BasicData">#REF!</definedName>
    <definedName name="basII">'[1]data input'!#REF!</definedName>
    <definedName name="basIII">'[1]data input'!#REF!</definedName>
    <definedName name="BCA">'[18]WEO LINK'!#REF!</definedName>
    <definedName name="BCA_11">'[19]WEO LINK'!#REF!</definedName>
    <definedName name="BCA_14">#REF!</definedName>
    <definedName name="BCA_2">NA()</definedName>
    <definedName name="BCA_20">'[18]WEO LINK'!#REF!</definedName>
    <definedName name="BCA_25">#REF!</definedName>
    <definedName name="BCA_28">'[18]WEO LINK'!#REF!</definedName>
    <definedName name="BCA_66">'[19]WEO LINK'!#REF!</definedName>
    <definedName name="BCA_GDP">NA()</definedName>
    <definedName name="BCA_NGDP">'[20]Q6'!$E$11:$AH$11</definedName>
    <definedName name="BDEAC">#REF!</definedName>
    <definedName name="BE">'[18]WEO LINK'!#REF!</definedName>
    <definedName name="BE_11">'[19]WEO LINK'!#REF!</definedName>
    <definedName name="BE_14">NA()</definedName>
    <definedName name="BE_2">NA()</definedName>
    <definedName name="BE_20">'[18]WEO LINK'!#REF!</definedName>
    <definedName name="BE_25">NA()</definedName>
    <definedName name="BE_28">'[18]WEO LINK'!#REF!</definedName>
    <definedName name="BE_66">'[19]WEO LINK'!#REF!</definedName>
    <definedName name="BEA">#REF!</definedName>
    <definedName name="BEAI">'[18]WEO LINK'!#REF!</definedName>
    <definedName name="BEAI_11">'[19]WEO LINK'!#REF!</definedName>
    <definedName name="BEAI_14">NA()</definedName>
    <definedName name="BEAI_2">NA()</definedName>
    <definedName name="BEAI_20">'[18]WEO LINK'!#REF!</definedName>
    <definedName name="BEAI_25">NA()</definedName>
    <definedName name="BEAI_28">'[18]WEO LINK'!#REF!</definedName>
    <definedName name="BEAI_66">'[19]WEO LINK'!#REF!</definedName>
    <definedName name="BEAIB">'[18]WEO LINK'!#REF!</definedName>
    <definedName name="BEAIB_11">'[19]WEO LINK'!#REF!</definedName>
    <definedName name="BEAIB_14">NA()</definedName>
    <definedName name="BEAIB_2">NA()</definedName>
    <definedName name="BEAIB_20">'[18]WEO LINK'!#REF!</definedName>
    <definedName name="BEAIB_25">NA()</definedName>
    <definedName name="BEAIB_28">'[18]WEO LINK'!#REF!</definedName>
    <definedName name="BEAIB_66">'[19]WEO LINK'!#REF!</definedName>
    <definedName name="BEAIG">'[18]WEO LINK'!#REF!</definedName>
    <definedName name="BEAIG_11">'[19]WEO LINK'!#REF!</definedName>
    <definedName name="BEAIG_14">NA()</definedName>
    <definedName name="BEAIG_2">NA()</definedName>
    <definedName name="BEAIG_20">'[18]WEO LINK'!#REF!</definedName>
    <definedName name="BEAIG_25">NA()</definedName>
    <definedName name="BEAIG_28">'[18]WEO LINK'!#REF!</definedName>
    <definedName name="BEAIG_66">'[19]WEO LINK'!#REF!</definedName>
    <definedName name="BEAP">'[18]WEO LINK'!#REF!</definedName>
    <definedName name="BEAP_11">'[19]WEO LINK'!#REF!</definedName>
    <definedName name="BEAP_14">NA()</definedName>
    <definedName name="BEAP_2">NA()</definedName>
    <definedName name="BEAP_20">'[18]WEO LINK'!#REF!</definedName>
    <definedName name="BEAP_25">NA()</definedName>
    <definedName name="BEAP_28">'[18]WEO LINK'!#REF!</definedName>
    <definedName name="BEAP_66">'[19]WEO LINK'!#REF!</definedName>
    <definedName name="BEAPB">'[18]WEO LINK'!#REF!</definedName>
    <definedName name="BEAPB_11">'[19]WEO LINK'!#REF!</definedName>
    <definedName name="BEAPB_14">NA()</definedName>
    <definedName name="BEAPB_2">NA()</definedName>
    <definedName name="BEAPB_20">'[18]WEO LINK'!#REF!</definedName>
    <definedName name="BEAPB_25">NA()</definedName>
    <definedName name="BEAPB_28">'[18]WEO LINK'!#REF!</definedName>
    <definedName name="BEAPB_66">'[19]WEO LINK'!#REF!</definedName>
    <definedName name="BEAPG">'[18]WEO LINK'!#REF!</definedName>
    <definedName name="BEAPG_11">'[19]WEO LINK'!#REF!</definedName>
    <definedName name="BEAPG_14">NA()</definedName>
    <definedName name="BEAPG_2">NA()</definedName>
    <definedName name="BEAPG_20">'[18]WEO LINK'!#REF!</definedName>
    <definedName name="BEAPG_25">NA()</definedName>
    <definedName name="BEAPG_28">'[18]WEO LINK'!#REF!</definedName>
    <definedName name="BEAPG_66">'[19]WEO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'[18]WEO LINK'!#REF!</definedName>
    <definedName name="BERI_11">'[19]WEO LINK'!#REF!</definedName>
    <definedName name="BERI_14">NA()</definedName>
    <definedName name="BERI_2">NA()</definedName>
    <definedName name="BERI_20">'[18]WEO LINK'!#REF!</definedName>
    <definedName name="BERI_25">NA()</definedName>
    <definedName name="BERI_28">'[18]WEO LINK'!#REF!</definedName>
    <definedName name="BERI_66">'[19]WEO LINK'!#REF!</definedName>
    <definedName name="BERIB">'[18]WEO LINK'!#REF!</definedName>
    <definedName name="BERIB_11">'[19]WEO LINK'!#REF!</definedName>
    <definedName name="BERIB_14">NA()</definedName>
    <definedName name="BERIB_2">NA()</definedName>
    <definedName name="BERIB_20">'[18]WEO LINK'!#REF!</definedName>
    <definedName name="BERIB_25">NA()</definedName>
    <definedName name="BERIB_28">'[18]WEO LINK'!#REF!</definedName>
    <definedName name="BERIB_66">'[19]WEO LINK'!#REF!</definedName>
    <definedName name="BERIG">'[18]WEO LINK'!#REF!</definedName>
    <definedName name="BERIG_11">'[19]WEO LINK'!#REF!</definedName>
    <definedName name="BERIG_14">NA()</definedName>
    <definedName name="BERIG_2">NA()</definedName>
    <definedName name="BERIG_20">'[18]WEO LINK'!#REF!</definedName>
    <definedName name="BERIG_25">NA()</definedName>
    <definedName name="BERIG_28">'[18]WEO LINK'!#REF!</definedName>
    <definedName name="BERIG_66">'[19]WEO LINK'!#REF!</definedName>
    <definedName name="BERP">'[18]WEO LINK'!#REF!</definedName>
    <definedName name="BERP_11">'[19]WEO LINK'!#REF!</definedName>
    <definedName name="BERP_14">NA()</definedName>
    <definedName name="BERP_2">NA()</definedName>
    <definedName name="BERP_20">'[18]WEO LINK'!#REF!</definedName>
    <definedName name="BERP_25">NA()</definedName>
    <definedName name="BERP_28">'[18]WEO LINK'!#REF!</definedName>
    <definedName name="BERP_66">'[19]WEO LINK'!#REF!</definedName>
    <definedName name="BERPB">'[18]WEO LINK'!#REF!</definedName>
    <definedName name="BERPB_11">'[19]WEO LINK'!#REF!</definedName>
    <definedName name="BERPB_14">NA()</definedName>
    <definedName name="BERPB_2">NA()</definedName>
    <definedName name="BERPB_20">'[18]WEO LINK'!#REF!</definedName>
    <definedName name="BERPB_25">NA()</definedName>
    <definedName name="BERPB_28">'[18]WEO LINK'!#REF!</definedName>
    <definedName name="BERPB_66">'[19]WEO LINK'!#REF!</definedName>
    <definedName name="BERPG">'[18]WEO LINK'!#REF!</definedName>
    <definedName name="BERPG_11">'[19]WEO LINK'!#REF!</definedName>
    <definedName name="BERPG_14">NA()</definedName>
    <definedName name="BERPG_2">NA()</definedName>
    <definedName name="BERPG_20">'[18]WEO LINK'!#REF!</definedName>
    <definedName name="BERPG_25">NA()</definedName>
    <definedName name="BERPG_28">'[18]WEO LINK'!#REF!</definedName>
    <definedName name="BERPG_66">'[19]WEO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'[18]WEO LINK'!#REF!</definedName>
    <definedName name="BFD_11">'[19]WEO LINK'!#REF!</definedName>
    <definedName name="BFD_20">'[18]WEO LINK'!#REF!</definedName>
    <definedName name="BFD_28">'[18]WEO LINK'!#REF!</definedName>
    <definedName name="BFD_66">'[19]WEO LINK'!#REF!</definedName>
    <definedName name="BFDA">#REF!</definedName>
    <definedName name="BFDI">#REF!</definedName>
    <definedName name="bfdi_14">#REF!</definedName>
    <definedName name="bfdi_2">'[21]FAfdi'!$E$10:$BP$10</definedName>
    <definedName name="bfdi_25">#REF!</definedName>
    <definedName name="BFDIL">#REF!</definedName>
    <definedName name="BFDL">'[18]WEO LINK'!#REF!</definedName>
    <definedName name="BFDL_11">'[19]WEO LINK'!#REF!</definedName>
    <definedName name="BFDL_20">'[18]WEO LINK'!#REF!</definedName>
    <definedName name="BFDL_28">'[18]WEO LINK'!#REF!</definedName>
    <definedName name="BFDL_66">'[19]WEO LINK'!#REF!</definedName>
    <definedName name="BFL">NA()</definedName>
    <definedName name="BFL_D">'[18]WEO LINK'!#REF!</definedName>
    <definedName name="BFL_D_11">'[19]WEO LINK'!#REF!</definedName>
    <definedName name="BFL_D_14">NA()</definedName>
    <definedName name="BFL_D_2">NA()</definedName>
    <definedName name="BFL_D_20">'[18]WEO LINK'!#REF!</definedName>
    <definedName name="BFL_D_25">NA()</definedName>
    <definedName name="BFL_D_28">'[18]WEO LINK'!#REF!</definedName>
    <definedName name="BFL_D_66">'[19]WEO LINK'!#REF!</definedName>
    <definedName name="BFL_DF">'[18]WEO LINK'!#REF!</definedName>
    <definedName name="BFL_DF_11">'[19]WEO LINK'!#REF!</definedName>
    <definedName name="BFL_DF_14">NA()</definedName>
    <definedName name="BFL_DF_2">NA()</definedName>
    <definedName name="BFL_DF_20">'[18]WEO LINK'!#REF!</definedName>
    <definedName name="BFL_DF_25">NA()</definedName>
    <definedName name="BFL_DF_28">'[18]WEO LINK'!#REF!</definedName>
    <definedName name="BFL_DF_66">'[19]WEO LINK'!#REF!</definedName>
    <definedName name="BFLB">'[18]WEO LINK'!#REF!</definedName>
    <definedName name="BFLB_11">'[19]WEO LINK'!#REF!</definedName>
    <definedName name="BFLB_14">NA()</definedName>
    <definedName name="BFLB_2">NA()</definedName>
    <definedName name="BFLB_20">'[18]WEO LINK'!#REF!</definedName>
    <definedName name="BFLB_25">NA()</definedName>
    <definedName name="BFLB_28">'[18]WEO LINK'!#REF!</definedName>
    <definedName name="BFLB_66">'[19]WEO LINK'!#REF!</definedName>
    <definedName name="BFLB_D">'[18]WEO LINK'!#REF!</definedName>
    <definedName name="BFLB_D_11">'[19]WEO LINK'!#REF!</definedName>
    <definedName name="BFLB_D_14">NA()</definedName>
    <definedName name="BFLB_D_2">NA()</definedName>
    <definedName name="BFLB_D_20">'[18]WEO LINK'!#REF!</definedName>
    <definedName name="BFLB_D_25">NA()</definedName>
    <definedName name="BFLB_D_28">'[18]WEO LINK'!#REF!</definedName>
    <definedName name="BFLB_D_66">'[19]WEO LINK'!#REF!</definedName>
    <definedName name="BFLB_DF">'[18]WEO LINK'!#REF!</definedName>
    <definedName name="BFLB_DF_11">'[19]WEO LINK'!#REF!</definedName>
    <definedName name="BFLB_DF_14">NA()</definedName>
    <definedName name="BFLB_DF_2">NA()</definedName>
    <definedName name="BFLB_DF_20">'[18]WEO LINK'!#REF!</definedName>
    <definedName name="BFLB_DF_25">NA()</definedName>
    <definedName name="BFLB_DF_28">'[18]WEO LINK'!#REF!</definedName>
    <definedName name="BFLB_DF_66">'[19]WEO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'[18]WEO LINK'!#REF!</definedName>
    <definedName name="BFLG_11">'[19]WEO LINK'!#REF!</definedName>
    <definedName name="BFLG_14">NA()</definedName>
    <definedName name="BFLG_2">NA()</definedName>
    <definedName name="BFLG_20">'[18]WEO LINK'!#REF!</definedName>
    <definedName name="BFLG_25">NA()</definedName>
    <definedName name="BFLG_28">'[18]WEO LINK'!#REF!</definedName>
    <definedName name="BFLG_66">'[19]WEO LINK'!#REF!</definedName>
    <definedName name="BFLG_D">'[18]WEO LINK'!#REF!</definedName>
    <definedName name="BFLG_D_11">'[19]WEO LINK'!#REF!</definedName>
    <definedName name="BFLG_D_14">NA()</definedName>
    <definedName name="BFLG_D_2">NA()</definedName>
    <definedName name="BFLG_D_20">'[18]WEO LINK'!#REF!</definedName>
    <definedName name="BFLG_D_25">NA()</definedName>
    <definedName name="BFLG_D_28">'[18]WEO LINK'!#REF!</definedName>
    <definedName name="BFLG_D_66">'[19]WEO LINK'!#REF!</definedName>
    <definedName name="BFLG_DF">'[18]WEO LINK'!#REF!</definedName>
    <definedName name="BFLG_DF_11">'[19]WEO LINK'!#REF!</definedName>
    <definedName name="BFLG_DF_14">NA()</definedName>
    <definedName name="BFLG_DF_2">NA()</definedName>
    <definedName name="BFLG_DF_20">'[18]WEO LINK'!#REF!</definedName>
    <definedName name="BFLG_DF_25">NA()</definedName>
    <definedName name="BFLG_DF_28">'[18]WEO LINK'!#REF!</definedName>
    <definedName name="BFLG_DF_66">'[19]WEO LINK'!#REF!</definedName>
    <definedName name="BFO">#REF!</definedName>
    <definedName name="BFOA">'[18]WEO LINK'!#REF!</definedName>
    <definedName name="BFOA_11">'[19]WEO LINK'!#REF!</definedName>
    <definedName name="BFOA_20">'[18]WEO LINK'!#REF!</definedName>
    <definedName name="BFOA_28">'[18]WEO LINK'!#REF!</definedName>
    <definedName name="BFOA_66">'[19]WEO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'[18]WEO LINK'!#REF!</definedName>
    <definedName name="BFOL_L_11">'[19]WEO LINK'!#REF!</definedName>
    <definedName name="BFOL_L_20">'[18]WEO LINK'!#REF!</definedName>
    <definedName name="BFOL_L_28">'[18]WEO LINK'!#REF!</definedName>
    <definedName name="BFOL_L_66">'[19]WEO LINK'!#REF!</definedName>
    <definedName name="BFOL_O">#REF!</definedName>
    <definedName name="BFOL_S">'[18]WEO LINK'!#REF!</definedName>
    <definedName name="BFOL_S_11">'[19]WEO LINK'!#REF!</definedName>
    <definedName name="BFOL_S_20">'[18]WEO LINK'!#REF!</definedName>
    <definedName name="BFOL_S_28">'[18]WEO LINK'!#REF!</definedName>
    <definedName name="BFOL_S_66">'[19]WEO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'[18]WEO LINK'!#REF!</definedName>
    <definedName name="BFPA_11">'[19]WEO LINK'!#REF!</definedName>
    <definedName name="BFPA_20">'[18]WEO LINK'!#REF!</definedName>
    <definedName name="BFPA_28">'[18]WEO LINK'!#REF!</definedName>
    <definedName name="BFPA_66">'[19]WEO LINK'!#REF!</definedName>
    <definedName name="BFPAG">#REF!</definedName>
    <definedName name="BFPG">#REF!</definedName>
    <definedName name="BFPL">'[18]WEO LINK'!#REF!</definedName>
    <definedName name="BFPL_11">'[19]WEO LINK'!#REF!</definedName>
    <definedName name="BFPL_20">'[18]WEO LINK'!#REF!</definedName>
    <definedName name="BFPL_28">'[18]WEO LINK'!#REF!</definedName>
    <definedName name="BFPL_66">'[19]WEO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'[18]WEO LINK'!#REF!</definedName>
    <definedName name="BFPQ_11">'[19]WEO LINK'!#REF!</definedName>
    <definedName name="BFPQ_20">'[18]WEO LINK'!#REF!</definedName>
    <definedName name="BFPQ_28">'[18]WEO LINK'!#REF!</definedName>
    <definedName name="BFPQ_66">'[19]WEO LINK'!#REF!</definedName>
    <definedName name="BFRA">'[18]WEO LINK'!#REF!</definedName>
    <definedName name="BFRA_11">'[19]WEO LINK'!#REF!</definedName>
    <definedName name="BFRA_14">NA()</definedName>
    <definedName name="BFRA_2">NA()</definedName>
    <definedName name="BFRA_20">'[18]WEO LINK'!#REF!</definedName>
    <definedName name="BFRA_25">NA()</definedName>
    <definedName name="BFRA_28">'[18]WEO LINK'!#REF!</definedName>
    <definedName name="BFRA_66">'[19]WEO LINK'!#REF!</definedName>
    <definedName name="BFUND">'[18]WEO LINK'!#REF!</definedName>
    <definedName name="BFUND_11">'[19]WEO LINK'!#REF!</definedName>
    <definedName name="BFUND_20">'[18]WEO LINK'!#REF!</definedName>
    <definedName name="BFUND_28">'[18]WEO LINK'!#REF!</definedName>
    <definedName name="BFUND_66">'[19]WEO LINK'!#REF!</definedName>
    <definedName name="bgoods">'[22]CAgds'!$D$10:$BO$10</definedName>
    <definedName name="bgoods_11">'[23]CAgds'!$E$10:$BP$10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'[22]CAinc'!$D$10:$BO$10</definedName>
    <definedName name="binc_11">'[23]CAinc'!$E$10:$BP$10</definedName>
    <definedName name="BIP">#REF!</definedName>
    <definedName name="BK">'[18]WEO LINK'!#REF!</definedName>
    <definedName name="BK_11">'[19]WEO LINK'!#REF!</definedName>
    <definedName name="BK_14">NA()</definedName>
    <definedName name="BK_2">NA()</definedName>
    <definedName name="BK_20">'[18]WEO LINK'!#REF!</definedName>
    <definedName name="BK_25">NA()</definedName>
    <definedName name="BK_28">'[18]WEO LINK'!#REF!</definedName>
    <definedName name="BK_66">'[19]WEO LINK'!#REF!</definedName>
    <definedName name="BKF">'[18]WEO LINK'!#REF!</definedName>
    <definedName name="BKF_11">'[19]WEO LINK'!#REF!</definedName>
    <definedName name="BKF_14">NA()</definedName>
    <definedName name="BKF_2">NA()</definedName>
    <definedName name="BKF_20">'[18]WEO LINK'!#REF!</definedName>
    <definedName name="BKF_25">NA()</definedName>
    <definedName name="BKF_28">'[18]WEO LINK'!#REF!</definedName>
    <definedName name="BKF_6">#REF!</definedName>
    <definedName name="BKF_66">'[19]WEO LINK'!#REF!</definedName>
    <definedName name="BKFA">#REF!</definedName>
    <definedName name="BKO">#REF!</definedName>
    <definedName name="BM">#REF!</definedName>
    <definedName name="BM_NM_R">#REF!</definedName>
    <definedName name="BMG">'[18]WEO LINK'!#REF!</definedName>
    <definedName name="BMG_11">'[19]WEO LINK'!#REF!</definedName>
    <definedName name="BMG_14">'[24]Q6'!$E$28:$AH$28</definedName>
    <definedName name="BMG_2">'[24]Q6'!$E$28:$AH$28</definedName>
    <definedName name="BMG_20">'[18]WEO LINK'!#REF!</definedName>
    <definedName name="BMG_25">'[24]Q6'!$E$28:$AH$28</definedName>
    <definedName name="BMG_28">'[18]WEO LINK'!#REF!</definedName>
    <definedName name="BMG_66">'[19]WEO LINK'!#REF!</definedName>
    <definedName name="BMG_NMG_R">#REF!</definedName>
    <definedName name="BMII">'[18]WEO LINK'!#REF!</definedName>
    <definedName name="BMII_11">'[19]WEO LINK'!#REF!</definedName>
    <definedName name="BMII_14">NA()</definedName>
    <definedName name="BMII_2">NA()</definedName>
    <definedName name="BMII_20">'[18]WEO LINK'!#REF!</definedName>
    <definedName name="BMII_25">NA()</definedName>
    <definedName name="BMII_28">'[18]WEO LINK'!#REF!</definedName>
    <definedName name="BMII_66">'[19]WEO LINK'!#REF!</definedName>
    <definedName name="BMII_7">#REF!</definedName>
    <definedName name="BMIIB">'[18]WEO LINK'!#REF!</definedName>
    <definedName name="BMIIB_11">'[19]WEO LINK'!#REF!</definedName>
    <definedName name="BMIIB_14">NA()</definedName>
    <definedName name="BMIIB_2">NA()</definedName>
    <definedName name="BMIIB_20">'[18]WEO LINK'!#REF!</definedName>
    <definedName name="BMIIB_25">NA()</definedName>
    <definedName name="BMIIB_28">'[18]WEO LINK'!#REF!</definedName>
    <definedName name="BMIIB_66">'[19]WEO LINK'!#REF!</definedName>
    <definedName name="BMIIG">'[18]WEO LINK'!#REF!</definedName>
    <definedName name="BMIIG_11">'[19]WEO LINK'!#REF!</definedName>
    <definedName name="BMIIG_14">NA()</definedName>
    <definedName name="BMIIG_2">NA()</definedName>
    <definedName name="BMIIG_20">'[18]WEO LINK'!#REF!</definedName>
    <definedName name="BMIIG_25">NA()</definedName>
    <definedName name="BMIIG_28">'[18]WEO LINK'!#REF!</definedName>
    <definedName name="BMIIG_66">'[19]WEO LINK'!#REF!</definedName>
    <definedName name="BMS">'[18]WEO LINK'!#REF!</definedName>
    <definedName name="BMS_11">'[19]WEO LINK'!#REF!</definedName>
    <definedName name="BMS_20">'[18]WEO LINK'!#REF!</definedName>
    <definedName name="BMS_28">'[18]WEO LINK'!#REF!</definedName>
    <definedName name="BMS_66">'[19]WEO LINK'!#REF!</definedName>
    <definedName name="BMT">#REF!</definedName>
    <definedName name="BNB_BoP">#REF!</definedName>
    <definedName name="bnfs">'[22]CAnfs'!$D$10:$BO$10</definedName>
    <definedName name="bnfs_11">'[23]CAnfs'!$E$10:$BP$10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F">#REF!</definedName>
    <definedName name="BopInput">#REF!</definedName>
    <definedName name="BOPSUM">#REF!</definedName>
    <definedName name="bother">'[21]FAother'!$E$10:$BP$10</definedName>
    <definedName name="bother_14">#REF!</definedName>
    <definedName name="bother_25">#REF!</definedName>
    <definedName name="BottomRight">#REF!</definedName>
    <definedName name="bport">'[21]FAport'!$E$10:$BP$10</definedName>
    <definedName name="bport_11">'[23]FAport'!$E$10:$BP$10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'[18]WEO LINK'!#REF!</definedName>
    <definedName name="BTR_11">'[19]WEO LINK'!#REF!</definedName>
    <definedName name="BTR_20">'[18]WEO LINK'!#REF!</definedName>
    <definedName name="BTR_28">'[18]WEO LINK'!#REF!</definedName>
    <definedName name="BTR_66">'[19]WEO LINK'!#REF!</definedName>
    <definedName name="BTRG">#REF!</definedName>
    <definedName name="BTRP">#REF!</definedName>
    <definedName name="btrs">'[22]CAtrs'!$D$10:$BO$10</definedName>
    <definedName name="btrs_11">'[23]CAtrs'!$E$10:$BP$10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'[25]FDI'!#REF!</definedName>
    <definedName name="Bulgaria">#REF!</definedName>
    <definedName name="BX">#REF!</definedName>
    <definedName name="BX_NX_R">#REF!</definedName>
    <definedName name="BXG">'[18]WEO LINK'!#REF!</definedName>
    <definedName name="BXG_11">'[19]WEO LINK'!#REF!</definedName>
    <definedName name="BXG_14">'[24]Q6'!$E$26:$AH$26</definedName>
    <definedName name="BXG_2">'[24]Q6'!$E$26:$AH$26</definedName>
    <definedName name="BXG_20">'[18]WEO LINK'!#REF!</definedName>
    <definedName name="BXG_25">'[24]Q6'!$E$26:$AH$26</definedName>
    <definedName name="BXG_28">'[18]WEO LINK'!#REF!</definedName>
    <definedName name="BXG_66">'[19]WEO LINK'!#REF!</definedName>
    <definedName name="BXG_NXG_R">#REF!</definedName>
    <definedName name="BXS">'[18]WEO LINK'!#REF!</definedName>
    <definedName name="BXS_11">'[19]WEO LINK'!#REF!</definedName>
    <definedName name="BXS_20">'[18]WEO LINK'!#REF!</definedName>
    <definedName name="BXS_28">'[18]WEO LINK'!#REF!</definedName>
    <definedName name="BXS_66">'[19]WEO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'[5]CBANK_old'!$A$1:$M$48</definedName>
    <definedName name="CBDebt">#REF!</definedName>
    <definedName name="CBSNFA">'[26]NIR__'!$A$188:$AM$219</definedName>
    <definedName name="CCode">'[27]Codes'!$A$2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'[13]LINK'!$A$1:$A$42</definedName>
    <definedName name="CHART2_11">#REF!</definedName>
    <definedName name="chart2_15">WEO '[13]LINK'!$A$1:$A$42</definedName>
    <definedName name="chart2_17">WEO '[13]LINK'!$A$1:$A$42</definedName>
    <definedName name="chart2_20">WEO '[13]LINK'!$A$1:$A$42</definedName>
    <definedName name="chart2_22">WEO '[13]LINK'!$A$1:$A$42</definedName>
    <definedName name="chart2_24">WEO '[13]LINK'!$A$1:$A$42</definedName>
    <definedName name="chart2_28">WEO '[13]LINK'!$A$1:$A$42</definedName>
    <definedName name="chart2_37">WEO '[13]LINK'!$A$1:$A$42</definedName>
    <definedName name="chart2_38">WEO '[13]LINK'!$A$1:$A$42</definedName>
    <definedName name="chart2_46">WEO '[13]LINK'!$A$1:$A$42</definedName>
    <definedName name="chart2_47">WEO '[13]LINK'!$A$1:$A$42</definedName>
    <definedName name="chart2_49">WEO '[13]LINK'!$A$1:$A$42</definedName>
    <definedName name="chart2_54">WEO '[13]LINK'!$A$1:$A$42</definedName>
    <definedName name="chart2_55">WEO '[13]LINK'!$A$1:$A$42</definedName>
    <definedName name="chart2_56">WEO '[13]LINK'!$A$1:$A$42</definedName>
    <definedName name="chart2_57">WEO '[13]LINK'!$A$1:$A$42</definedName>
    <definedName name="chart2_61">WEO '[13]LINK'!$A$1:$A$42</definedName>
    <definedName name="chart2_64">WEO '[13]LINK'!$A$1:$A$42</definedName>
    <definedName name="chart2_65">WEO '[13]LINK'!$A$1:$A$42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'[28]weo_real'!#REF!</definedName>
    <definedName name="CHK1_1">'[28]weo_real'!#REF!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'[29]country name lookup'!$A$1:$B$50</definedName>
    <definedName name="CNY">#REF!</definedName>
    <definedName name="commodM">#REF!</definedName>
    <definedName name="commodx">#REF!</definedName>
    <definedName name="compar">'[16]BFtab10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'[15]corresp'!$A$1:$B$37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index">'[3]REER Forecast'!#REF!</definedName>
    <definedName name="CPImonth">'[3]REER Forecast'!#REF!</definedName>
    <definedName name="CSBT">'[15]Montabs'!$B$88:$CQ$150</definedName>
    <definedName name="CSBTN">'[15]Montabs'!$B$153:$CO$202</definedName>
    <definedName name="CSBTR">'[15]Montabs'!$B$203:$CO$243</definedName>
    <definedName name="CSIDATES_11">'[30]WEO'!#REF!</definedName>
    <definedName name="CSIDATES_66">'[30]WEO'!#REF!</definedName>
    <definedName name="CUADRO_10.3.1">'[31]fondo promedio'!$A$36:$L$74</definedName>
    <definedName name="CUADRO_10_3_1">'[31]fondo promedio'!$A$36:$L$74</definedName>
    <definedName name="CUADRO_N__4.1.3">#REF!</definedName>
    <definedName name="CUADRO_N__4_1_3">#REF!</definedName>
    <definedName name="Current_account">#REF!</definedName>
    <definedName name="CurrVintage">'[32]Current'!$D$66</definedName>
    <definedName name="CurrVintage_11">'[33]Current'!$D$66</definedName>
    <definedName name="CurrVintage_14">#REF!</definedName>
    <definedName name="CurrVintage_25">#REF!</definedName>
    <definedName name="CurVintage">'[27]Current'!$D$61</definedName>
    <definedName name="D">'[18]WEO LINK'!#REF!</definedName>
    <definedName name="D_11">'[19]WEO LINK'!#REF!</definedName>
    <definedName name="d_14">#REF!</definedName>
    <definedName name="D_20">'[18]WEO LINK'!#REF!</definedName>
    <definedName name="d_25">#REF!</definedName>
    <definedName name="D_28">'[18]WEO LINK'!#REF!</definedName>
    <definedName name="D_66">'[19]WEO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'[18]WEO LINK'!#REF!</definedName>
    <definedName name="D_S_11">'[19]WEO LINK'!#REF!</definedName>
    <definedName name="D_S_20">'[18]WEO LINK'!#REF!</definedName>
    <definedName name="D_S_28">'[18]WEO LINK'!#REF!</definedName>
    <definedName name="D_S_66">'[19]WEO LINK'!#REF!</definedName>
    <definedName name="D_SRM">#REF!</definedName>
    <definedName name="D_SY">#REF!</definedName>
    <definedName name="DA">'[18]WEO LINK'!#REF!</definedName>
    <definedName name="DA_11">'[19]WEO LINK'!#REF!</definedName>
    <definedName name="DA_20">'[18]WEO LINK'!#REF!</definedName>
    <definedName name="DA_28">'[18]WEO LINK'!#REF!</definedName>
    <definedName name="DA_66">'[19]WEO LINK'!#REF!</definedName>
    <definedName name="DAB">'[18]WEO LINK'!#REF!</definedName>
    <definedName name="DAB_11">'[19]WEO LINK'!#REF!</definedName>
    <definedName name="DAB_20">'[18]WEO LINK'!#REF!</definedName>
    <definedName name="DAB_28">'[18]WEO LINK'!#REF!</definedName>
    <definedName name="DAB_66">'[19]WEO LINK'!#REF!</definedName>
    <definedName name="DABproj">NA()</definedName>
    <definedName name="DAG">'[18]WEO LINK'!#REF!</definedName>
    <definedName name="DAG_11">'[19]WEO LINK'!#REF!</definedName>
    <definedName name="DAG_20">'[18]WEO LINK'!#REF!</definedName>
    <definedName name="DAG_28">'[18]WEO LINK'!#REF!</definedName>
    <definedName name="DAG_66">'[19]WEO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'[27]Codes'!$H$2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'[18]Data _ Calc'!#REF!</definedName>
    <definedName name="date1_22">'[18]Main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'[34]A15'!#REF!</definedName>
    <definedName name="dateB">#REF!</definedName>
    <definedName name="dateMacro">#REF!</definedName>
    <definedName name="datemon">'[35]pms'!#REF!</definedName>
    <definedName name="dateREER">#REF!</definedName>
    <definedName name="dates_11">'[36]WEO'!#REF!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'[37]INFlevel'!#REF!</definedName>
    <definedName name="DATESA">'[6]EU2DBase'!$B$14:$B$31</definedName>
    <definedName name="DATESATKM">#REF!</definedName>
    <definedName name="DATESM">'[6]EU2DBase'!$B$88:$B$196</definedName>
    <definedName name="DATESMTKM">#REF!</definedName>
    <definedName name="DATESQ">'[6]EU2DBase'!$B$49:$B$72</definedName>
    <definedName name="DATESQTKM">#REF!</definedName>
    <definedName name="DATEWEO">#REF!</definedName>
    <definedName name="DB">'[18]WEO LINK'!#REF!</definedName>
    <definedName name="DB_11">'[19]WEO LINK'!#REF!</definedName>
    <definedName name="DB_20">'[18]WEO LINK'!#REF!</definedName>
    <definedName name="DB_28">'[18]WEO LINK'!#REF!</definedName>
    <definedName name="DB_66">'[19]WEO LINK'!#REF!</definedName>
    <definedName name="DBproj">NA()</definedName>
    <definedName name="DDRB">'[18]WEO LINK'!#REF!</definedName>
    <definedName name="DDRB_11">'[19]WEO LINK'!#REF!</definedName>
    <definedName name="DDRB_20">'[18]WEO LINK'!#REF!</definedName>
    <definedName name="DDRB_28">'[18]WEO LINK'!#REF!</definedName>
    <definedName name="DDRB_66">'[19]WEO LINK'!#REF!</definedName>
    <definedName name="DDRO">'[18]WEO LINK'!#REF!</definedName>
    <definedName name="DDRO_11">'[19]WEO LINK'!#REF!</definedName>
    <definedName name="DDRO_20">'[18]WEO LINK'!#REF!</definedName>
    <definedName name="DDRO_28">'[18]WEO LINK'!#REF!</definedName>
    <definedName name="DDRO_66">'[19]WEO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'[38]Debt_Total'!#REF!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'[18]WEO LINK'!#REF!</definedName>
    <definedName name="DG_11">'[19]WEO LINK'!#REF!</definedName>
    <definedName name="DG_20">'[18]WEO LINK'!#REF!</definedName>
    <definedName name="DG_28">'[18]WEO LINK'!#REF!</definedName>
    <definedName name="DG_66">'[19]WEO LINK'!#REF!</definedName>
    <definedName name="DG_S">#REF!</definedName>
    <definedName name="DGproj">NA()</definedName>
    <definedName name="Discount_IDA">#REF!</definedName>
    <definedName name="Discount_NC">'[39]NPV_base'!#REF!</definedName>
    <definedName name="DiscountRate">#REF!</definedName>
    <definedName name="DKK">#REF!</definedName>
    <definedName name="DM">#REF!</definedName>
    <definedName name="DMBNFA">'[26]NIR__'!$A$123:$AM$181</definedName>
    <definedName name="DO">#REF!</definedName>
    <definedName name="DOC">#REF!</definedName>
    <definedName name="DOCFILE">'[40]Contents'!$B$78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'[18]WEO LINK'!#REF!</definedName>
    <definedName name="DSI_11">'[19]WEO LINK'!#REF!</definedName>
    <definedName name="DSI_20">'[18]WEO LINK'!#REF!</definedName>
    <definedName name="DSI_28">'[18]WEO LINK'!#REF!</definedName>
    <definedName name="DSI_66">'[19]WEO LINK'!#REF!</definedName>
    <definedName name="DSIB">'[18]WEO LINK'!#REF!</definedName>
    <definedName name="DSIB_11">'[19]WEO LINK'!#REF!</definedName>
    <definedName name="DSIB_20">'[18]WEO LINK'!#REF!</definedName>
    <definedName name="DSIB_28">'[18]WEO LINK'!#REF!</definedName>
    <definedName name="DSIB_66">'[19]WEO LINK'!#REF!</definedName>
    <definedName name="DSIBproj">NA()</definedName>
    <definedName name="DSIG">'[18]WEO LINK'!#REF!</definedName>
    <definedName name="DSIG_11">'[19]WEO LINK'!#REF!</definedName>
    <definedName name="DSIG_20">'[18]WEO LINK'!#REF!</definedName>
    <definedName name="DSIG_28">'[18]WEO LINK'!#REF!</definedName>
    <definedName name="DSIG_66">'[19]WEO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'[18]WEO LINK'!#REF!</definedName>
    <definedName name="DSP_11">'[19]WEO LINK'!#REF!</definedName>
    <definedName name="DSP_20">'[18]WEO LINK'!#REF!</definedName>
    <definedName name="DSP_28">'[18]WEO LINK'!#REF!</definedName>
    <definedName name="DSP_66">'[19]WEO LINK'!#REF!</definedName>
    <definedName name="DSPB">'[18]WEO LINK'!#REF!</definedName>
    <definedName name="DSPB_11">'[19]WEO LINK'!#REF!</definedName>
    <definedName name="DSPB_20">'[18]WEO LINK'!#REF!</definedName>
    <definedName name="DSPB_28">'[18]WEO LINK'!#REF!</definedName>
    <definedName name="DSPB_66">'[19]WEO LINK'!#REF!</definedName>
    <definedName name="DSPBproj">NA()</definedName>
    <definedName name="DSPG">'[18]WEO LINK'!#REF!</definedName>
    <definedName name="DSPG_11">'[19]WEO LINK'!#REF!</definedName>
    <definedName name="DSPG_20">'[18]WEO LINK'!#REF!</definedName>
    <definedName name="DSPG_28">'[18]WEO LINK'!#REF!</definedName>
    <definedName name="DSPG_66">'[19]WEO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'[41]WEO LINK'!#REF!</definedName>
    <definedName name="EDN_11">'[42]WEO LINK'!#REF!</definedName>
    <definedName name="EDN_66">'[42]WEO LINK'!#REF!</definedName>
    <definedName name="EDNA">#REF!</definedName>
    <definedName name="EDNA_14">NA()</definedName>
    <definedName name="EDNA_2">NA()</definedName>
    <definedName name="EDNA_25">NA()</definedName>
    <definedName name="EDNA_B">'[18]WEO LINK'!#REF!</definedName>
    <definedName name="EDNA_B_11">'[19]WEO LINK'!#REF!</definedName>
    <definedName name="EDNA_B_20">'[18]WEO LINK'!#REF!</definedName>
    <definedName name="EDNA_B_28">'[18]WEO LINK'!#REF!</definedName>
    <definedName name="EDNA_B_66">'[19]WEO LINK'!#REF!</definedName>
    <definedName name="EDNA_D">'[18]WEO LINK'!#REF!</definedName>
    <definedName name="EDNA_D_11">'[19]WEO LINK'!#REF!</definedName>
    <definedName name="EDNA_D_20">'[18]WEO LINK'!#REF!</definedName>
    <definedName name="EDNA_D_28">'[18]WEO LINK'!#REF!</definedName>
    <definedName name="EDNA_D_66">'[19]WEO LINK'!#REF!</definedName>
    <definedName name="EDNA_T">'[18]WEO LINK'!#REF!</definedName>
    <definedName name="EDNA_T_11">'[19]WEO LINK'!#REF!</definedName>
    <definedName name="EDNA_T_20">'[18]WEO LINK'!#REF!</definedName>
    <definedName name="EDNA_T_28">'[18]WEO LINK'!#REF!</definedName>
    <definedName name="EDNA_T_66">'[19]WEO LINK'!#REF!</definedName>
    <definedName name="EDNE">'[18]WEO LINK'!#REF!</definedName>
    <definedName name="EDNE_11">'[19]WEO LINK'!#REF!</definedName>
    <definedName name="EDNE_20">'[18]WEO LINK'!#REF!</definedName>
    <definedName name="EDNE_28">'[18]WEO LINK'!#REF!</definedName>
    <definedName name="EDNE_66">'[19]WEO LINK'!#REF!</definedName>
    <definedName name="EdssBatchRange">#REF!</definedName>
    <definedName name="EDSSDESCRIPTOR">'[40]Contents'!$B$73</definedName>
    <definedName name="EDSSDESCRIPTOR_14">#REF!</definedName>
    <definedName name="EDSSDESCRIPTOR_25">#REF!</definedName>
    <definedName name="EDSSDESCRIPTOR_28">#REF!</definedName>
    <definedName name="EDSSFILE">'[40]Contents'!$B$77</definedName>
    <definedName name="EDSSFILE_14">#REF!</definedName>
    <definedName name="EDSSFILE_25">#REF!</definedName>
    <definedName name="EDSSFILE_28">#REF!</definedName>
    <definedName name="EDSSNAME">'[40]Contents'!$B$72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'[40]Contents'!$B$81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'[40]Contents'!$B$74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'[5]EMPLOY_old'!$A$1:$I$52</definedName>
    <definedName name="empty">#REF!</definedName>
    <definedName name="ENDA">'[18]WEO LINK'!#REF!</definedName>
    <definedName name="ENDA_11">'[19]WEO LINK'!#REF!</definedName>
    <definedName name="ENDA_14">#REF!</definedName>
    <definedName name="ENDA_2">NA()</definedName>
    <definedName name="ENDA_20">'[18]WEO LINK'!#REF!</definedName>
    <definedName name="ENDA_25">#REF!</definedName>
    <definedName name="ENDA_28">'[18]WEO LINK'!#REF!</definedName>
    <definedName name="ENDA_66">'[19]WEO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'[43]C'!$P$428:$T$428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'[44]Q5'!$A:$C,'[44]Q5'!$1:$7</definedName>
    <definedName name="Exch.Rate">#REF!</definedName>
    <definedName name="Exch_Rate">#REF!</definedName>
    <definedName name="exchrate">#REF!</definedName>
    <definedName name="ExitWRS">'[45]Main'!$AB$27</definedName>
    <definedName name="exp">#REF!</definedName>
    <definedName name="exp_64">#REF!</definedName>
    <definedName name="Exp_GDP">#REF!</definedName>
    <definedName name="Exp_nom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'[46]Q'!$D$52:$O$103</definedName>
    <definedName name="exports">#REF!</definedName>
    <definedName name="expperc">#REF!</definedName>
    <definedName name="expperc_11">'[19]Expenditures'!#REF!</definedName>
    <definedName name="expperc_20">#REF!</definedName>
    <definedName name="expperc_28">#REF!</definedName>
    <definedName name="expperc_64">#REF!</definedName>
    <definedName name="expperc_66">'[19]Expenditures'!#REF!</definedName>
    <definedName name="EXR_UPDATE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'[47]Index'!$C$21</definedName>
    <definedName name="FISUM">#REF!</definedName>
    <definedName name="FK_6_65">WEO '[13]LINK'!$A$1:$A$42</definedName>
    <definedName name="FLOPEC">#REF!</definedName>
    <definedName name="FLOPEC_14">#REF!</definedName>
    <definedName name="FLOPEC_25">#REF!</definedName>
    <definedName name="FLOWS">#REF!</definedName>
    <definedName name="fmb_11">'[36]WEO'!#REF!</definedName>
    <definedName name="fmb_14">#REF!</definedName>
    <definedName name="fmb_2">'[48]WEO'!#REF!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'[49]FOREX_DAILY'!$A$9:$Q$128</definedName>
    <definedName name="FRF">#REF!</definedName>
    <definedName name="fsan1">'[1]data input'!#REF!</definedName>
    <definedName name="fsan2">'[1]data input'!#REF!</definedName>
    <definedName name="fsan3">'[1]data input'!#REF!</definedName>
    <definedName name="fsI">'[1]data input'!#REF!</definedName>
    <definedName name="fsII">'[1]data input'!#REF!</definedName>
    <definedName name="fsIII">'[1]data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'[20]Q4'!$E$19:$AH$19</definedName>
    <definedName name="GCB_NGDP_14">NA()</definedName>
    <definedName name="GCB_NGDP_2">NA()</definedName>
    <definedName name="GCB_NGDP_25">NA()</definedName>
    <definedName name="GCB_NGDP_66">'[20]Q4'!$E$19:$AH$19</definedName>
    <definedName name="GCENL_11">'[30]WEO'!#REF!</definedName>
    <definedName name="GCENL_66">'[30]WEO'!#REF!</definedName>
    <definedName name="GCRG_11">'[30]WEO'!#REF!</definedName>
    <definedName name="GCRG_66">'[30]WEO'!#REF!</definedName>
    <definedName name="GDP">#REF!</definedName>
    <definedName name="gdp_14">'[22]IN'!$D$66:$BO$66</definedName>
    <definedName name="GDP_1999_Constant">#REF!</definedName>
    <definedName name="GDP_1999_Current">#REF!</definedName>
    <definedName name="gdp_2">'[22]IN'!$D$66:$BO$66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'[22]IN'!$D$66:$BO$66</definedName>
    <definedName name="gdp_28">'[22]IN'!$D$66:$BO$66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'[20]Q4'!$E$38:$AH$38</definedName>
    <definedName name="GGB_NGDP_14">NA()</definedName>
    <definedName name="GGB_NGDP_2">NA()</definedName>
    <definedName name="GGB_NGDP_25">NA()</definedName>
    <definedName name="GGB_NGDP_66">'[20]Q4'!$E$38:$AH$38</definedName>
    <definedName name="GGENL_11">'[30]WEO'!#REF!</definedName>
    <definedName name="GGENL_66">'[30]WEO'!#REF!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'[30]WEO'!#REF!</definedName>
    <definedName name="GGRG_66">'[30]WEO'!#REF!</definedName>
    <definedName name="Grace_IDA">#REF!</definedName>
    <definedName name="Grace_NC">'[39]NPV_base'!#REF!</definedName>
    <definedName name="Grace1_IDA">#REF!</definedName>
    <definedName name="GRÁFICO_10.3.1.">'[31]GRÁFICO DE FONDO POR AFILIADO'!$A$3:$H$35</definedName>
    <definedName name="GRÁFICO_10.3.2">'[31]GRÁFICO DE FONDO POR AFILIADO'!$A$36:$H$68</definedName>
    <definedName name="GRÁFICO_10.3.3">'[31]GRÁFICO DE FONDO POR AFILIADO'!$A$69:$H$101</definedName>
    <definedName name="GRÁFICO_10.3.4.">'[31]GRÁFICO DE FONDO POR AFILIADO'!$A$103:$H$135</definedName>
    <definedName name="GRÁFICO_10_3_1_">'[31]GRÁFICO DE FONDO POR AFILIADO'!$A$3:$H$35</definedName>
    <definedName name="GRÁFICO_10_3_2">'[31]GRÁFICO DE FONDO POR AFILIADO'!$A$36:$H$68</definedName>
    <definedName name="GRÁFICO_10_3_3">'[31]GRÁFICO DE FONDO POR AFILIADO'!$A$69:$H$101</definedName>
    <definedName name="GRÁFICO_10_3_4_">'[31]GRÁFICO DE FONDO POR AFILIADO'!$A$103:$H$135</definedName>
    <definedName name="GRÁFICO_N_10.2.4.">#REF!</definedName>
    <definedName name="GRÁFICO_N_10_2_4_">#REF!</definedName>
    <definedName name="GRAND_TOTAL">#REF!</definedName>
    <definedName name="GRAPHS">'[15]interv'!$A$1:$H$23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'[50]GG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'[25]IMP'!#REF!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'[2]Input'!#REF!</definedName>
    <definedName name="INPUT_4">'[2]Input'!#REF!</definedName>
    <definedName name="int">#REF!</definedName>
    <definedName name="INTER_CRED">#REF!</definedName>
    <definedName name="INTER_DEPO">#REF!</definedName>
    <definedName name="INTEREST">'[5]INT_RATES_old'!$A$1:$I$35</definedName>
    <definedName name="Interest_IDA">#REF!</definedName>
    <definedName name="Interest_NC">'[39]NPV_base'!#REF!</definedName>
    <definedName name="InterestRate">#REF!</definedName>
    <definedName name="invtab">'[16]BFtab10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'[21]KA'!$E$10:$BP$10</definedName>
    <definedName name="ka_11">'[23]KA'!$E$10:$BP$10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'[5]LABORMKT_OLD'!$A$1:$O$39</definedName>
    <definedName name="LAST">'[51]DOC'!$C$8</definedName>
    <definedName name="lclub">#REF!</definedName>
    <definedName name="LEFT">#REF!</definedName>
    <definedName name="LEND">#REF!</definedName>
    <definedName name="LIABILITIES">'[52]CBA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'[53]Table 6_MacroFrame'!#REF!</definedName>
    <definedName name="lkdjfafoij_11">'[54]Table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'[5]MAINCOM_old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'[46]EU'!$BS$29:$CB$88</definedName>
    <definedName name="Maturity_IDA">#REF!</definedName>
    <definedName name="Maturity_NC">'[39]NPV_base'!#REF!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'[18]WEO LINK'!#REF!</definedName>
    <definedName name="MCV_14">NA()</definedName>
    <definedName name="MCV_2">NA()</definedName>
    <definedName name="MCV_20">'[18]WEO LINK'!#REF!</definedName>
    <definedName name="MCV_25">NA()</definedName>
    <definedName name="MCV_28">'[18]WEO LINK'!#REF!</definedName>
    <definedName name="MCV_35">'[55]Q2'!$E$63:$AH$63</definedName>
    <definedName name="MCV_B">'[18]WEO LINK'!#REF!</definedName>
    <definedName name="MCV_B_11">'[19]WEO LINK'!#REF!</definedName>
    <definedName name="MCV_B_14">#REF!</definedName>
    <definedName name="MCV_B_2">NA()</definedName>
    <definedName name="MCV_B_20">'[18]WEO LINK'!#REF!</definedName>
    <definedName name="MCV_B_25">#REF!</definedName>
    <definedName name="MCV_B_28">'[18]WEO LINK'!#REF!</definedName>
    <definedName name="MCV_B_66">'[19]WEO LINK'!#REF!</definedName>
    <definedName name="MCV_B1">#REF!</definedName>
    <definedName name="MCV_D">'[18]WEO LINK'!#REF!</definedName>
    <definedName name="MCV_D_11">'[19]WEO LINK'!#REF!</definedName>
    <definedName name="MCV_D_14">NA()</definedName>
    <definedName name="MCV_D_2">NA()</definedName>
    <definedName name="MCV_D_20">'[18]WEO LINK'!#REF!</definedName>
    <definedName name="MCV_D_25">NA()</definedName>
    <definedName name="MCV_D_28">'[18]WEO LINK'!#REF!</definedName>
    <definedName name="MCV_D_66">'[19]WEO LINK'!#REF!</definedName>
    <definedName name="MCV_D1">#REF!</definedName>
    <definedName name="MCV_N">'[18]WEO LINK'!#REF!</definedName>
    <definedName name="MCV_N_14">NA()</definedName>
    <definedName name="MCV_N_2">NA()</definedName>
    <definedName name="MCV_N_20">'[18]WEO LINK'!#REF!</definedName>
    <definedName name="MCV_N_25">NA()</definedName>
    <definedName name="MCV_N_28">'[18]WEO LINK'!#REF!</definedName>
    <definedName name="MCV_T">'[18]WEO LINK'!#REF!</definedName>
    <definedName name="MCV_T_11">'[19]WEO LINK'!#REF!</definedName>
    <definedName name="MCV_T_14">NA()</definedName>
    <definedName name="MCV_T_2">NA()</definedName>
    <definedName name="MCV_T_20">'[18]WEO LINK'!#REF!</definedName>
    <definedName name="MCV_T_25">NA()</definedName>
    <definedName name="MCV_T_28">'[18]WEO LINK'!#REF!</definedName>
    <definedName name="MCV_T_66">'[19]WEO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'[35]Prog'!#REF!</definedName>
    <definedName name="MENORES">#REF!</definedName>
    <definedName name="MENORES_14">#REF!</definedName>
    <definedName name="MENORES_25">#REF!</definedName>
    <definedName name="MER">#REF!</definedName>
    <definedName name="MFISCAL">'[4]Annual Raw Data'!#REF!</definedName>
    <definedName name="mflowsa">mflowsa</definedName>
    <definedName name="mflowsq">mflowsq</definedName>
    <definedName name="mgoods">'[22]CAgds'!$D$14:$BO$14</definedName>
    <definedName name="mgoods_11">'[56]CAgds'!$D$14:$BO$14</definedName>
    <definedName name="MICRO">#REF!</definedName>
    <definedName name="MICROM_11">'[30]WEO'!#REF!</definedName>
    <definedName name="MICROM_66">'[30]WEO'!#REF!</definedName>
    <definedName name="MIDDLE">#REF!</definedName>
    <definedName name="MIMP3">'[15]monimp'!$A$88:$F$92</definedName>
    <definedName name="MIMPALL">'[15]monimp'!$A$67:$F$88</definedName>
    <definedName name="minc">'[22]CAinc'!$D$14:$BO$14</definedName>
    <definedName name="minc_11">'[56]CAinc'!$D$14:$BO$14</definedName>
    <definedName name="MISC3">#REF!</definedName>
    <definedName name="MISC4">'[2]OUTPUT'!#REF!</definedName>
    <definedName name="mm">mm</definedName>
    <definedName name="mm_11">'[57]labels'!#REF!</definedName>
    <definedName name="mm_14">'[57]labels'!#REF!</definedName>
    <definedName name="mm_20">mm_20</definedName>
    <definedName name="mm_24">mm_24</definedName>
    <definedName name="mm_25">'[57]labels'!#REF!</definedName>
    <definedName name="mm_28">mm_28</definedName>
    <definedName name="MNDATES">#REF!</definedName>
    <definedName name="MNEER">#REF!</definedName>
    <definedName name="mnfs">'[22]CAnfs'!$D$14:$BO$14</definedName>
    <definedName name="mnfs_11">'[56]CAnfs'!$D$14:$BO$14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'[15]Montabs'!$B$315:$CO$371</definedName>
    <definedName name="MONSURR">'[15]Montabs'!$B$374:$CO$425</definedName>
    <definedName name="MONSURVEY">'[15]Montabs'!$B$243:$CQ$311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'[5]MSURVEY_old'!$A$1:$I$54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ultilateral">#REF!</definedName>
    <definedName name="Municipios">#REF!</definedName>
    <definedName name="Municipios_14">#REF!</definedName>
    <definedName name="Municipios_25">#REF!</definedName>
    <definedName name="NAME">'[58]DATA'!$B$1:$IT$1</definedName>
    <definedName name="name1">#REF!</definedName>
    <definedName name="name1_11">#REF!</definedName>
    <definedName name="name1_17">'[18]Data _ Calc'!#REF!</definedName>
    <definedName name="name1_20">#REF!</definedName>
    <definedName name="name1_22">'[18]Main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'[16]BFtab10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'[6]EU2DBase'!#REF!</definedName>
    <definedName name="NAMESM">'[6]EU2DBase'!#REF!</definedName>
    <definedName name="NAMESQ">'[6]EU2DBase'!#REF!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'[26]NIR__'!$A$77:$AM$118</definedName>
    <definedName name="NBUNIR">'[26]NIR__'!$A$4:$AM$72</definedName>
    <definedName name="NC_R">'[28]weo_real'!#REF!</definedName>
    <definedName name="NCG">'[18]WEO LINK'!#REF!</definedName>
    <definedName name="NCG_14">NA()</definedName>
    <definedName name="NCG_2">NA()</definedName>
    <definedName name="NCG_20">'[18]WEO LINK'!#REF!</definedName>
    <definedName name="NCG_25">NA()</definedName>
    <definedName name="NCG_28">'[18]WEO LINK'!#REF!</definedName>
    <definedName name="NCG_R">'[18]WEO LINK'!#REF!</definedName>
    <definedName name="NCG_R_14">NA()</definedName>
    <definedName name="NCG_R_2">NA()</definedName>
    <definedName name="NCG_R_20">'[18]WEO LINK'!#REF!</definedName>
    <definedName name="NCG_R_25">NA()</definedName>
    <definedName name="NCG_R_28">'[18]WEO LINK'!#REF!</definedName>
    <definedName name="NCP">'[18]WEO LINK'!#REF!</definedName>
    <definedName name="NCP_14">NA()</definedName>
    <definedName name="NCP_2">NA()</definedName>
    <definedName name="NCP_20">'[18]WEO LINK'!#REF!</definedName>
    <definedName name="NCP_25">NA()</definedName>
    <definedName name="NCP_28">'[18]WEO LINK'!#REF!</definedName>
    <definedName name="NCP_R">'[18]WEO LINK'!#REF!</definedName>
    <definedName name="NCP_R_14">NA()</definedName>
    <definedName name="NCP_R_2">NA()</definedName>
    <definedName name="NCP_R_20">'[18]WEO LINK'!#REF!</definedName>
    <definedName name="NCP_R_25">NA()</definedName>
    <definedName name="NCP_R_28">'[18]WEO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'[18]Data _ Calc'!#REF!</definedName>
    <definedName name="newt2_22">'[18]Main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'[28]weo_real'!#REF!</definedName>
    <definedName name="NFB_R_GDP">'[28]weo_real'!#REF!</definedName>
    <definedName name="NFI">'[18]WEO LINK'!#REF!</definedName>
    <definedName name="NFI_14">NA()</definedName>
    <definedName name="NFI_2">NA()</definedName>
    <definedName name="NFI_20">'[18]WEO LINK'!#REF!</definedName>
    <definedName name="NFI_25">NA()</definedName>
    <definedName name="NFI_28">'[18]WEO LINK'!#REF!</definedName>
    <definedName name="NFI_R">'[18]WEO LINK'!#REF!</definedName>
    <definedName name="NFI_R_14">NA()</definedName>
    <definedName name="NFI_R_2">NA()</definedName>
    <definedName name="NFI_R_20">'[18]WEO LINK'!#REF!</definedName>
    <definedName name="NFI_R_25">NA()</definedName>
    <definedName name="NFI_R_28">'[18]WEO LINK'!#REF!</definedName>
    <definedName name="NGDP">'[18]WEO LINK'!#REF!</definedName>
    <definedName name="NGDP_14">NA()</definedName>
    <definedName name="NGDP_2">NA()</definedName>
    <definedName name="NGDP_20">'[18]WEO LINK'!#REF!</definedName>
    <definedName name="NGDP_25">NA()</definedName>
    <definedName name="NGDP_28">'[18]WEO LINK'!#REF!</definedName>
    <definedName name="NGDP_35">'[55]Q2'!$E$47:$AH$47</definedName>
    <definedName name="NGDP_DG">NA()</definedName>
    <definedName name="NGDP_R">'[18]WEO LINK'!#REF!</definedName>
    <definedName name="NGDP_R_14">NA()</definedName>
    <definedName name="NGDP_R_2">NA()</definedName>
    <definedName name="NGDP_R_20">'[18]WEO LINK'!#REF!</definedName>
    <definedName name="NGDP_R_25">NA()</definedName>
    <definedName name="NGDP_R_28">'[18]WEO LINK'!#REF!</definedName>
    <definedName name="NGDP_RG">'[20]Q1'!$E$51:$AH$51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'[18]WEO LINK'!#REF!</definedName>
    <definedName name="NGS_20">'[18]WEO LINK'!#REF!</definedName>
    <definedName name="NGS_28">'[18]WEO LINK'!#REF!</definedName>
    <definedName name="NGS_NGDP">NA()</definedName>
    <definedName name="NI_R">'[28]weo_real'!#REF!</definedName>
    <definedName name="NINV">'[18]WEO LINK'!#REF!</definedName>
    <definedName name="NINV_14">NA()</definedName>
    <definedName name="NINV_2">NA()</definedName>
    <definedName name="NINV_20">'[18]WEO LINK'!#REF!</definedName>
    <definedName name="NINV_25">NA()</definedName>
    <definedName name="NINV_28">'[18]WEO LINK'!#REF!</definedName>
    <definedName name="NINV_R">'[18]WEO LINK'!#REF!</definedName>
    <definedName name="NINV_R_14">NA()</definedName>
    <definedName name="NINV_R_2">NA()</definedName>
    <definedName name="NINV_R_20">'[18]WEO LINK'!#REF!</definedName>
    <definedName name="NINV_R_25">NA()</definedName>
    <definedName name="NINV_R_28">'[18]WEO LINK'!#REF!</definedName>
    <definedName name="NINV_R_GDP">'[28]weo_real'!#REF!</definedName>
    <definedName name="NIR">'[15]junk'!$A$108:$F$137</definedName>
    <definedName name="NIRCURR">#REF!</definedName>
    <definedName name="NLG">#REF!</definedName>
    <definedName name="NM">'[18]WEO LINK'!#REF!</definedName>
    <definedName name="NM_14">NA()</definedName>
    <definedName name="NM_2">NA()</definedName>
    <definedName name="NM_20">'[18]WEO LINK'!#REF!</definedName>
    <definedName name="NM_25">NA()</definedName>
    <definedName name="NM_28">'[18]WEO LINK'!#REF!</definedName>
    <definedName name="NM_R">'[18]WEO LINK'!#REF!</definedName>
    <definedName name="NM_R_14">NA()</definedName>
    <definedName name="NM_R_2">NA()</definedName>
    <definedName name="NM_R_20">'[18]WEO LINK'!#REF!</definedName>
    <definedName name="NM_R_25">NA()</definedName>
    <definedName name="NM_R_28">'[18]WEO LINK'!#REF!</definedName>
    <definedName name="nman">nman</definedName>
    <definedName name="NMG_R">'[18]WEO LINK'!#REF!</definedName>
    <definedName name="NMG_R_20">'[18]WEO LINK'!#REF!</definedName>
    <definedName name="NMG_R_28">'[18]WEO LINK'!#REF!</definedName>
    <definedName name="NMG_RG">NA()</definedName>
    <definedName name="NMS_R">'[28]weo_real'!#REF!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'[59]Prog'!#REF!</definedName>
    <definedName name="NTDD_R">'[28]weo_real'!#REF!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'[18]WEO LINK'!#REF!</definedName>
    <definedName name="NX_14">NA()</definedName>
    <definedName name="NX_2">NA()</definedName>
    <definedName name="NX_20">'[18]WEO LINK'!#REF!</definedName>
    <definedName name="NX_25">NA()</definedName>
    <definedName name="NX_28">'[18]WEO LINK'!#REF!</definedName>
    <definedName name="NX_R">'[18]WEO LINK'!#REF!</definedName>
    <definedName name="NX_R_14">NA()</definedName>
    <definedName name="NX_R_2">NA()</definedName>
    <definedName name="NX_R_20">'[18]WEO LINK'!#REF!</definedName>
    <definedName name="NX_R_25">NA()</definedName>
    <definedName name="NX_R_28">'[18]WEO LINK'!#REF!</definedName>
    <definedName name="NXG_R">'[18]WEO LINK'!#REF!</definedName>
    <definedName name="NXG_R_20">'[18]WEO LINK'!#REF!</definedName>
    <definedName name="NXG_R_28">'[18]WEO LINK'!#REF!</definedName>
    <definedName name="NXG_RG">NA()</definedName>
    <definedName name="NXS_R">'[28]weo_real'!#REF!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'[57]labels'!#REF!</definedName>
    <definedName name="p_25">'[57]labels'!#REF!</definedName>
    <definedName name="P92_">#REF!</definedName>
    <definedName name="Parmeshwar">#REF!</definedName>
    <definedName name="Pay_Cap">'[60]Baseline'!#REF!</definedName>
    <definedName name="pchBM">#REF!</definedName>
    <definedName name="pchBMG">#REF!</definedName>
    <definedName name="pchBX">#REF!</definedName>
    <definedName name="pchBXG">#REF!</definedName>
    <definedName name="pchNM_R">'[28]weo_real'!#REF!</definedName>
    <definedName name="pchNMG_R">'[20]Q1'!$E$45:$AH$45</definedName>
    <definedName name="pchNX_R">'[28]weo_real'!#REF!</definedName>
    <definedName name="pchNXG_R">'[20]Q1'!$E$36:$AH$36</definedName>
    <definedName name="pchTX_D">#REF!</definedName>
    <definedName name="pchTXG_D">#REF!</definedName>
    <definedName name="pchWPCP33_D">#REF!</definedName>
    <definedName name="pclub">#REF!</definedName>
    <definedName name="PCPI">'[18]WEO LINK'!#REF!</definedName>
    <definedName name="PCPI_20">'[18]WEO LINK'!#REF!</definedName>
    <definedName name="PCPI_28">'[18]WEO LINK'!#REF!</definedName>
    <definedName name="PCPIG">'[20]Q3'!$E$22:$AH$22</definedName>
    <definedName name="PCPIG_14">NA()</definedName>
    <definedName name="PCPIG_2">NA()</definedName>
    <definedName name="PCPIG_25">NA()</definedName>
    <definedName name="PD_JH">'[61]Output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csdata">#REF!</definedName>
    <definedName name="pinvtab">'[16]BFtab10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PI95">'[62]WPI'!#REF!</definedName>
    <definedName name="PPPWGT">NA()</definedName>
    <definedName name="PRICES">#REF!</definedName>
    <definedName name="print_aea">#REF!</definedName>
    <definedName name="_xlnm.Print_Area" localSheetId="0">'octombrie 2015'!$C$2:$S$65</definedName>
    <definedName name="PRINT_AREA_MI">'[6]EU2DBase'!$C$12:$U$156</definedName>
    <definedName name="Print_Area1">'[63]Tab16_2000_'!$A$1:$G$33</definedName>
    <definedName name="Print_Area2">'[63]Tab16_2000_'!$A$1:$G$33</definedName>
    <definedName name="Print_Area3">'[63]Tab16_2000_'!$A$1:$G$33</definedName>
    <definedName name="_xlnm.Print_Titles" localSheetId="0">'octombrie 2015'!$9:$14</definedName>
    <definedName name="PRINT_TITLES_MI">#REF!</definedName>
    <definedName name="Print1">'[64]DATA'!$A$2:$BK$75</definedName>
    <definedName name="Print2">'[64]DATA'!$A$77:$AX$111</definedName>
    <definedName name="Print3">'[64]DATA'!$A$112:$CH$112</definedName>
    <definedName name="Print4">'[64]DATA'!$A$113:$AX$125</definedName>
    <definedName name="Print5">'[64]DATA'!$A$128:$AM$133</definedName>
    <definedName name="Print6">'[64]DATA'!#REF!</definedName>
    <definedName name="Print6_9">'[64]DATA'!$A$135:$N$199</definedName>
    <definedName name="printme">#REF!</definedName>
    <definedName name="PRINTNMP">#REF!</definedName>
    <definedName name="PrintThis_Links">'[45]Links'!$A$1:$F$33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'[65]Debtind:2001_02 Debt Service '!$B$2:$J$72</definedName>
    <definedName name="PROJ">'[65]XMS:MT_Low'!$B$2:$N$57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'[66]GRAFPROM'!#REF!</definedName>
    <definedName name="ProposedCredits">#REF!</definedName>
    <definedName name="prt">'[15]real'!$A$1:$V$98</definedName>
    <definedName name="PSECTOR">#REF!</definedName>
    <definedName name="PTE">#REF!</definedName>
    <definedName name="q2bop">#REF!</definedName>
    <definedName name="Q6_">#REF!</definedName>
    <definedName name="QFISCAL">'[4]Quarterly Raw Data'!#REF!</definedName>
    <definedName name="QTAB7">'[4]Quarterly MacroFlow'!#REF!</definedName>
    <definedName name="QTAB7A">'[4]Quarterly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WEO '[13]LINK'!$A$1:$A$42</definedName>
    <definedName name="RANGENAME_11">#REF!</definedName>
    <definedName name="rateavuseuro">'[21]INweo'!$E$20:$BP$20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'[21]INweo'!$E$21:$BP$21</definedName>
    <definedName name="Ratios">#REF!</definedName>
    <definedName name="Ratios_14">#REF!</definedName>
    <definedName name="Ratios_25">#REF!</definedName>
    <definedName name="REA_EXP">'[67]OUT'!$L$46:$S$88</definedName>
    <definedName name="REA_SEC">'[67]OUT'!$L$191:$S$218</definedName>
    <definedName name="REAL">#REF!</definedName>
    <definedName name="REAL_SAV">'[67]OUT'!$L$8:$S$30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'[15]Montabs'!$B$482:$AJ$533</definedName>
    <definedName name="REDCBACC">'[15]Montabs'!$B$482:$AM$533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'[15]Montabs'!$B$537:$AM$589</definedName>
    <definedName name="REDMS">'[15]Montabs'!$B$536:$AJ$589</definedName>
    <definedName name="REDTab10">'[68]Documents'!$B$454:$H$501</definedName>
    <definedName name="REDTab35">'[69]RED'!#REF!</definedName>
    <definedName name="REDTab43a">#REF!</definedName>
    <definedName name="REDTab43b">#REF!</definedName>
    <definedName name="REDTab6">'[68]Documents'!$B$273:$G$320</definedName>
    <definedName name="REDTab8">'[68]Documents'!$B$349:$G$383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'[40]Contents'!$B$79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_11">#REF!</definedName>
    <definedName name="rep1_14">#REF!</definedName>
    <definedName name="rep1_25">#REF!</definedName>
    <definedName name="rep1_28">#REF!</definedName>
    <definedName name="rep2_11">#REF!</definedName>
    <definedName name="rep2_14">#REF!</definedName>
    <definedName name="rep2_25">#REF!</definedName>
    <definedName name="rep2_28">#REF!</definedName>
    <definedName name="RetrieveMode">'[70]Setup'!$A$1:$A$3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'[45]Main'!$AB$28</definedName>
    <definedName name="rngDepartmentDrive">'[45]Main'!$AB$25</definedName>
    <definedName name="rngEMailAddress">'[45]Main'!$AB$22</definedName>
    <definedName name="rngErrorSort">'[45]ErrCheck'!$A$4</definedName>
    <definedName name="rngLastSave">'[45]Main'!$G$21</definedName>
    <definedName name="rngLastSent">'[45]Main'!$G$20</definedName>
    <definedName name="rngLastUpdate">'[45]Links'!$D$2</definedName>
    <definedName name="rngNeedsUpdate">'[45]Links'!$E$2</definedName>
    <definedName name="rngNews">'[45]Main'!$AB$29</definedName>
    <definedName name="RNGNM">#REF!</definedName>
    <definedName name="rngQuestChecked">'[45]ErrCheck'!$A$3</definedName>
    <definedName name="ROMBOP">#REF!</definedName>
    <definedName name="rquarterly">#REF!</definedName>
    <definedName name="rXDR">#REF!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'[14]Output data'!#REF!</definedName>
    <definedName name="SEK">#REF!</definedName>
    <definedName name="SEL_AGRI">'[5]AGRI_old'!$A$1:$S$22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'[67]IN'!$B$22:$S$49</definedName>
    <definedName name="SHEETNAME_11">#REF!</definedName>
    <definedName name="Simple">#REF!</definedName>
    <definedName name="sitab">#REF!</definedName>
    <definedName name="sitab_11">#REF!</definedName>
    <definedName name="somI">'[1]data input'!#REF!</definedName>
    <definedName name="somII">'[1]data input'!#REF!</definedName>
    <definedName name="somIII">'[1]data input'!#REF!</definedName>
    <definedName name="SOURCE1">#REF!</definedName>
    <definedName name="SOURCE2">#REF!</definedName>
    <definedName name="Sources">#REF!</definedName>
    <definedName name="SR2_11">#REF!</definedName>
    <definedName name="SR2_14">#REF!</definedName>
    <definedName name="SR2_25">#REF!</definedName>
    <definedName name="SR2_28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'[14]Output data'!#REF!</definedName>
    <definedName name="SRTab6">#REF!</definedName>
    <definedName name="SRTab7">'[69]RED'!#REF!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'[71]IMATA'!$B$45:$B$108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'[1]data input'!#REF!</definedName>
    <definedName name="stat2">'[1]data input'!#REF!</definedName>
    <definedName name="stat3">'[1]data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'[1]data input'!#REF!</definedName>
    <definedName name="statII">'[1]data input'!#REF!</definedName>
    <definedName name="statIII">'[1]data input'!#REF!</definedName>
    <definedName name="statt">'[1]data input'!#REF!</definedName>
    <definedName name="Stocks_Dates">'[72]a45'!#REF!</definedName>
    <definedName name="Stocks_Form">'[72]a45'!#REF!</definedName>
    <definedName name="Stocks_IDs">'[72]a45'!#REF!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'[68]Prices'!$A$99:$J$131</definedName>
    <definedName name="T11IMW">'[68]Labor'!$B$3:$J$45</definedName>
    <definedName name="T12ULC">'[68]Labor'!$B$53:$J$97</definedName>
    <definedName name="T13LFE">'[68]Labor'!$B$155:$I$200</definedName>
    <definedName name="T14EPE">'[68]Labor'!$B$256:$J$309</definedName>
    <definedName name="T15ROP">#REF!</definedName>
    <definedName name="T16OPU">#REF!</definedName>
    <definedName name="t1a">#REF!</definedName>
    <definedName name="t2a">#REF!</definedName>
    <definedName name="T2YSECREA">'[73]GDPSEC'!$A$11:$M$80</definedName>
    <definedName name="t3a">#REF!</definedName>
    <definedName name="T3YSECNOM">'[73]GDPSEC'!$A$93:$M$153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'[68]Prices'!$A$3:$R$47</definedName>
    <definedName name="Tab">#REF!</definedName>
    <definedName name="tab1_11">#REF!</definedName>
    <definedName name="tab1_14">#REF!</definedName>
    <definedName name="tab1_25">#REF!</definedName>
    <definedName name="tab1_28">#REF!</definedName>
    <definedName name="Tab19_14">#REF!</definedName>
    <definedName name="Tab19_25">#REF!</definedName>
    <definedName name="TAB1A">#REF!</definedName>
    <definedName name="TAB1CK">#REF!</definedName>
    <definedName name="tab2_11">#REF!</definedName>
    <definedName name="tab2_14">#REF!</definedName>
    <definedName name="tab2_25">#REF!</definedName>
    <definedName name="tab2_28">#REF!</definedName>
    <definedName name="Tab20_14">#REF!</definedName>
    <definedName name="Tab20_25">#REF!</definedName>
    <definedName name="Tab21_14">#REF!</definedName>
    <definedName name="Tab21_25">#REF!</definedName>
    <definedName name="tab22_11">'[74]RED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'[74]RED tables'!#REF!</definedName>
    <definedName name="tab23_11">'[74]RED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'[74]RED tables'!#REF!</definedName>
    <definedName name="tab24_11">'[74]RED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'[74]RED tables'!#REF!</definedName>
    <definedName name="tab25_11">'[74]RED tables'!#REF!</definedName>
    <definedName name="tab25_20">#REF!</definedName>
    <definedName name="tab25_28">#REF!</definedName>
    <definedName name="tab25_66">'[74]RED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_11">#REF!</definedName>
    <definedName name="Tab26_14">#REF!</definedName>
    <definedName name="Tab26_2">#REF!</definedName>
    <definedName name="Tab26_25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_11">#REF!</definedName>
    <definedName name="tab28_14">#REF!</definedName>
    <definedName name="tab28_25">#REF!</definedName>
    <definedName name="tab28_28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_14">#REF!</definedName>
    <definedName name="Tab30_25">#REF!</definedName>
    <definedName name="Tab31_14">#REF!</definedName>
    <definedName name="Tab31_25">#REF!</definedName>
    <definedName name="Tab32_14">#REF!</definedName>
    <definedName name="Tab32_25">#REF!</definedName>
    <definedName name="Tab33_14">#REF!</definedName>
    <definedName name="Tab33_25">#REF!</definedName>
    <definedName name="Tab34_14">#REF!</definedName>
    <definedName name="Tab34_2">#REF!</definedName>
    <definedName name="Tab34_25">#REF!</definedName>
    <definedName name="Tab35_14">#REF!</definedName>
    <definedName name="Tab35_25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_11">'[75]E'!$A$1:$AK$43</definedName>
    <definedName name="tab4_14">#REF!</definedName>
    <definedName name="tab4_2">#REF!</definedName>
    <definedName name="tab4_25">#REF!</definedName>
    <definedName name="tab4_28">#REF!</definedName>
    <definedName name="TAB4_66">'[75]E'!$A$1:$AK$43</definedName>
    <definedName name="TAB4A">'[75]E'!$B$102:$AK$153</definedName>
    <definedName name="TAB4B">'[75]E'!$B$48:$AK$100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_11">#REF!</definedName>
    <definedName name="tab6_14">#REF!</definedName>
    <definedName name="tab6_25">#REF!</definedName>
    <definedName name="tab6_28">#REF!</definedName>
    <definedName name="TAB6A">'[4]Annual Tables'!#REF!</definedName>
    <definedName name="TAB6B">'[4]Annual Tables'!#REF!</definedName>
    <definedName name="TAB6C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_11">#REF!</definedName>
    <definedName name="tab8_14">#REF!</definedName>
    <definedName name="tab8_25">#REF!</definedName>
    <definedName name="tab8_28">#REF!</definedName>
    <definedName name="TAB8NEW">'[5]MSURVEY_old'!$A$1:$H$52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'[76]Table'!$A$1:$AA$81</definedName>
    <definedName name="Table__47">'[77]RED47'!$A$1:$I$53</definedName>
    <definedName name="Table_1">#REF!</definedName>
    <definedName name="Table_1.__Armenia__Selected_Economic_Indicators">'[5]SEI_OLD'!$A$1:$G$59</definedName>
    <definedName name="Table_1___Armenia__Selected_Economic_Indicators">'[5]SEI_OLD'!$A$1:$G$59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'[5]LABORMKT_OLD'!$A$1:$O$37</definedName>
    <definedName name="Table_10____Mozambique____Medium_Term_External_Debt__1997_2015">#REF!</definedName>
    <definedName name="Table_10__Armenia___Labor_Market_Indicators__1994_99__1">'[5]LABORMKT_OLD'!$A$1:$O$37</definedName>
    <definedName name="table_11">#REF!</definedName>
    <definedName name="Table_11._Armenia___Average_Monthly_Wages_in_the_State_Sector__1994_99__1">'[5]WAGES_old'!$A$1:$F$63</definedName>
    <definedName name="Table_11__Armenia___Average_Monthly_Wages_in_the_State_Sector__1994_99__1">'[5]WAGES_old'!$A$1:$F$63</definedName>
    <definedName name="Table_12.__Armenia__Labor_Force__Employment__and_Unemployment__1994_99">'[5]EMPLOY_old'!$A$1:$H$53</definedName>
    <definedName name="Table_12___Armenia__Labor_Force__Employment__and_Unemployment__1994_99">'[5]EMPLOY_old'!$A$1:$H$53</definedName>
    <definedName name="Table_13._Armenia___Employment_in_the_Public_Sector__1994_99">'[5]EMPL_PUBL_old'!$A$1:$F$27</definedName>
    <definedName name="Table_13__Armenia___Employment_in_the_Public_Sector__1994_99">'[5]EMPL_PUBL_old'!$A$1:$F$27</definedName>
    <definedName name="Table_14">#REF!</definedName>
    <definedName name="Table_14._Armenia___Budgetary_Sector_Employment__1994_99">'[5]EMPL_BUDG_old'!$A$1:$K$17</definedName>
    <definedName name="Table_14__Armenia___Budgetary_Sector_Employment__1994_99">'[5]EMPL_BUDG_old'!$A$1:$K$17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'[5]EXPEN_old'!$A$1:$F$25</definedName>
    <definedName name="Table_19__Armenia___Distribution_of_Current_Expenditures_in_the_Consolidated_Government_Budget__1994_99">'[5]EXPEN_old'!$A$1:$F$25</definedName>
    <definedName name="Table_2.__Armenia___Real_Gross_Domestic_Product_Growth__1994_99">'[5]NGDP_R_old'!$A$1:$L$35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'[5]NGDP_R_old'!$A$1:$L$35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'[5]TAX_REV_old'!$A$1:$F$24</definedName>
    <definedName name="Table_20__Armenia___Composition_of_Tax_Revenues_in_Consolidated_Government_Budget__1994_99">'[5]TAX_REV_old'!$A$1:$F$24</definedName>
    <definedName name="Table_21._Armenia___Accounts_of_the_Central_Bank__1994_99">'[5]CBANK_old'!$A$1:$U$46</definedName>
    <definedName name="Table_21__Armenia___Accounts_of_the_Central_Bank__1994_99">'[5]CBANK_old'!$A$1:$U$46</definedName>
    <definedName name="Table_22._Armenia___Monetary_Survey__1994_99">'[5]MSURVEY_old'!$A$1:$Q$52</definedName>
    <definedName name="Table_22__Armenia___Monetary_Survey__1994_99">'[5]MSURVEY_old'!$A$1:$Q$52</definedName>
    <definedName name="Table_23._Armenia___Commercial_Banks___Interest_Rates_for_Loans_and_Deposits_in_Drams_and_U.S._Dollars__1996_99">'[5]INT_RATES_old'!$A$1:$R$32</definedName>
    <definedName name="Table_23__Armenia___Commercial_Banks___Interest_Rates_for_Loans_and_Deposits_in_Drams_and_U_S__Dollars__1996_99">'[5]INT_RATES_old'!$A$1:$R$32</definedName>
    <definedName name="Table_24._Armenia___Treasury_Bills__1995_99">'[5]Tbill_old'!$A$1:$U$31</definedName>
    <definedName name="Table_24__Armenia___Treasury_Bills__1995_99">'[5]Tbill_old'!$A$1:$U$31</definedName>
    <definedName name="Table_25">#REF!</definedName>
    <definedName name="Table_25._Armenia___Quarterly_Balance_of_Payments_and_External_Financing__1995_99">'[5]BOP_Q_OLD'!$A$1:$F$74</definedName>
    <definedName name="Table_25__Armenia___Quarterly_Balance_of_Payments_and_External_Financing__1995_99">'[5]BOP_Q_OLD'!$A$1:$F$74</definedName>
    <definedName name="Table_26._Armenia___Summary_External_Debt_Data__1995_99">'[5]EXTDEBT_OLD'!$A$1:$F$45</definedName>
    <definedName name="Table_26__Armenia___Summary_External_Debt_Data__1995_99">'[5]EXTDEBT_OLD'!$A$1:$F$45</definedName>
    <definedName name="Table_27.__Armenia___Commodity_Composition_of_Trade__1995_99">'[5]COMP_TRADE'!$A$1:$F$29</definedName>
    <definedName name="Table_27___Armenia___Commodity_Composition_of_Trade__1995_99">'[5]COMP_TRADE'!$A$1:$F$29</definedName>
    <definedName name="Table_28._Armenia___Direction_of_Trade__1995_99">'[5]DOT'!$A$1:$F$66</definedName>
    <definedName name="Table_28__Armenia___Direction_of_Trade__1995_99">'[5]DOT'!$A$1:$F$66</definedName>
    <definedName name="Table_29._Armenia___Incorporatized_and_Partially_Privatized_Enterprises__1994_99">'[5]PRIVATE_OLD'!$A$1:$G$29</definedName>
    <definedName name="Table_29__Armenia___Incorporatized_and_Partially_Privatized_Enterprises__1994_99">'[5]PRIVATE_OLD'!$A$1:$G$29</definedName>
    <definedName name="Table_3.__Armenia_Quarterly_Real_GDP_1997_99">'[5]GDP_q_old'!$A$1:$P$31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'[5]GDP_q_old'!$A$1:$P$31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'[5]BNKIND_old'!$A$1:$M$16</definedName>
    <definedName name="Table_30__Armenia___Banking_System_Indicators__1997_99">'[5]BNKIND_old'!$A$1:$M$16</definedName>
    <definedName name="Table_31._Armenia___Banking_Sector_Loans__1996_99">'[5]BNKLOANS_old'!$A$1:$O$40</definedName>
    <definedName name="Table_31__Armenia___Banking_Sector_Loans__1996_99">'[5]BNKLOANS_old'!$A$1:$O$40</definedName>
    <definedName name="Table_32._Armenia___Total_Electricity_Generation__Distribution_and_Collection__1994_99">'[5]ELECTR_old'!$A$1:$F$51</definedName>
    <definedName name="Table_32__Armenia___Total_Electricity_Generation__Distribution_and_Collection__1994_99">'[5]ELECTR_old'!$A$1:$F$51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'[5]taxrevSum'!$A$1:$F$52</definedName>
    <definedName name="Table_34__General_Government_Tax_Revenue_Performance_in_Armenia_and_Comparator_Countries_1995___1998_1">'[5]taxrevSum'!$A$1:$F$52</definedName>
    <definedName name="Table_4.__Moldova____Monetary_Survey_and_Projections__1994_98_1">#REF!</definedName>
    <definedName name="Table_4._Armenia___Gross_Domestic_Product__1994_99">'[5]NGDP_old'!$A$1:$O$33</definedName>
    <definedName name="Table_4___Moldova____Monetary_Survey_and_Projections__1994_98_1">#REF!</definedName>
    <definedName name="Table_4__Armenia___Gross_Domestic_Product__1994_99">'[5]NGDP_old'!$A$1:$O$33</definedName>
    <definedName name="Table_4SR">#REF!</definedName>
    <definedName name="Table_5._Armenia___Production_of_Selected_Agricultural_Products__1994_99">'[5]AGRI_old'!$A$1:$S$22</definedName>
    <definedName name="Table_5__Armenia___Production_of_Selected_Agricultural_Products__1994_99">'[5]AGRI_old'!$A$1:$S$22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'[5]INDCOM_old'!$A$1:$L$31</definedName>
    <definedName name="Table_6___Moldova__Balance_of_Payments__1994_98">#REF!</definedName>
    <definedName name="Table_6__Armenia___Production_of_Selected_Industrial_Commodities__1994_99">'[5]INDCOM_old'!$A$1:$L$31</definedName>
    <definedName name="Table_7._Armenia___Consumer_Prices__1994_99">'[5]CPI_old'!$A$1:$I$102</definedName>
    <definedName name="Table_7__Armenia___Consumer_Prices__1994_99">'[5]CPI_old'!$A$1:$I$102</definedName>
    <definedName name="Table_8.__Armenia___Selected_Energy_Prices__1994_99__1">'[5]ENERGY_old'!$A$1:$AF$25</definedName>
    <definedName name="Table_8___Armenia___Selected_Energy_Prices__1994_99__1">'[5]ENERGY_old'!$A$1:$AF$25</definedName>
    <definedName name="Table_9._Armenia___Regulated_Prices_for_Main_Commodities_and_Services__1994_99__1">'[5]MAINCOM_old '!$A$1:$H$20</definedName>
    <definedName name="Table_9__Armenia___Regulated_Prices_for_Main_Commodities_and_Services__1994_99__1">'[5]MAINCOM_old '!$A$1:$H$20</definedName>
    <definedName name="Table_debt">'[78]Table'!$A$3:$AB$70</definedName>
    <definedName name="Table_debt_14">#REF!</definedName>
    <definedName name="Table_debt_25">#REF!</definedName>
    <definedName name="Table_debt_new">'[79]Table'!$A$3:$AB$70</definedName>
    <definedName name="Table_debt_new_11">'[80]Table'!$A$3:$AB$70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'[67]Labor'!$A$1:$X$58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'[78]Table_GEF'!$B$2:$T$51</definedName>
    <definedName name="Tbl_GFN_14">#REF!</definedName>
    <definedName name="Tbl_GFN_25">#REF!</definedName>
    <definedName name="TBLA">#REF!</definedName>
    <definedName name="TBLB">#REF!</definedName>
    <definedName name="tblChecks">'[45]ErrCheck'!$A$3:$E$5</definedName>
    <definedName name="tblLinks">'[45]Links'!$A$4:$F$33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'[18]WEO LINK'!#REF!</definedName>
    <definedName name="TMG_D_11">'[19]WEO LINK'!#REF!</definedName>
    <definedName name="TMG_D_14">'[24]Q5'!$E$23:$AH$23</definedName>
    <definedName name="TMG_D_2">'[24]Q5'!$E$23:$AH$23</definedName>
    <definedName name="TMG_D_20">'[18]WEO LINK'!#REF!</definedName>
    <definedName name="TMG_D_25">'[24]Q5'!$E$23:$AH$23</definedName>
    <definedName name="TMG_D_28">'[18]WEO LINK'!#REF!</definedName>
    <definedName name="TMG_D_66">'[19]WEO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'[18]WEO LINK'!#REF!</definedName>
    <definedName name="TMGO_11">'[19]WEO LINK'!#REF!</definedName>
    <definedName name="TMGO_14">NA()</definedName>
    <definedName name="TMGO_2">NA()</definedName>
    <definedName name="TMGO_20">'[18]WEO LINK'!#REF!</definedName>
    <definedName name="TMGO_25">NA()</definedName>
    <definedName name="TMGO_28">'[18]WEO LINK'!#REF!</definedName>
    <definedName name="TMGO_66">'[19]WEO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'[5]INT_RATES_old'!$A$1:$A$33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'[18]WEO LINK'!#REF!</definedName>
    <definedName name="TXG_D_11">'[19]WEO LINK'!#REF!</definedName>
    <definedName name="TXG_D_14">NA()</definedName>
    <definedName name="TXG_D_2">NA()</definedName>
    <definedName name="TXG_D_20">'[18]WEO LINK'!#REF!</definedName>
    <definedName name="TXG_D_25">NA()</definedName>
    <definedName name="TXG_D_28">'[18]WEO LINK'!#REF!</definedName>
    <definedName name="TXG_D_66">'[19]WEO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'[18]WEO LINK'!#REF!</definedName>
    <definedName name="TXGO_11">'[19]WEO LINK'!#REF!</definedName>
    <definedName name="TXGO_14">NA()</definedName>
    <definedName name="TXGO_2">NA()</definedName>
    <definedName name="TXGO_20">'[18]WEO LINK'!#REF!</definedName>
    <definedName name="TXGO_25">NA()</definedName>
    <definedName name="TXGO_28">'[18]WEO LINK'!#REF!</definedName>
    <definedName name="TXGO_66">'[19]WEO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'[40]Contents'!$B$80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'[15]Montabs:junk'!$B$17:$U$38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'[5]WAGES_old'!$A$1:$G$62</definedName>
    <definedName name="WEO">#REF!</definedName>
    <definedName name="WEO_Q4">#REF!</definedName>
    <definedName name="WEO1_14">#REF!</definedName>
    <definedName name="WEO1_25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'[30]WEO'!#REF!</definedName>
    <definedName name="WIN_66">'[30]WEO'!#REF!</definedName>
    <definedName name="WPCP33_D">#REF!</definedName>
    <definedName name="WPCP33pch">#REF!</definedName>
    <definedName name="WPI">'[3]REER Forecast'!#REF!</definedName>
    <definedName name="Wt_d">#REF!</definedName>
    <definedName name="xdf">#REF!</definedName>
    <definedName name="xdr">#REF!</definedName>
    <definedName name="xgoods">'[22]CAgds'!$D$12:$BO$12</definedName>
    <definedName name="xgoods_11">'[56]CAgds'!$D$12:$BO$12</definedName>
    <definedName name="XGS">#REF!</definedName>
    <definedName name="xinc">'[22]CAinc'!$D$12:$BO$12</definedName>
    <definedName name="xinc_11">'[56]CAinc'!$D$12:$BO$12</definedName>
    <definedName name="xnfs">'[22]CAnfs'!$D$12:$BO$12</definedName>
    <definedName name="xnfs_11">'[56]CAnfs'!$D$12:$BO$12</definedName>
    <definedName name="XOF">#REF!</definedName>
    <definedName name="xr">#REF!</definedName>
    <definedName name="xxWRS_1">WEO '[13]LINK'!$A$1:$A$42</definedName>
    <definedName name="xxWRS_1_15">WEO '[13]LINK'!$A$1:$A$42</definedName>
    <definedName name="xxWRS_1_17">WEO '[13]LINK'!$A$1:$A$42</definedName>
    <definedName name="xxWRS_1_2">#REF!</definedName>
    <definedName name="xxWRS_1_20">WEO '[13]LINK'!$A$1:$A$42</definedName>
    <definedName name="xxWRS_1_22">WEO '[13]LINK'!$A$1:$A$42</definedName>
    <definedName name="xxWRS_1_24">WEO '[13]LINK'!$A$1:$A$42</definedName>
    <definedName name="xxWRS_1_28">WEO '[13]LINK'!$A$1:$A$42</definedName>
    <definedName name="xxWRS_1_37">WEO '[13]LINK'!$A$1:$A$42</definedName>
    <definedName name="xxWRS_1_38">WEO '[13]LINK'!$A$1:$A$42</definedName>
    <definedName name="xxWRS_1_46">WEO '[13]LINK'!$A$1:$A$42</definedName>
    <definedName name="xxWRS_1_47">WEO '[13]LINK'!$A$1:$A$42</definedName>
    <definedName name="xxWRS_1_49">WEO '[13]LINK'!$A$1:$A$42</definedName>
    <definedName name="xxWRS_1_54">WEO '[13]LINK'!$A$1:$A$42</definedName>
    <definedName name="xxWRS_1_55">WEO '[13]LINK'!$A$1:$A$42</definedName>
    <definedName name="xxWRS_1_56">WEO '[13]LINK'!$A$1:$A$42</definedName>
    <definedName name="xxWRS_1_57">WEO '[13]LINK'!$A$1:$A$42</definedName>
    <definedName name="xxWRS_1_61">WEO '[13]LINK'!$A$1:$A$42</definedName>
    <definedName name="xxWRS_1_63">WEO '[13]LINK'!$A$1:$A$42</definedName>
    <definedName name="xxWRS_1_64">WEO '[13]LINK'!$A$1:$A$42</definedName>
    <definedName name="xxWRS_1_65">WEO '[13]LINK'!$A$1:$A$42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'[81]Table'!$A$3:$AB$70</definedName>
    <definedName name="xxxxx_11">'[82]Table'!$A$3:$AB$70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'[83]ass'!$7:$7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'[84]oth'!$17:$17</definedName>
    <definedName name="zRoWCPIchange">#REF!</definedName>
    <definedName name="zRoWCPIchange_14">#REF!</definedName>
    <definedName name="zRoWCPIchange_25">#REF!</definedName>
    <definedName name="zSDReRate">'[84]ass'!$24:$24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'[85]до викупа'!$E$664</definedName>
  </definedNames>
  <calcPr fullCalcOnLoad="1"/>
</workbook>
</file>

<file path=xl/sharedStrings.xml><?xml version="1.0" encoding="utf-8"?>
<sst xmlns="http://schemas.openxmlformats.org/spreadsheetml/2006/main" count="111" uniqueCount="103">
  <si>
    <t xml:space="preserve">BUGETUL GENERAL  CONSOLIDAT </t>
  </si>
  <si>
    <t xml:space="preserve">Realizari  01.01 - 31.10.2015 </t>
  </si>
  <si>
    <t>PIB 2015</t>
  </si>
  <si>
    <t>-milioane lei -</t>
  </si>
  <si>
    <t xml:space="preserve">Bugetul </t>
  </si>
  <si>
    <t xml:space="preserve">Fondul </t>
  </si>
  <si>
    <t xml:space="preserve">Credite </t>
  </si>
  <si>
    <t xml:space="preserve">Fonduri </t>
  </si>
  <si>
    <t>Bugetul</t>
  </si>
  <si>
    <t>Total</t>
  </si>
  <si>
    <t xml:space="preserve">Transferuri </t>
  </si>
  <si>
    <t>Opera-</t>
  </si>
  <si>
    <t>Buget general consolidat</t>
  </si>
  <si>
    <t xml:space="preserve">de </t>
  </si>
  <si>
    <t xml:space="preserve">centralizat </t>
  </si>
  <si>
    <t>asig</t>
  </si>
  <si>
    <t xml:space="preserve">asig. </t>
  </si>
  <si>
    <t xml:space="preserve">national </t>
  </si>
  <si>
    <t xml:space="preserve">externe </t>
  </si>
  <si>
    <t>institutiilor</t>
  </si>
  <si>
    <t xml:space="preserve"> trezoreriei </t>
  </si>
  <si>
    <t xml:space="preserve"> Companiei </t>
  </si>
  <si>
    <t xml:space="preserve">intre </t>
  </si>
  <si>
    <t xml:space="preserve"> buget </t>
  </si>
  <si>
    <t xml:space="preserve">tiuni </t>
  </si>
  <si>
    <t>stat</t>
  </si>
  <si>
    <t xml:space="preserve">al unitatilor </t>
  </si>
  <si>
    <t xml:space="preserve">sociale </t>
  </si>
  <si>
    <t xml:space="preserve">pentru </t>
  </si>
  <si>
    <t>de</t>
  </si>
  <si>
    <t>ministere</t>
  </si>
  <si>
    <t>publice</t>
  </si>
  <si>
    <t xml:space="preserve"> neram-</t>
  </si>
  <si>
    <t>statului</t>
  </si>
  <si>
    <t xml:space="preserve">  nationale de </t>
  </si>
  <si>
    <t>bugete</t>
  </si>
  <si>
    <t xml:space="preserve">  general </t>
  </si>
  <si>
    <t>finan-</t>
  </si>
  <si>
    <t xml:space="preserve">adm. </t>
  </si>
  <si>
    <t xml:space="preserve">somaj </t>
  </si>
  <si>
    <t xml:space="preserve"> asigurari </t>
  </si>
  <si>
    <t xml:space="preserve"> finantate </t>
  </si>
  <si>
    <t xml:space="preserve">bursabile </t>
  </si>
  <si>
    <t xml:space="preserve"> autostrazi </t>
  </si>
  <si>
    <t xml:space="preserve">(se scad) </t>
  </si>
  <si>
    <t xml:space="preserve"> consolidat</t>
  </si>
  <si>
    <t>ciare</t>
  </si>
  <si>
    <t xml:space="preserve">teritoriale </t>
  </si>
  <si>
    <t>sociale  de</t>
  </si>
  <si>
    <t xml:space="preserve"> integral sau </t>
  </si>
  <si>
    <t xml:space="preserve">si drumuri </t>
  </si>
  <si>
    <t>Sume</t>
  </si>
  <si>
    <t>% din PIB</t>
  </si>
  <si>
    <t xml:space="preserve"> sanatate </t>
  </si>
  <si>
    <t xml:space="preserve"> partial din
venituri 
proprii</t>
  </si>
  <si>
    <t xml:space="preserve"> nationale </t>
  </si>
  <si>
    <t xml:space="preserve">VENITURI TOTALE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</si>
  <si>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</si>
  <si>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</si>
  <si>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</si>
  <si>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</si>
  <si>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</si>
  <si>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</si>
  <si>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</si>
  <si>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</si>
  <si>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 xml:space="preserve"> TVA</t>
  </si>
  <si>
    <t>Accize</t>
  </si>
  <si>
    <t xml:space="preserve"> Alte impozite si taxe pe bunuri si servicii</t>
  </si>
  <si>
    <t xml:space="preserve">Taxa pe utilizarea bunurilor, autorizarea utilizarii bunurilor sau pe  desfasurarea de activitati </t>
  </si>
  <si>
    <t>Impozitul pe comertul exterior (taxe vamale)</t>
  </si>
  <si>
    <t>Alte impozite si taxe fiscale</t>
  </si>
  <si>
    <t xml:space="preserve">Contributii de asigurari </t>
  </si>
  <si>
    <t>Venituri nefiscale</t>
  </si>
  <si>
    <t xml:space="preserve">Subventii </t>
  </si>
  <si>
    <t>Venituri din capital</t>
  </si>
  <si>
    <t>Donatii</t>
  </si>
  <si>
    <t>Sume de la UE in contul platilor efectuate *)</t>
  </si>
  <si>
    <t>Sume virate de autoritatile de management, reprezentand cheltuieli din bugetul de stat utilizate pentru plati in numele UE</t>
  </si>
  <si>
    <t>Operatiuni financiare</t>
  </si>
  <si>
    <t>Sume incasate in contul unic, la bugetul de stat</t>
  </si>
  <si>
    <t>Alte sume primite de la UE pentru programele operationale finantate in cadrul obiectivului convergenta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</si>
  <si>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</si>
  <si>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</si>
  <si>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</si>
  <si>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</si>
  <si>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</si>
  <si>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</si>
  <si>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</si>
  <si>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</si>
  <si>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</si>
  <si>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</si>
  <si>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</si>
  <si>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</si>
  <si>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</si>
  <si>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</si>
  <si>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finantare rambursabila</t>
  </si>
  <si>
    <t>Cheltuieli de capital</t>
  </si>
  <si>
    <t>Active nefinanciare</t>
  </si>
  <si>
    <t>Active financiare</t>
  </si>
  <si>
    <t>Imprumuturi</t>
  </si>
  <si>
    <t>Rambursari de credite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</si>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</sst>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l_e_i_-;\-* #,##0.00\ _l_e_i_-;_-* &quot;-&quot;??\ _l_e_i_-;_-@_-"/>
    <numFmt numFmtId="165" formatCode="#,##0.0"/>
    <numFmt numFmtId="166" formatCode="#,##0.000"/>
    <numFmt numFmtId="167" formatCode="#,##0.000000"/>
    <numFmt numFmtId="168" formatCode="#,##0.0000000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i/>
      <sz val="12"/>
      <name val="Arial"/>
      <family val="2"/>
    </font>
    <font>
      <b/>
      <sz val="12"/>
      <color indexed="12"/>
      <name val="Arial"/>
      <family val="2"/>
    </font>
    <font>
      <sz val="12"/>
      <color indexed="9"/>
      <name val="Arial"/>
      <family val="2"/>
    </font>
    <font>
      <u val="single"/>
      <sz val="12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/>
      <bottom/>
    </border>
    <border>
      <left/>
      <right/>
      <top/>
      <bottom style="double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1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2" borderId="0" applyNumberFormat="0" applyBorder="0" applyAlignment="0" applyProtection="0"/>
    <xf numFmtId="0" fontId="17" fillId="17" borderId="0" applyNumberFormat="0" applyBorder="0" applyAlignment="0" applyProtection="0"/>
    <xf numFmtId="0" fontId="21" fillId="9" borderId="1" applyNumberFormat="0" applyAlignment="0" applyProtection="0"/>
    <xf numFmtId="0" fontId="23" fillId="14" borderId="2" applyNumberFormat="0" applyAlignment="0" applyProtection="0"/>
    <xf numFmtId="164" fontId="0" fillId="0" borderId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9" fillId="3" borderId="1" applyNumberFormat="0" applyAlignment="0" applyProtection="0"/>
    <xf numFmtId="0" fontId="22" fillId="0" borderId="6" applyNumberFormat="0" applyFill="0" applyAlignment="0" applyProtection="0"/>
    <xf numFmtId="0" fontId="18" fillId="10" borderId="0" applyNumberFormat="0" applyBorder="0" applyAlignment="0" applyProtection="0"/>
    <xf numFmtId="0" fontId="0" fillId="0" borderId="0">
      <alignment/>
      <protection/>
    </xf>
    <xf numFmtId="0" fontId="0" fillId="5" borderId="7" applyNumberFormat="0" applyFont="0" applyAlignment="0" applyProtection="0"/>
    <xf numFmtId="0" fontId="20" fillId="9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165" fontId="2" fillId="4" borderId="0" xfId="0" applyNumberFormat="1" applyFont="1" applyFill="1" applyBorder="1" applyAlignment="1" applyProtection="1">
      <alignment horizontal="center"/>
      <protection locked="0"/>
    </xf>
    <xf numFmtId="165" fontId="2" fillId="4" borderId="0" xfId="0" applyNumberFormat="1" applyFont="1" applyFill="1" applyAlignment="1" applyProtection="1">
      <alignment horizontal="center"/>
      <protection locked="0"/>
    </xf>
    <xf numFmtId="165" fontId="3" fillId="4" borderId="0" xfId="0" applyNumberFormat="1" applyFont="1" applyFill="1" applyBorder="1" applyAlignment="1" applyProtection="1">
      <alignment horizontal="center"/>
      <protection locked="0"/>
    </xf>
    <xf numFmtId="165" fontId="4" fillId="4" borderId="0" xfId="0" applyNumberFormat="1" applyFont="1" applyFill="1" applyBorder="1" applyAlignment="1" applyProtection="1">
      <alignment horizontal="center"/>
      <protection locked="0"/>
    </xf>
    <xf numFmtId="165" fontId="2" fillId="4" borderId="0" xfId="0" applyNumberFormat="1" applyFont="1" applyFill="1" applyAlignment="1" applyProtection="1">
      <alignment horizontal="right"/>
      <protection/>
    </xf>
    <xf numFmtId="165" fontId="5" fillId="4" borderId="0" xfId="0" applyNumberFormat="1" applyFont="1" applyFill="1" applyAlignment="1" applyProtection="1">
      <alignment horizontal="center"/>
      <protection locked="0"/>
    </xf>
    <xf numFmtId="165" fontId="5" fillId="4" borderId="0" xfId="0" applyNumberFormat="1" applyFont="1" applyFill="1" applyAlignment="1" applyProtection="1">
      <alignment/>
      <protection locked="0"/>
    </xf>
    <xf numFmtId="166" fontId="5" fillId="4" borderId="0" xfId="0" applyNumberFormat="1" applyFont="1" applyFill="1" applyAlignment="1" applyProtection="1">
      <alignment horizontal="center"/>
      <protection locked="0"/>
    </xf>
    <xf numFmtId="165" fontId="6" fillId="4" borderId="0" xfId="0" applyNumberFormat="1" applyFont="1" applyFill="1" applyAlignment="1" applyProtection="1">
      <alignment horizontal="center"/>
      <protection locked="0"/>
    </xf>
    <xf numFmtId="165" fontId="6" fillId="4" borderId="0" xfId="0" applyNumberFormat="1" applyFont="1" applyFill="1" applyBorder="1" applyAlignment="1" applyProtection="1">
      <alignment horizontal="right"/>
      <protection locked="0"/>
    </xf>
    <xf numFmtId="165" fontId="7" fillId="4" borderId="0" xfId="0" applyNumberFormat="1" applyFont="1" applyFill="1" applyBorder="1" applyAlignment="1" applyProtection="1">
      <alignment horizontal="right"/>
      <protection locked="0"/>
    </xf>
    <xf numFmtId="165" fontId="8" fillId="4" borderId="0" xfId="0" applyNumberFormat="1" applyFont="1" applyFill="1" applyBorder="1" applyAlignment="1" applyProtection="1">
      <alignment horizontal="right"/>
      <protection locked="0"/>
    </xf>
    <xf numFmtId="165" fontId="8" fillId="4" borderId="0" xfId="0" applyNumberFormat="1" applyFont="1" applyFill="1" applyBorder="1" applyAlignment="1" applyProtection="1">
      <alignment horizontal="center"/>
      <protection locked="0"/>
    </xf>
    <xf numFmtId="165" fontId="3" fillId="4" borderId="0" xfId="0" applyNumberFormat="1" applyFont="1" applyFill="1" applyAlignment="1" applyProtection="1">
      <alignment horizontal="center"/>
      <protection locked="0"/>
    </xf>
    <xf numFmtId="4" fontId="6" fillId="4" borderId="0" xfId="0" applyNumberFormat="1" applyFont="1" applyFill="1" applyBorder="1" applyAlignment="1" applyProtection="1">
      <alignment/>
      <protection locked="0"/>
    </xf>
    <xf numFmtId="165" fontId="6" fillId="4" borderId="0" xfId="0" applyNumberFormat="1" applyFont="1" applyFill="1" applyBorder="1" applyAlignment="1" applyProtection="1">
      <alignment/>
      <protection locked="0"/>
    </xf>
    <xf numFmtId="165" fontId="7" fillId="4" borderId="0" xfId="0" applyNumberFormat="1" applyFont="1" applyFill="1" applyBorder="1" applyAlignment="1" applyProtection="1">
      <alignment/>
      <protection locked="0"/>
    </xf>
    <xf numFmtId="165" fontId="3" fillId="4" borderId="0" xfId="0" applyNumberFormat="1" applyFont="1" applyFill="1" applyAlignment="1" applyProtection="1">
      <alignment horizontal="right"/>
      <protection locked="0"/>
    </xf>
    <xf numFmtId="165" fontId="8" fillId="4" borderId="0" xfId="0" applyNumberFormat="1" applyFont="1" applyFill="1" applyBorder="1" applyAlignment="1" applyProtection="1">
      <alignment/>
      <protection locked="0"/>
    </xf>
    <xf numFmtId="3" fontId="5" fillId="0" borderId="0" xfId="55" applyNumberFormat="1" applyFont="1" applyFill="1" applyAlignment="1">
      <alignment/>
      <protection/>
    </xf>
    <xf numFmtId="166" fontId="3" fillId="4" borderId="0" xfId="0" applyNumberFormat="1" applyFont="1" applyFill="1" applyBorder="1" applyAlignment="1" applyProtection="1">
      <alignment horizontal="center"/>
      <protection locked="0"/>
    </xf>
    <xf numFmtId="165" fontId="2" fillId="4" borderId="0" xfId="0" applyNumberFormat="1" applyFont="1" applyFill="1" applyAlignment="1" applyProtection="1">
      <alignment horizontal="right"/>
      <protection locked="0"/>
    </xf>
    <xf numFmtId="165" fontId="2" fillId="4" borderId="0" xfId="0" applyNumberFormat="1" applyFont="1" applyFill="1" applyBorder="1" applyAlignment="1" applyProtection="1">
      <alignment horizontal="right"/>
      <protection locked="0"/>
    </xf>
    <xf numFmtId="165" fontId="3" fillId="4" borderId="0" xfId="0" applyNumberFormat="1" applyFont="1" applyFill="1" applyBorder="1" applyAlignment="1" applyProtection="1">
      <alignment/>
      <protection locked="0"/>
    </xf>
    <xf numFmtId="165" fontId="5" fillId="4" borderId="0" xfId="0" applyNumberFormat="1" applyFont="1" applyFill="1" applyBorder="1" applyAlignment="1" applyProtection="1">
      <alignment horizontal="right"/>
      <protection locked="0"/>
    </xf>
    <xf numFmtId="165" fontId="5" fillId="4" borderId="0" xfId="0" applyNumberFormat="1" applyFont="1" applyFill="1" applyBorder="1" applyAlignment="1" applyProtection="1">
      <alignment/>
      <protection locked="0"/>
    </xf>
    <xf numFmtId="166" fontId="5" fillId="4" borderId="0" xfId="0" applyNumberFormat="1" applyFont="1" applyFill="1" applyBorder="1" applyAlignment="1" applyProtection="1" quotePrefix="1">
      <alignment horizontal="right"/>
      <protection locked="0"/>
    </xf>
    <xf numFmtId="165" fontId="2" fillId="4" borderId="10" xfId="0" applyNumberFormat="1" applyFont="1" applyFill="1" applyBorder="1" applyAlignment="1" applyProtection="1">
      <alignment horizontal="center"/>
      <protection locked="0"/>
    </xf>
    <xf numFmtId="165" fontId="2" fillId="4" borderId="10" xfId="0" applyNumberFormat="1" applyFont="1" applyFill="1" applyBorder="1" applyAlignment="1" applyProtection="1">
      <alignment horizontal="center" vertical="top" readingOrder="1"/>
      <protection/>
    </xf>
    <xf numFmtId="165" fontId="3" fillId="4" borderId="10" xfId="0" applyNumberFormat="1" applyFont="1" applyFill="1" applyBorder="1" applyAlignment="1" applyProtection="1">
      <alignment horizontal="center" vertical="top" readingOrder="1"/>
      <protection/>
    </xf>
    <xf numFmtId="165" fontId="5" fillId="4" borderId="10" xfId="0" applyNumberFormat="1" applyFont="1" applyFill="1" applyBorder="1" applyAlignment="1" applyProtection="1">
      <alignment horizontal="center" readingOrder="1"/>
      <protection locked="0"/>
    </xf>
    <xf numFmtId="165" fontId="5" fillId="4" borderId="10" xfId="0" applyNumberFormat="1" applyFont="1" applyFill="1" applyBorder="1" applyAlignment="1" applyProtection="1">
      <alignment horizontal="center" vertical="top" readingOrder="1"/>
      <protection/>
    </xf>
    <xf numFmtId="0" fontId="2" fillId="4" borderId="0" xfId="0" applyFont="1" applyFill="1" applyBorder="1" applyAlignment="1">
      <alignment horizontal="center" vertical="top" readingOrder="1"/>
    </xf>
    <xf numFmtId="0" fontId="3" fillId="4" borderId="0" xfId="0" applyFont="1" applyFill="1" applyBorder="1" applyAlignment="1">
      <alignment horizontal="center" vertical="top" readingOrder="1"/>
    </xf>
    <xf numFmtId="165" fontId="5" fillId="4" borderId="0" xfId="0" applyNumberFormat="1" applyFont="1" applyFill="1" applyBorder="1" applyAlignment="1" applyProtection="1">
      <alignment horizontal="center" readingOrder="1"/>
      <protection locked="0"/>
    </xf>
    <xf numFmtId="165" fontId="5" fillId="4" borderId="0" xfId="0" applyNumberFormat="1" applyFont="1" applyFill="1" applyBorder="1" applyAlignment="1" applyProtection="1">
      <alignment horizontal="center" vertical="top" readingOrder="1"/>
      <protection/>
    </xf>
    <xf numFmtId="165" fontId="2" fillId="4" borderId="0" xfId="0" applyNumberFormat="1" applyFont="1" applyFill="1" applyBorder="1" applyAlignment="1" applyProtection="1">
      <alignment horizontal="center" vertical="top" readingOrder="1"/>
      <protection/>
    </xf>
    <xf numFmtId="166" fontId="2" fillId="4" borderId="0" xfId="0" applyNumberFormat="1" applyFont="1" applyFill="1" applyBorder="1" applyAlignment="1" applyProtection="1">
      <alignment/>
      <protection locked="0"/>
    </xf>
    <xf numFmtId="4" fontId="2" fillId="4" borderId="0" xfId="0" applyNumberFormat="1" applyFont="1" applyFill="1" applyBorder="1" applyAlignment="1" applyProtection="1">
      <alignment/>
      <protection locked="0"/>
    </xf>
    <xf numFmtId="167" fontId="2" fillId="4" borderId="0" xfId="0" applyNumberFormat="1" applyFont="1" applyFill="1" applyBorder="1" applyAlignment="1">
      <alignment horizontal="center" vertical="top" readingOrder="1"/>
    </xf>
    <xf numFmtId="165" fontId="10" fillId="4" borderId="0" xfId="0" applyNumberFormat="1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center" vertical="top" wrapText="1"/>
    </xf>
    <xf numFmtId="165" fontId="5" fillId="4" borderId="0" xfId="0" applyNumberFormat="1" applyFont="1" applyFill="1" applyBorder="1" applyAlignment="1">
      <alignment vertical="center"/>
    </xf>
    <xf numFmtId="165" fontId="2" fillId="4" borderId="0" xfId="0" applyNumberFormat="1" applyFont="1" applyFill="1" applyBorder="1" applyAlignment="1" applyProtection="1">
      <alignment horizontal="center" vertical="center"/>
      <protection locked="0"/>
    </xf>
    <xf numFmtId="165" fontId="5" fillId="4" borderId="0" xfId="0" applyNumberFormat="1" applyFont="1" applyFill="1" applyAlignment="1" applyProtection="1">
      <alignment horizontal="center" vertical="center"/>
      <protection locked="0"/>
    </xf>
    <xf numFmtId="165" fontId="2" fillId="4" borderId="0" xfId="0" applyNumberFormat="1" applyFont="1" applyFill="1" applyAlignment="1" applyProtection="1">
      <alignment horizontal="center" vertical="center"/>
      <protection locked="0"/>
    </xf>
    <xf numFmtId="165" fontId="2" fillId="4" borderId="0" xfId="0" applyNumberFormat="1" applyFont="1" applyFill="1" applyAlignment="1" applyProtection="1">
      <alignment horizontal="center" vertical="center"/>
      <protection locked="0"/>
    </xf>
    <xf numFmtId="165" fontId="5" fillId="4" borderId="0" xfId="0" applyNumberFormat="1" applyFont="1" applyFill="1" applyAlignment="1">
      <alignment vertical="center"/>
    </xf>
    <xf numFmtId="165" fontId="5" fillId="4" borderId="0" xfId="0" applyNumberFormat="1" applyFont="1" applyFill="1" applyBorder="1" applyAlignment="1" applyProtection="1">
      <alignment horizontal="left" wrapText="1" indent="1"/>
      <protection locked="0"/>
    </xf>
    <xf numFmtId="165" fontId="3" fillId="4" borderId="0" xfId="0" applyNumberFormat="1" applyFont="1" applyFill="1" applyAlignment="1" applyProtection="1">
      <alignment horizontal="center" vertical="center"/>
      <protection locked="0"/>
    </xf>
    <xf numFmtId="165" fontId="5" fillId="4" borderId="0" xfId="0" applyNumberFormat="1" applyFont="1" applyFill="1" applyBorder="1" applyAlignment="1" applyProtection="1">
      <alignment horizontal="left" vertical="center" wrapText="1" indent="1"/>
      <protection locked="0"/>
    </xf>
    <xf numFmtId="165" fontId="5" fillId="4" borderId="0" xfId="0" applyNumberFormat="1" applyFont="1" applyFill="1" applyBorder="1" applyAlignment="1" applyProtection="1">
      <alignment horizontal="center" vertical="center"/>
      <protection locked="0"/>
    </xf>
    <xf numFmtId="165" fontId="4" fillId="4" borderId="0" xfId="0" applyNumberFormat="1" applyFont="1" applyFill="1" applyBorder="1" applyAlignment="1" applyProtection="1">
      <alignment horizontal="center" vertical="center"/>
      <protection locked="0"/>
    </xf>
    <xf numFmtId="165" fontId="5" fillId="4" borderId="0" xfId="0" applyNumberFormat="1" applyFont="1" applyFill="1" applyBorder="1" applyAlignment="1" applyProtection="1">
      <alignment horizontal="center" vertical="center"/>
      <protection/>
    </xf>
    <xf numFmtId="165" fontId="5" fillId="4" borderId="0" xfId="0" applyNumberFormat="1" applyFont="1" applyFill="1" applyBorder="1" applyAlignment="1" applyProtection="1">
      <alignment horizontal="center" vertical="center"/>
      <protection locked="0"/>
    </xf>
    <xf numFmtId="165" fontId="5" fillId="4" borderId="0" xfId="0" applyNumberFormat="1" applyFont="1" applyFill="1" applyBorder="1" applyAlignment="1" applyProtection="1">
      <alignment horizontal="center" vertical="center"/>
      <protection/>
    </xf>
    <xf numFmtId="165" fontId="5" fillId="4" borderId="0" xfId="0" applyNumberFormat="1" applyFont="1" applyFill="1" applyBorder="1" applyAlignment="1">
      <alignment vertical="center"/>
    </xf>
    <xf numFmtId="165" fontId="5" fillId="4" borderId="0" xfId="0" applyNumberFormat="1" applyFont="1" applyFill="1" applyBorder="1" applyAlignment="1" applyProtection="1">
      <alignment horizontal="center"/>
      <protection locked="0"/>
    </xf>
    <xf numFmtId="165" fontId="5" fillId="4" borderId="0" xfId="0" applyNumberFormat="1" applyFont="1" applyFill="1" applyBorder="1" applyAlignment="1" applyProtection="1">
      <alignment horizontal="left" vertical="center"/>
      <protection locked="0"/>
    </xf>
    <xf numFmtId="165" fontId="5" fillId="4" borderId="0" xfId="0" applyNumberFormat="1" applyFont="1" applyFill="1" applyBorder="1" applyAlignment="1" applyProtection="1">
      <alignment horizontal="center" vertical="center"/>
      <protection locked="0"/>
    </xf>
    <xf numFmtId="165" fontId="4" fillId="4" borderId="0" xfId="0" applyNumberFormat="1" applyFont="1" applyFill="1" applyBorder="1" applyAlignment="1" applyProtection="1">
      <alignment horizontal="center" vertical="center"/>
      <protection locked="0"/>
    </xf>
    <xf numFmtId="165" fontId="5" fillId="4" borderId="0" xfId="0" applyNumberFormat="1" applyFont="1" applyFill="1" applyBorder="1" applyAlignment="1" applyProtection="1">
      <alignment horizontal="center" vertical="center"/>
      <protection/>
    </xf>
    <xf numFmtId="165" fontId="5" fillId="4" borderId="0" xfId="0" applyNumberFormat="1" applyFont="1" applyFill="1" applyBorder="1" applyAlignment="1" applyProtection="1">
      <alignment horizontal="center"/>
      <protection locked="0"/>
    </xf>
    <xf numFmtId="165" fontId="5" fillId="4" borderId="0" xfId="0" applyNumberFormat="1" applyFont="1" applyFill="1" applyAlignment="1" applyProtection="1">
      <alignment horizontal="left" vertical="center" indent="2"/>
      <protection locked="0"/>
    </xf>
    <xf numFmtId="165" fontId="5" fillId="4" borderId="0" xfId="0" applyNumberFormat="1" applyFont="1" applyFill="1" applyAlignment="1" applyProtection="1">
      <alignment horizontal="center" vertical="center"/>
      <protection/>
    </xf>
    <xf numFmtId="165" fontId="3" fillId="4" borderId="0" xfId="0" applyNumberFormat="1" applyFont="1" applyFill="1" applyAlignment="1" applyProtection="1">
      <alignment horizontal="center" vertical="center"/>
      <protection/>
    </xf>
    <xf numFmtId="165" fontId="4" fillId="4" borderId="0" xfId="0" applyNumberFormat="1" applyFont="1" applyFill="1" applyAlignment="1" applyProtection="1">
      <alignment horizontal="center" vertical="center"/>
      <protection/>
    </xf>
    <xf numFmtId="165" fontId="2" fillId="4" borderId="0" xfId="0" applyNumberFormat="1" applyFont="1" applyFill="1" applyAlignment="1" applyProtection="1">
      <alignment horizontal="center" vertical="center"/>
      <protection/>
    </xf>
    <xf numFmtId="165" fontId="5" fillId="4" borderId="0" xfId="0" applyNumberFormat="1" applyFont="1" applyFill="1" applyBorder="1" applyAlignment="1" applyProtection="1">
      <alignment vertical="center"/>
      <protection/>
    </xf>
    <xf numFmtId="165" fontId="5" fillId="4" borderId="0" xfId="0" applyNumberFormat="1" applyFont="1" applyFill="1" applyAlignment="1" applyProtection="1">
      <alignment horizontal="left" wrapText="1" indent="3"/>
      <protection locked="0"/>
    </xf>
    <xf numFmtId="165" fontId="2" fillId="4" borderId="0" xfId="0" applyNumberFormat="1" applyFont="1" applyFill="1" applyAlignment="1" applyProtection="1">
      <alignment horizontal="left" indent="4"/>
      <protection locked="0"/>
    </xf>
    <xf numFmtId="165" fontId="2" fillId="4" borderId="0" xfId="0" applyNumberFormat="1" applyFont="1" applyFill="1" applyAlignment="1" applyProtection="1">
      <alignment horizontal="left" wrapText="1" indent="4"/>
      <protection locked="0"/>
    </xf>
    <xf numFmtId="165" fontId="5" fillId="4" borderId="0" xfId="0" applyNumberFormat="1" applyFont="1" applyFill="1" applyAlignment="1" applyProtection="1">
      <alignment horizontal="left" vertical="center" wrapText="1" indent="3"/>
      <protection/>
    </xf>
    <xf numFmtId="165" fontId="4" fillId="4" borderId="0" xfId="0" applyNumberFormat="1" applyFont="1" applyFill="1" applyAlignment="1" applyProtection="1">
      <alignment horizontal="center" vertical="center"/>
      <protection locked="0"/>
    </xf>
    <xf numFmtId="165" fontId="2" fillId="4" borderId="0" xfId="42" applyNumberFormat="1" applyFont="1" applyFill="1" applyAlignment="1" applyProtection="1">
      <alignment horizontal="center" vertical="center"/>
      <protection locked="0"/>
    </xf>
    <xf numFmtId="165" fontId="2" fillId="4" borderId="0" xfId="0" applyNumberFormat="1" applyFont="1" applyFill="1" applyAlignment="1" applyProtection="1">
      <alignment horizontal="left" vertical="center" wrapText="1" indent="4"/>
      <protection/>
    </xf>
    <xf numFmtId="165" fontId="2" fillId="4" borderId="0" xfId="0" applyNumberFormat="1" applyFont="1" applyFill="1" applyBorder="1" applyAlignment="1" applyProtection="1">
      <alignment horizontal="left"/>
      <protection locked="0"/>
    </xf>
    <xf numFmtId="167" fontId="2" fillId="4" borderId="0" xfId="0" applyNumberFormat="1" applyFont="1" applyFill="1" applyAlignment="1" applyProtection="1">
      <alignment horizontal="center" vertical="center"/>
      <protection locked="0"/>
    </xf>
    <xf numFmtId="165" fontId="5" fillId="4" borderId="0" xfId="0" applyNumberFormat="1" applyFont="1" applyFill="1" applyAlignment="1" applyProtection="1">
      <alignment horizontal="left" vertical="center" indent="3"/>
      <protection/>
    </xf>
    <xf numFmtId="165" fontId="5" fillId="4" borderId="0" xfId="0" applyNumberFormat="1" applyFont="1" applyFill="1" applyAlignment="1">
      <alignment horizontal="left" vertical="center" indent="1"/>
    </xf>
    <xf numFmtId="165" fontId="5" fillId="4" borderId="0" xfId="0" applyNumberFormat="1" applyFont="1" applyFill="1" applyAlignment="1" applyProtection="1" quotePrefix="1">
      <alignment horizontal="center" vertical="center"/>
      <protection locked="0"/>
    </xf>
    <xf numFmtId="165" fontId="5" fillId="4" borderId="0" xfId="0" applyNumberFormat="1" applyFont="1" applyFill="1" applyAlignment="1" applyProtection="1">
      <alignment horizontal="left" vertical="center" indent="1"/>
      <protection/>
    </xf>
    <xf numFmtId="168" fontId="2" fillId="4" borderId="0" xfId="0" applyNumberFormat="1" applyFont="1" applyFill="1" applyAlignment="1" applyProtection="1">
      <alignment horizontal="center" vertical="center"/>
      <protection locked="0"/>
    </xf>
    <xf numFmtId="4" fontId="2" fillId="4" borderId="0" xfId="0" applyNumberFormat="1" applyFont="1" applyFill="1" applyAlignment="1" applyProtection="1">
      <alignment horizontal="center" vertical="center"/>
      <protection locked="0"/>
    </xf>
    <xf numFmtId="165" fontId="2" fillId="0" borderId="0" xfId="0" applyNumberFormat="1" applyFont="1" applyFill="1" applyAlignment="1" applyProtection="1">
      <alignment horizontal="center" vertical="center"/>
      <protection locked="0"/>
    </xf>
    <xf numFmtId="165" fontId="5" fillId="4" borderId="0" xfId="0" applyNumberFormat="1" applyFont="1" applyFill="1" applyBorder="1" applyAlignment="1" applyProtection="1">
      <alignment horizontal="left" indent="1"/>
      <protection locked="0"/>
    </xf>
    <xf numFmtId="165" fontId="11" fillId="4" borderId="0" xfId="0" applyNumberFormat="1" applyFont="1" applyFill="1" applyAlignment="1" applyProtection="1">
      <alignment horizontal="center" vertical="center"/>
      <protection/>
    </xf>
    <xf numFmtId="165" fontId="5" fillId="4" borderId="0" xfId="0" applyNumberFormat="1" applyFont="1" applyFill="1" applyBorder="1" applyAlignment="1" applyProtection="1">
      <alignment horizontal="justify" wrapText="1"/>
      <protection locked="0"/>
    </xf>
    <xf numFmtId="165" fontId="5" fillId="4" borderId="0" xfId="0" applyNumberFormat="1" applyFont="1" applyFill="1" applyBorder="1" applyAlignment="1" applyProtection="1">
      <alignment horizontal="center" vertical="center"/>
      <protection locked="0"/>
    </xf>
    <xf numFmtId="165" fontId="5" fillId="4" borderId="0" xfId="0" applyNumberFormat="1" applyFont="1" applyFill="1" applyBorder="1" applyAlignment="1" applyProtection="1">
      <alignment horizontal="left" vertical="center"/>
      <protection locked="0"/>
    </xf>
    <xf numFmtId="165" fontId="5" fillId="4" borderId="0" xfId="0" applyNumberFormat="1" applyFont="1" applyFill="1" applyAlignment="1" applyProtection="1">
      <alignment horizontal="left" indent="1"/>
      <protection/>
    </xf>
    <xf numFmtId="165" fontId="5" fillId="4" borderId="0" xfId="0" applyNumberFormat="1" applyFont="1" applyFill="1" applyAlignment="1">
      <alignment horizontal="center" vertical="center"/>
    </xf>
    <xf numFmtId="49" fontId="2" fillId="4" borderId="0" xfId="0" applyNumberFormat="1" applyFont="1" applyFill="1" applyBorder="1" applyAlignment="1" applyProtection="1">
      <alignment horizontal="center"/>
      <protection locked="0"/>
    </xf>
    <xf numFmtId="165" fontId="2" fillId="4" borderId="0" xfId="0" applyNumberFormat="1" applyFont="1" applyFill="1" applyAlignment="1" applyProtection="1">
      <alignment horizontal="left" indent="2"/>
      <protection/>
    </xf>
    <xf numFmtId="165" fontId="2" fillId="4" borderId="0" xfId="0" applyNumberFormat="1" applyFont="1" applyFill="1" applyAlignment="1" quotePrefix="1">
      <alignment horizontal="center" vertical="center"/>
    </xf>
    <xf numFmtId="165" fontId="2" fillId="4" borderId="0" xfId="0" applyNumberFormat="1" applyFont="1" applyFill="1" applyAlignment="1">
      <alignment horizontal="center" vertical="center"/>
    </xf>
    <xf numFmtId="165" fontId="5" fillId="4" borderId="0" xfId="0" applyNumberFormat="1" applyFont="1" applyFill="1" applyAlignment="1" applyProtection="1">
      <alignment horizontal="left" indent="2"/>
      <protection/>
    </xf>
    <xf numFmtId="165" fontId="4" fillId="4" borderId="0" xfId="0" applyNumberFormat="1" applyFont="1" applyFill="1" applyAlignment="1">
      <alignment horizontal="center" vertical="center"/>
    </xf>
    <xf numFmtId="165" fontId="2" fillId="4" borderId="0" xfId="0" applyNumberFormat="1" applyFont="1" applyFill="1" applyAlignment="1" applyProtection="1">
      <alignment horizontal="left" wrapText="1" indent="4"/>
      <protection/>
    </xf>
    <xf numFmtId="165" fontId="3" fillId="4" borderId="0" xfId="0" applyNumberFormat="1" applyFont="1" applyFill="1" applyAlignment="1">
      <alignment horizontal="center" vertical="center"/>
    </xf>
    <xf numFmtId="165" fontId="5" fillId="0" borderId="0" xfId="0" applyNumberFormat="1" applyFont="1" applyFill="1" applyAlignment="1" applyProtection="1">
      <alignment horizontal="center" vertical="center"/>
      <protection/>
    </xf>
    <xf numFmtId="165" fontId="2" fillId="4" borderId="0" xfId="0" applyNumberFormat="1" applyFont="1" applyFill="1" applyAlignment="1" applyProtection="1">
      <alignment horizontal="left" indent="4"/>
      <protection/>
    </xf>
    <xf numFmtId="165" fontId="2" fillId="4" borderId="0" xfId="0" applyNumberFormat="1" applyFont="1" applyFill="1" applyAlignment="1">
      <alignment horizontal="center"/>
    </xf>
    <xf numFmtId="165" fontId="5" fillId="4" borderId="0" xfId="0" applyNumberFormat="1" applyFont="1" applyFill="1" applyAlignment="1" applyProtection="1">
      <alignment vertical="center"/>
      <protection/>
    </xf>
    <xf numFmtId="49" fontId="2" fillId="4" borderId="0" xfId="0" applyNumberFormat="1" applyFont="1" applyFill="1" applyBorder="1" applyAlignment="1" applyProtection="1">
      <alignment horizontal="center" vertical="center"/>
      <protection locked="0"/>
    </xf>
    <xf numFmtId="165" fontId="5" fillId="4" borderId="0" xfId="0" applyNumberFormat="1" applyFont="1" applyFill="1" applyAlignment="1" applyProtection="1">
      <alignment horizontal="left" vertical="center" wrapText="1" indent="2"/>
      <protection/>
    </xf>
    <xf numFmtId="165" fontId="2" fillId="4" borderId="0" xfId="0" applyNumberFormat="1" applyFont="1" applyFill="1" applyAlignment="1">
      <alignment horizontal="left" indent="4"/>
    </xf>
    <xf numFmtId="4" fontId="2" fillId="4" borderId="0" xfId="0" applyNumberFormat="1" applyFont="1" applyFill="1" applyAlignment="1">
      <alignment horizontal="center" vertical="center"/>
    </xf>
    <xf numFmtId="4" fontId="5" fillId="4" borderId="0" xfId="0" applyNumberFormat="1" applyFont="1" applyFill="1" applyAlignment="1" applyProtection="1">
      <alignment horizontal="center" vertical="center"/>
      <protection/>
    </xf>
    <xf numFmtId="165" fontId="5" fillId="4" borderId="0" xfId="0" applyNumberFormat="1" applyFont="1" applyFill="1" applyAlignment="1">
      <alignment horizontal="left" wrapText="1" indent="1"/>
    </xf>
    <xf numFmtId="165" fontId="5" fillId="4" borderId="11" xfId="0" applyNumberFormat="1" applyFont="1" applyFill="1" applyBorder="1" applyAlignment="1" applyProtection="1">
      <alignment horizontal="left" vertical="center"/>
      <protection/>
    </xf>
    <xf numFmtId="165" fontId="5" fillId="4" borderId="11" xfId="0" applyNumberFormat="1" applyFont="1" applyFill="1" applyBorder="1" applyAlignment="1" applyProtection="1">
      <alignment horizontal="center" vertical="center"/>
      <protection locked="0"/>
    </xf>
    <xf numFmtId="165" fontId="4" fillId="4" borderId="11" xfId="0" applyNumberFormat="1" applyFont="1" applyFill="1" applyBorder="1" applyAlignment="1" applyProtection="1">
      <alignment horizontal="center" vertical="center"/>
      <protection locked="0"/>
    </xf>
    <xf numFmtId="4" fontId="5" fillId="0" borderId="11" xfId="0" applyNumberFormat="1" applyFont="1" applyFill="1" applyBorder="1" applyAlignment="1" applyProtection="1">
      <alignment horizontal="center" vertical="center"/>
      <protection locked="0"/>
    </xf>
    <xf numFmtId="165" fontId="5" fillId="4" borderId="11" xfId="0" applyNumberFormat="1" applyFont="1" applyFill="1" applyBorder="1" applyAlignment="1" applyProtection="1">
      <alignment vertical="center"/>
      <protection locked="0"/>
    </xf>
    <xf numFmtId="4" fontId="5" fillId="4" borderId="11" xfId="42" applyNumberFormat="1" applyFont="1" applyFill="1" applyBorder="1" applyAlignment="1" applyProtection="1">
      <alignment horizontal="center" vertical="center"/>
      <protection/>
    </xf>
    <xf numFmtId="165" fontId="2" fillId="4" borderId="0" xfId="0" applyNumberFormat="1" applyFont="1" applyFill="1" applyAlignment="1" applyProtection="1">
      <alignment horizontal="center" vertical="center"/>
      <protection locked="0"/>
    </xf>
    <xf numFmtId="165" fontId="2" fillId="4" borderId="0" xfId="0" applyNumberFormat="1" applyFont="1" applyFill="1" applyAlignment="1" applyProtection="1">
      <alignment horizontal="center" vertical="center"/>
      <protection locked="0"/>
    </xf>
    <xf numFmtId="165" fontId="3" fillId="4" borderId="0" xfId="0" applyNumberFormat="1" applyFont="1" applyFill="1" applyAlignment="1" applyProtection="1">
      <alignment horizontal="center" vertical="center"/>
      <protection locked="0"/>
    </xf>
    <xf numFmtId="165" fontId="2" fillId="4" borderId="0" xfId="0" applyNumberFormat="1" applyFont="1" applyFill="1" applyAlignment="1" applyProtection="1">
      <alignment horizontal="center" vertical="center"/>
      <protection/>
    </xf>
    <xf numFmtId="165" fontId="4" fillId="4" borderId="0" xfId="0" applyNumberFormat="1" applyFont="1" applyFill="1" applyBorder="1" applyAlignment="1" applyProtection="1">
      <alignment horizontal="center" vertical="center"/>
      <protection locked="0"/>
    </xf>
    <xf numFmtId="165" fontId="2" fillId="4" borderId="12" xfId="0" applyNumberFormat="1" applyFont="1" applyFill="1" applyBorder="1" applyAlignment="1" applyProtection="1">
      <alignment horizontal="center"/>
      <protection locked="0"/>
    </xf>
    <xf numFmtId="165" fontId="2" fillId="4" borderId="12" xfId="0" applyNumberFormat="1" applyFont="1" applyFill="1" applyBorder="1" applyAlignment="1" applyProtection="1">
      <alignment horizontal="right"/>
      <protection locked="0"/>
    </xf>
    <xf numFmtId="165" fontId="10" fillId="4" borderId="12" xfId="0" applyNumberFormat="1" applyFont="1" applyFill="1" applyBorder="1" applyAlignment="1" applyProtection="1">
      <alignment horizontal="center"/>
      <protection locked="0"/>
    </xf>
    <xf numFmtId="0" fontId="3" fillId="4" borderId="12" xfId="0" applyFont="1" applyFill="1" applyBorder="1" applyAlignment="1">
      <alignment horizontal="center" vertical="top" readingOrder="1"/>
    </xf>
    <xf numFmtId="0" fontId="2" fillId="4" borderId="12" xfId="0" applyFont="1" applyFill="1" applyBorder="1" applyAlignment="1">
      <alignment horizontal="center" vertical="top" wrapText="1"/>
    </xf>
    <xf numFmtId="0" fontId="2" fillId="4" borderId="12" xfId="0" applyFont="1" applyFill="1" applyBorder="1" applyAlignment="1">
      <alignment horizontal="center" vertical="top" readingOrder="1"/>
    </xf>
    <xf numFmtId="165" fontId="5" fillId="4" borderId="12" xfId="0" applyNumberFormat="1" applyFont="1" applyFill="1" applyBorder="1" applyAlignment="1" applyProtection="1">
      <alignment horizontal="center" readingOrder="1"/>
      <protection locked="0"/>
    </xf>
    <xf numFmtId="165" fontId="2" fillId="4" borderId="12" xfId="0" applyNumberFormat="1" applyFont="1" applyFill="1" applyBorder="1" applyAlignment="1" applyProtection="1">
      <alignment horizontal="center" vertical="top" readingOrder="1"/>
      <protection/>
    </xf>
    <xf numFmtId="165" fontId="5" fillId="4" borderId="12" xfId="0" applyNumberFormat="1" applyFont="1" applyFill="1" applyBorder="1" applyAlignment="1" applyProtection="1">
      <alignment vertical="center"/>
      <protection locked="0"/>
    </xf>
    <xf numFmtId="166" fontId="5" fillId="4" borderId="12" xfId="0" applyNumberFormat="1" applyFont="1" applyFill="1" applyBorder="1" applyAlignment="1" applyProtection="1">
      <alignment horizontal="center" vertical="center" wrapText="1"/>
      <protection locked="0"/>
    </xf>
    <xf numFmtId="165" fontId="5" fillId="4" borderId="0" xfId="0" applyNumberFormat="1" applyFont="1" applyFill="1" applyBorder="1" applyAlignment="1" applyProtection="1">
      <alignment vertical="center"/>
      <protection locked="0"/>
    </xf>
    <xf numFmtId="166" fontId="5" fillId="4" borderId="0" xfId="0" applyNumberFormat="1" applyFont="1" applyFill="1" applyBorder="1" applyAlignment="1" applyProtection="1">
      <alignment horizontal="center" vertical="center" wrapText="1"/>
      <protection locked="0"/>
    </xf>
    <xf numFmtId="165" fontId="5" fillId="4" borderId="0" xfId="0" applyNumberFormat="1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>
      <alignment horizontal="center"/>
    </xf>
    <xf numFmtId="49" fontId="9" fillId="4" borderId="0" xfId="0" applyNumberFormat="1" applyFont="1" applyFill="1" applyBorder="1" applyAlignment="1" applyProtection="1">
      <alignment horizontal="center"/>
      <protection locked="0"/>
    </xf>
    <xf numFmtId="49" fontId="5" fillId="4" borderId="0" xfId="0" applyNumberFormat="1" applyFont="1" applyFill="1" applyBorder="1" applyAlignment="1" applyProtection="1">
      <alignment horizontal="center" wrapText="1"/>
      <protection locked="0"/>
    </xf>
    <xf numFmtId="165" fontId="5" fillId="4" borderId="10" xfId="0" applyNumberFormat="1" applyFont="1" applyFill="1" applyBorder="1" applyAlignment="1">
      <alignment horizontal="center" vertical="top" wrapText="1"/>
    </xf>
    <xf numFmtId="165" fontId="5" fillId="4" borderId="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alizari.bugete.200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retea\SIT.%20INV.%20OPC%202009_2\BGC%202014\06-Iun%202014\LINK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\retea\SIT.%20INV.%20OPC%202009_2\BGC%202014\06-Iun%202014\FOREX-DAILY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B1:S65"/>
  <sheetViews>
    <sheetView showZeros="0" tabSelected="1" zoomScale="75" zoomScaleNormal="75" zoomScaleSheetLayoutView="75" zoomScalePageLayoutView="0" workbookViewId="0" topLeftCell="A1">
      <pane xSplit="3" ySplit="12" topLeftCell="D13" activePane="bottomRight" state="frozen"/>
      <selection pane="topLeft" activeCell="A332" sqref="A332"/>
      <selection pane="topRight" activeCell="A332" sqref="A332"/>
      <selection pane="bottomLeft" activeCell="A332" sqref="A332"/>
      <selection pane="bottomRight" activeCell="A1" sqref="A1:B1"/>
    </sheetView>
  </sheetViews>
  <sheetFormatPr defaultColWidth="8.8515625" defaultRowHeight="19.5" customHeight="1" outlineLevelRow="1"/>
  <cols>
    <col min="1" max="2" width="3.8515625" style="1" customWidth="1"/>
    <col min="3" max="3" width="52.140625" style="2" customWidth="1"/>
    <col min="4" max="4" width="21.140625" style="2" customWidth="1"/>
    <col min="5" max="5" width="12.140625" style="2" customWidth="1"/>
    <col min="6" max="6" width="17.00390625" style="14" customWidth="1"/>
    <col min="7" max="7" width="13.8515625" style="14" customWidth="1"/>
    <col min="8" max="8" width="16.8515625" style="14" customWidth="1"/>
    <col min="9" max="9" width="16.28125" style="14" customWidth="1"/>
    <col min="10" max="10" width="11.57421875" style="2" customWidth="1"/>
    <col min="11" max="11" width="13.28125" style="2" customWidth="1"/>
    <col min="12" max="12" width="10.8515625" style="2" customWidth="1"/>
    <col min="13" max="13" width="13.7109375" style="2" customWidth="1"/>
    <col min="14" max="14" width="12.140625" style="6" customWidth="1"/>
    <col min="15" max="15" width="12.421875" style="2" customWidth="1"/>
    <col min="16" max="16" width="12.7109375" style="6" customWidth="1"/>
    <col min="17" max="17" width="10.421875" style="2" customWidth="1"/>
    <col min="18" max="18" width="15.7109375" style="7" customWidth="1"/>
    <col min="19" max="19" width="9.57421875" style="8" customWidth="1"/>
    <col min="20" max="16384" width="8.8515625" style="1" customWidth="1"/>
  </cols>
  <sheetData>
    <row r="1" spans="4:10" ht="23.25" customHeight="1">
      <c r="D1" s="1"/>
      <c r="E1" s="1"/>
      <c r="F1" s="3"/>
      <c r="G1" s="3"/>
      <c r="H1" s="3"/>
      <c r="I1" s="4"/>
      <c r="J1" s="5"/>
    </row>
    <row r="2" spans="3:19" ht="15" customHeight="1">
      <c r="C2" s="1"/>
      <c r="D2" s="9"/>
      <c r="E2" s="10"/>
      <c r="F2" s="11"/>
      <c r="G2" s="11"/>
      <c r="H2" s="11"/>
      <c r="I2" s="11"/>
      <c r="J2" s="9"/>
      <c r="K2" s="12"/>
      <c r="L2" s="10"/>
      <c r="M2" s="1"/>
      <c r="N2" s="13"/>
      <c r="O2" s="134"/>
      <c r="P2" s="134"/>
      <c r="Q2" s="134"/>
      <c r="R2" s="134"/>
      <c r="S2" s="134"/>
    </row>
    <row r="3" spans="3:19" ht="22.5" customHeight="1" outlineLevel="1">
      <c r="C3" s="135" t="s">
        <v>0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</row>
    <row r="4" spans="3:19" ht="15.75" outlineLevel="1">
      <c r="C4" s="136" t="s">
        <v>1</v>
      </c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</row>
    <row r="5" spans="3:19" ht="15.75" outlineLevel="1"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</row>
    <row r="6" ht="24" customHeight="1" outlineLevel="1"/>
    <row r="7" spans="3:19" ht="15.75" customHeight="1" outlineLevel="1">
      <c r="C7" s="15"/>
      <c r="D7" s="16"/>
      <c r="E7" s="16"/>
      <c r="F7" s="17"/>
      <c r="G7" s="18"/>
      <c r="H7" s="19"/>
      <c r="I7" s="19"/>
      <c r="J7" s="19"/>
      <c r="K7" s="19"/>
      <c r="L7" s="19"/>
      <c r="M7" s="19"/>
      <c r="N7" s="19"/>
      <c r="O7" s="19"/>
      <c r="P7" s="19"/>
      <c r="Q7" s="6" t="s">
        <v>2</v>
      </c>
      <c r="R7" s="20">
        <v>704500</v>
      </c>
      <c r="S7" s="16"/>
    </row>
    <row r="8" spans="3:19" ht="15.75" outlineLevel="1">
      <c r="C8" s="21"/>
      <c r="D8" s="22"/>
      <c r="E8" s="23"/>
      <c r="F8" s="24"/>
      <c r="G8" s="24"/>
      <c r="H8" s="24"/>
      <c r="I8" s="24"/>
      <c r="J8" s="16"/>
      <c r="K8" s="1"/>
      <c r="L8" s="1"/>
      <c r="M8" s="1"/>
      <c r="N8" s="12"/>
      <c r="O8" s="23"/>
      <c r="P8" s="25"/>
      <c r="Q8" s="23"/>
      <c r="R8" s="26"/>
      <c r="S8" s="27" t="s">
        <v>3</v>
      </c>
    </row>
    <row r="9" spans="3:19" ht="15.75">
      <c r="C9" s="28"/>
      <c r="D9" s="29" t="s">
        <v>4</v>
      </c>
      <c r="E9" s="29" t="s">
        <v>4</v>
      </c>
      <c r="F9" s="30" t="s">
        <v>4</v>
      </c>
      <c r="G9" s="30" t="s">
        <v>4</v>
      </c>
      <c r="H9" s="30" t="s">
        <v>5</v>
      </c>
      <c r="I9" s="30" t="s">
        <v>6</v>
      </c>
      <c r="J9" s="29" t="s">
        <v>4</v>
      </c>
      <c r="K9" s="29" t="s">
        <v>7</v>
      </c>
      <c r="L9" s="29" t="s">
        <v>8</v>
      </c>
      <c r="M9" s="29" t="s">
        <v>8</v>
      </c>
      <c r="N9" s="31" t="s">
        <v>9</v>
      </c>
      <c r="O9" s="29" t="s">
        <v>10</v>
      </c>
      <c r="P9" s="32" t="s">
        <v>9</v>
      </c>
      <c r="Q9" s="29" t="s">
        <v>11</v>
      </c>
      <c r="R9" s="138" t="s">
        <v>12</v>
      </c>
      <c r="S9" s="138"/>
    </row>
    <row r="10" spans="3:19" ht="15.75">
      <c r="C10" s="23"/>
      <c r="D10" s="33" t="s">
        <v>13</v>
      </c>
      <c r="E10" s="33" t="s">
        <v>14</v>
      </c>
      <c r="F10" s="34" t="s">
        <v>15</v>
      </c>
      <c r="G10" s="34" t="s">
        <v>16</v>
      </c>
      <c r="H10" s="34" t="s">
        <v>17</v>
      </c>
      <c r="I10" s="34" t="s">
        <v>18</v>
      </c>
      <c r="J10" s="33" t="s">
        <v>19</v>
      </c>
      <c r="K10" s="33" t="s">
        <v>18</v>
      </c>
      <c r="L10" s="33" t="s">
        <v>20</v>
      </c>
      <c r="M10" s="33" t="s">
        <v>21</v>
      </c>
      <c r="N10" s="35"/>
      <c r="O10" s="33" t="s">
        <v>22</v>
      </c>
      <c r="P10" s="36" t="s">
        <v>23</v>
      </c>
      <c r="Q10" s="37" t="s">
        <v>24</v>
      </c>
      <c r="R10" s="139"/>
      <c r="S10" s="139"/>
    </row>
    <row r="11" spans="3:19" ht="15.75" customHeight="1">
      <c r="C11" s="38"/>
      <c r="D11" s="33" t="s">
        <v>25</v>
      </c>
      <c r="E11" s="33" t="s">
        <v>26</v>
      </c>
      <c r="F11" s="34" t="s">
        <v>27</v>
      </c>
      <c r="G11" s="34" t="s">
        <v>28</v>
      </c>
      <c r="H11" s="34" t="s">
        <v>29</v>
      </c>
      <c r="I11" s="34" t="s">
        <v>30</v>
      </c>
      <c r="J11" s="33" t="s">
        <v>31</v>
      </c>
      <c r="K11" s="33" t="s">
        <v>32</v>
      </c>
      <c r="L11" s="33" t="s">
        <v>33</v>
      </c>
      <c r="M11" s="33" t="s">
        <v>34</v>
      </c>
      <c r="N11" s="35"/>
      <c r="O11" s="33" t="s">
        <v>35</v>
      </c>
      <c r="P11" s="36" t="s">
        <v>36</v>
      </c>
      <c r="Q11" s="37" t="s">
        <v>37</v>
      </c>
      <c r="R11" s="139"/>
      <c r="S11" s="139"/>
    </row>
    <row r="12" spans="3:19" ht="15.75">
      <c r="C12" s="39"/>
      <c r="D12" s="40"/>
      <c r="E12" s="33" t="s">
        <v>38</v>
      </c>
      <c r="F12" s="34"/>
      <c r="G12" s="34" t="s">
        <v>39</v>
      </c>
      <c r="H12" s="34" t="s">
        <v>40</v>
      </c>
      <c r="I12" s="34"/>
      <c r="J12" s="33" t="s">
        <v>41</v>
      </c>
      <c r="K12" s="33" t="s">
        <v>42</v>
      </c>
      <c r="L12" s="33"/>
      <c r="M12" s="33" t="s">
        <v>43</v>
      </c>
      <c r="N12" s="35"/>
      <c r="O12" s="33" t="s">
        <v>44</v>
      </c>
      <c r="P12" s="35" t="s">
        <v>45</v>
      </c>
      <c r="Q12" s="37" t="s">
        <v>46</v>
      </c>
      <c r="R12" s="139"/>
      <c r="S12" s="139"/>
    </row>
    <row r="13" spans="3:19" ht="15.75" customHeight="1">
      <c r="C13" s="23"/>
      <c r="D13" s="1"/>
      <c r="E13" s="33" t="s">
        <v>47</v>
      </c>
      <c r="F13" s="34"/>
      <c r="G13" s="34"/>
      <c r="H13" s="34" t="s">
        <v>48</v>
      </c>
      <c r="I13" s="34"/>
      <c r="J13" s="33" t="s">
        <v>49</v>
      </c>
      <c r="K13" s="33"/>
      <c r="L13" s="33"/>
      <c r="M13" s="33" t="s">
        <v>50</v>
      </c>
      <c r="N13" s="35"/>
      <c r="O13" s="33"/>
      <c r="P13" s="35"/>
      <c r="Q13" s="37"/>
      <c r="R13" s="132" t="s">
        <v>51</v>
      </c>
      <c r="S13" s="133" t="s">
        <v>52</v>
      </c>
    </row>
    <row r="14" spans="3:19" ht="51" customHeight="1">
      <c r="C14" s="23"/>
      <c r="D14" s="1"/>
      <c r="E14" s="41"/>
      <c r="F14" s="41"/>
      <c r="G14" s="41"/>
      <c r="H14" s="34" t="s">
        <v>53</v>
      </c>
      <c r="I14" s="34"/>
      <c r="J14" s="42" t="s">
        <v>54</v>
      </c>
      <c r="K14" s="33"/>
      <c r="L14" s="33"/>
      <c r="M14" s="42" t="s">
        <v>55</v>
      </c>
      <c r="N14" s="35"/>
      <c r="O14" s="33"/>
      <c r="P14" s="35"/>
      <c r="Q14" s="37"/>
      <c r="R14" s="132"/>
      <c r="S14" s="133"/>
    </row>
    <row r="15" spans="2:19" ht="13.5" customHeight="1">
      <c r="B15" s="122"/>
      <c r="C15" s="123"/>
      <c r="D15" s="122"/>
      <c r="E15" s="124"/>
      <c r="F15" s="124"/>
      <c r="G15" s="124"/>
      <c r="H15" s="125"/>
      <c r="I15" s="125"/>
      <c r="J15" s="126"/>
      <c r="K15" s="127"/>
      <c r="L15" s="127"/>
      <c r="M15" s="126"/>
      <c r="N15" s="128"/>
      <c r="O15" s="127"/>
      <c r="P15" s="128"/>
      <c r="Q15" s="129"/>
      <c r="R15" s="130"/>
      <c r="S15" s="131"/>
    </row>
    <row r="16" spans="3:19" s="58" customFormat="1" ht="30.75" customHeight="1">
      <c r="C16" s="51" t="s">
        <v>56</v>
      </c>
      <c r="D16" s="53">
        <f>D17+D33+D34+D35+D36+D39+D40++D41+D42</f>
        <v>90334.68964421</v>
      </c>
      <c r="E16" s="52">
        <f>E17+E33+E34+E35+E36+E39+E40</f>
        <v>53585.120115666665</v>
      </c>
      <c r="F16" s="53">
        <f aca="true" t="shared" si="0" ref="F16:M16">F17+F33+F34+F39+F40+F35+F36</f>
        <v>45612.677803000006</v>
      </c>
      <c r="G16" s="53">
        <f t="shared" si="0"/>
        <v>1485.065284</v>
      </c>
      <c r="H16" s="53">
        <f t="shared" si="0"/>
        <v>18906.991145000004</v>
      </c>
      <c r="I16" s="53">
        <f t="shared" si="0"/>
        <v>0</v>
      </c>
      <c r="J16" s="54">
        <f>J17+J33+J34+J39+J40+J35+J36+J41+J42</f>
        <v>17507.287168000003</v>
      </c>
      <c r="K16" s="54">
        <f t="shared" si="0"/>
        <v>376.199852</v>
      </c>
      <c r="L16" s="54">
        <f>L17+L33+L34+L39+L40+L35+L36</f>
        <v>617.464563</v>
      </c>
      <c r="M16" s="52">
        <f t="shared" si="0"/>
        <v>2984.48424</v>
      </c>
      <c r="N16" s="56">
        <f>SUM(D16:M16)</f>
        <v>231409.97981487666</v>
      </c>
      <c r="O16" s="55">
        <f>O17+O33+O34+O39+O35</f>
        <v>-39768.94473394001</v>
      </c>
      <c r="P16" s="56">
        <f aca="true" t="shared" si="1" ref="P16:P40">N16+O16</f>
        <v>191641.03508093665</v>
      </c>
      <c r="Q16" s="55">
        <f>Q17+Q33+Q34+Q39+Q38+Q41</f>
        <v>-25.20304121</v>
      </c>
      <c r="R16" s="57">
        <f>P16+Q16</f>
        <v>191615.83203972664</v>
      </c>
      <c r="S16" s="56">
        <f>R16/$R$7*100</f>
        <v>27.198840601806477</v>
      </c>
    </row>
    <row r="17" spans="3:19" s="63" customFormat="1" ht="18.75" customHeight="1">
      <c r="C17" s="59" t="s">
        <v>57</v>
      </c>
      <c r="D17" s="60">
        <f>D18+D31+D32</f>
        <v>85655.710689</v>
      </c>
      <c r="E17" s="60">
        <f>E18+E31+E32</f>
        <v>44545.710296</v>
      </c>
      <c r="F17" s="61">
        <f>F18+F31+F32</f>
        <v>29695.861694</v>
      </c>
      <c r="G17" s="61">
        <f>G18+G31+G32</f>
        <v>1397.562284</v>
      </c>
      <c r="H17" s="61">
        <f>H18+H31+H32</f>
        <v>17387.825342000004</v>
      </c>
      <c r="I17" s="61"/>
      <c r="J17" s="60">
        <f>J18+J31+J32</f>
        <v>9381.489168</v>
      </c>
      <c r="K17" s="60"/>
      <c r="L17" s="62">
        <f>L18+L31+L32</f>
        <v>617.464563</v>
      </c>
      <c r="M17" s="62">
        <f>M18+M31+M32</f>
        <v>1004.6188</v>
      </c>
      <c r="N17" s="60">
        <f>SUM(D17:M17)</f>
        <v>189686.242836</v>
      </c>
      <c r="O17" s="60">
        <f>O18+O31+O32</f>
        <v>-9016.57095094</v>
      </c>
      <c r="P17" s="62">
        <f t="shared" si="1"/>
        <v>180669.67188506</v>
      </c>
      <c r="Q17" s="60">
        <f>Q18+Q31+Q32</f>
        <v>0</v>
      </c>
      <c r="R17" s="43">
        <f aca="true" t="shared" si="2" ref="R17:R40">P17+Q17</f>
        <v>180669.67188506</v>
      </c>
      <c r="S17" s="62">
        <f aca="true" t="shared" si="3" ref="S17:S42">R17/$R$7*100</f>
        <v>25.645091821867993</v>
      </c>
    </row>
    <row r="18" spans="3:19" ht="28.5" customHeight="1">
      <c r="C18" s="64" t="s">
        <v>58</v>
      </c>
      <c r="D18" s="65">
        <f>D19+D23+D24+D29+D30</f>
        <v>78408.159285</v>
      </c>
      <c r="E18" s="65">
        <f>E19+E23+E24+E29+E30</f>
        <v>35582.533421</v>
      </c>
      <c r="F18" s="66">
        <f aca="true" t="shared" si="4" ref="F18:M18">F19+F23+F24+F29+F30</f>
        <v>0</v>
      </c>
      <c r="G18" s="66">
        <f t="shared" si="4"/>
        <v>0</v>
      </c>
      <c r="H18" s="67">
        <f t="shared" si="4"/>
        <v>1426.840896</v>
      </c>
      <c r="I18" s="66">
        <f t="shared" si="4"/>
        <v>0</v>
      </c>
      <c r="J18" s="65">
        <f>J19+J23+J24+J29+J30</f>
        <v>1796.1934899999999</v>
      </c>
      <c r="K18" s="68">
        <f t="shared" si="4"/>
        <v>0</v>
      </c>
      <c r="L18" s="68">
        <f t="shared" si="4"/>
        <v>0</v>
      </c>
      <c r="M18" s="68">
        <f t="shared" si="4"/>
        <v>0</v>
      </c>
      <c r="N18" s="65">
        <f>SUM(D18:M18)</f>
        <v>117213.727092</v>
      </c>
      <c r="O18" s="68">
        <f>O19+O23+O24+O29+O30</f>
        <v>0</v>
      </c>
      <c r="P18" s="65">
        <f t="shared" si="1"/>
        <v>117213.727092</v>
      </c>
      <c r="Q18" s="68">
        <f>Q19+Q23+Q24+Q29+Q30</f>
        <v>0</v>
      </c>
      <c r="R18" s="69">
        <f t="shared" si="2"/>
        <v>117213.727092</v>
      </c>
      <c r="S18" s="65">
        <f t="shared" si="3"/>
        <v>16.637860481476224</v>
      </c>
    </row>
    <row r="19" spans="3:19" ht="33.75" customHeight="1">
      <c r="C19" s="70" t="s">
        <v>59</v>
      </c>
      <c r="D19" s="65">
        <f aca="true" t="shared" si="5" ref="D19:I19">D20+D21+D22</f>
        <v>21694.105925</v>
      </c>
      <c r="E19" s="65">
        <f t="shared" si="5"/>
        <v>14713.172947000001</v>
      </c>
      <c r="F19" s="66">
        <f t="shared" si="5"/>
        <v>0</v>
      </c>
      <c r="G19" s="66">
        <f t="shared" si="5"/>
        <v>0</v>
      </c>
      <c r="H19" s="66">
        <f t="shared" si="5"/>
        <v>0</v>
      </c>
      <c r="I19" s="66">
        <f t="shared" si="5"/>
        <v>0</v>
      </c>
      <c r="J19" s="68"/>
      <c r="K19" s="68">
        <f>K20+K21+K22</f>
        <v>0</v>
      </c>
      <c r="L19" s="46">
        <f>L20+L21+L22</f>
        <v>0</v>
      </c>
      <c r="M19" s="68">
        <f>M20+M21+M22</f>
        <v>0</v>
      </c>
      <c r="N19" s="65">
        <f aca="true" t="shared" si="6" ref="N19:N40">SUM(D19:M19)</f>
        <v>36407.278872</v>
      </c>
      <c r="O19" s="68">
        <f>O20+O21+O22</f>
        <v>0</v>
      </c>
      <c r="P19" s="65">
        <f t="shared" si="1"/>
        <v>36407.278872</v>
      </c>
      <c r="Q19" s="68">
        <f>Q20+Q21+Q22</f>
        <v>0</v>
      </c>
      <c r="R19" s="69">
        <f t="shared" si="2"/>
        <v>36407.278872</v>
      </c>
      <c r="S19" s="65">
        <f>R19/$R$7*100</f>
        <v>5.16781815074521</v>
      </c>
    </row>
    <row r="20" spans="3:19" ht="22.5" customHeight="1">
      <c r="C20" s="71" t="s">
        <v>60</v>
      </c>
      <c r="D20" s="46">
        <v>13055.15438</v>
      </c>
      <c r="E20" s="46">
        <v>51.973725</v>
      </c>
      <c r="F20" s="66"/>
      <c r="G20" s="66"/>
      <c r="H20" s="66"/>
      <c r="I20" s="66"/>
      <c r="J20" s="65"/>
      <c r="K20" s="46"/>
      <c r="L20" s="46"/>
      <c r="M20" s="46"/>
      <c r="N20" s="65">
        <f t="shared" si="6"/>
        <v>13107.128105</v>
      </c>
      <c r="O20" s="46"/>
      <c r="P20" s="65">
        <f t="shared" si="1"/>
        <v>13107.128105</v>
      </c>
      <c r="Q20" s="46"/>
      <c r="R20" s="69">
        <f t="shared" si="2"/>
        <v>13107.128105</v>
      </c>
      <c r="S20" s="65">
        <f>R20/$R$7*100</f>
        <v>1.860486601135557</v>
      </c>
    </row>
    <row r="21" spans="3:19" ht="30" customHeight="1">
      <c r="C21" s="71" t="s">
        <v>61</v>
      </c>
      <c r="D21" s="46">
        <v>7231.724786</v>
      </c>
      <c r="E21" s="46">
        <v>14651.098037000002</v>
      </c>
      <c r="F21" s="50"/>
      <c r="G21" s="50"/>
      <c r="H21" s="50"/>
      <c r="I21" s="50"/>
      <c r="J21" s="65"/>
      <c r="K21" s="46"/>
      <c r="L21" s="46"/>
      <c r="M21" s="46"/>
      <c r="N21" s="65">
        <f t="shared" si="6"/>
        <v>21882.822823000002</v>
      </c>
      <c r="O21" s="46"/>
      <c r="P21" s="65">
        <f t="shared" si="1"/>
        <v>21882.822823000002</v>
      </c>
      <c r="Q21" s="46"/>
      <c r="R21" s="69">
        <f t="shared" si="2"/>
        <v>21882.822823000002</v>
      </c>
      <c r="S21" s="65">
        <f>R21/$R$7*100</f>
        <v>3.106149442583393</v>
      </c>
    </row>
    <row r="22" spans="3:19" ht="36" customHeight="1">
      <c r="C22" s="72" t="s">
        <v>62</v>
      </c>
      <c r="D22" s="46">
        <v>1407.2267590000001</v>
      </c>
      <c r="E22" s="46">
        <v>10.101185</v>
      </c>
      <c r="F22" s="50"/>
      <c r="G22" s="50"/>
      <c r="H22" s="50"/>
      <c r="I22" s="50"/>
      <c r="J22" s="65"/>
      <c r="K22" s="46"/>
      <c r="L22" s="46"/>
      <c r="M22" s="46"/>
      <c r="N22" s="65">
        <f t="shared" si="6"/>
        <v>1417.3279440000001</v>
      </c>
      <c r="O22" s="46"/>
      <c r="P22" s="65">
        <f t="shared" si="1"/>
        <v>1417.3279440000001</v>
      </c>
      <c r="Q22" s="46"/>
      <c r="R22" s="69">
        <f t="shared" si="2"/>
        <v>1417.3279440000001</v>
      </c>
      <c r="S22" s="65">
        <f t="shared" si="3"/>
        <v>0.20118210702625977</v>
      </c>
    </row>
    <row r="23" spans="3:19" ht="23.25" customHeight="1">
      <c r="C23" s="70" t="s">
        <v>63</v>
      </c>
      <c r="D23" s="46">
        <v>1143.943</v>
      </c>
      <c r="E23" s="46">
        <v>4194.643</v>
      </c>
      <c r="F23" s="66"/>
      <c r="G23" s="66"/>
      <c r="H23" s="66"/>
      <c r="I23" s="66"/>
      <c r="J23" s="65"/>
      <c r="K23" s="46"/>
      <c r="L23" s="46"/>
      <c r="M23" s="46"/>
      <c r="N23" s="65">
        <f t="shared" si="6"/>
        <v>5338.586</v>
      </c>
      <c r="O23" s="46"/>
      <c r="P23" s="65">
        <f t="shared" si="1"/>
        <v>5338.586</v>
      </c>
      <c r="Q23" s="46"/>
      <c r="R23" s="69">
        <f t="shared" si="2"/>
        <v>5338.586</v>
      </c>
      <c r="S23" s="65">
        <f t="shared" si="3"/>
        <v>0.7577836763662171</v>
      </c>
    </row>
    <row r="24" spans="3:19" ht="36.75" customHeight="1">
      <c r="C24" s="73" t="s">
        <v>64</v>
      </c>
      <c r="D24" s="45">
        <f>SUM(D25:D28)</f>
        <v>54907.998946</v>
      </c>
      <c r="E24" s="45">
        <f aca="true" t="shared" si="7" ref="E24:M24">E25+E26+E27+E28</f>
        <v>16529.304474</v>
      </c>
      <c r="F24" s="50">
        <f t="shared" si="7"/>
        <v>0</v>
      </c>
      <c r="G24" s="50">
        <f t="shared" si="7"/>
        <v>0</v>
      </c>
      <c r="H24" s="74">
        <f>H25+H26+H27+H28</f>
        <v>1426.840896</v>
      </c>
      <c r="I24" s="50">
        <f t="shared" si="7"/>
        <v>0</v>
      </c>
      <c r="J24" s="45">
        <f>J25+J26+J27+J28</f>
        <v>1567.79849</v>
      </c>
      <c r="K24" s="46">
        <f t="shared" si="7"/>
        <v>0</v>
      </c>
      <c r="L24" s="46">
        <f t="shared" si="7"/>
        <v>0</v>
      </c>
      <c r="M24" s="46">
        <f t="shared" si="7"/>
        <v>0</v>
      </c>
      <c r="N24" s="65">
        <f t="shared" si="6"/>
        <v>74431.94280599999</v>
      </c>
      <c r="O24" s="46">
        <f>O25+O26+O27</f>
        <v>0</v>
      </c>
      <c r="P24" s="65">
        <f t="shared" si="1"/>
        <v>74431.94280599999</v>
      </c>
      <c r="Q24" s="46">
        <f>Q25+Q26+Q27</f>
        <v>0</v>
      </c>
      <c r="R24" s="69">
        <f t="shared" si="2"/>
        <v>74431.94280599999</v>
      </c>
      <c r="S24" s="65">
        <f t="shared" si="3"/>
        <v>10.565215444428672</v>
      </c>
    </row>
    <row r="25" spans="3:19" ht="25.5" customHeight="1">
      <c r="C25" s="71" t="s">
        <v>65</v>
      </c>
      <c r="D25" s="46">
        <v>32582.045</v>
      </c>
      <c r="E25" s="46">
        <v>15333.794</v>
      </c>
      <c r="F25" s="66"/>
      <c r="G25" s="66"/>
      <c r="H25" s="66"/>
      <c r="I25" s="66"/>
      <c r="J25" s="65"/>
      <c r="K25" s="46"/>
      <c r="L25" s="46"/>
      <c r="M25" s="46"/>
      <c r="N25" s="65">
        <f t="shared" si="6"/>
        <v>47915.839</v>
      </c>
      <c r="O25" s="46"/>
      <c r="P25" s="65">
        <f t="shared" si="1"/>
        <v>47915.839</v>
      </c>
      <c r="Q25" s="46"/>
      <c r="R25" s="69">
        <f t="shared" si="2"/>
        <v>47915.839</v>
      </c>
      <c r="S25" s="65">
        <f t="shared" si="3"/>
        <v>6.801396593328601</v>
      </c>
    </row>
    <row r="26" spans="3:19" ht="20.25" customHeight="1">
      <c r="C26" s="71" t="s">
        <v>66</v>
      </c>
      <c r="D26" s="46">
        <v>20395.534</v>
      </c>
      <c r="E26" s="46"/>
      <c r="F26" s="50"/>
      <c r="G26" s="50"/>
      <c r="H26" s="50"/>
      <c r="I26" s="50"/>
      <c r="J26" s="75">
        <v>1014.544822</v>
      </c>
      <c r="K26" s="46"/>
      <c r="L26" s="46"/>
      <c r="M26" s="46"/>
      <c r="N26" s="65">
        <f t="shared" si="6"/>
        <v>21410.078822</v>
      </c>
      <c r="O26" s="46"/>
      <c r="P26" s="65">
        <f t="shared" si="1"/>
        <v>21410.078822</v>
      </c>
      <c r="Q26" s="46"/>
      <c r="R26" s="69">
        <f t="shared" si="2"/>
        <v>21410.078822</v>
      </c>
      <c r="S26" s="65">
        <f t="shared" si="3"/>
        <v>3.0390459647977286</v>
      </c>
    </row>
    <row r="27" spans="3:19" s="77" customFormat="1" ht="36.75" customHeight="1">
      <c r="C27" s="76" t="s">
        <v>67</v>
      </c>
      <c r="D27" s="46">
        <v>853.345972</v>
      </c>
      <c r="E27" s="46">
        <v>44.613474</v>
      </c>
      <c r="F27" s="50"/>
      <c r="G27" s="50">
        <v>0</v>
      </c>
      <c r="H27" s="50">
        <v>1426.840896</v>
      </c>
      <c r="I27" s="50"/>
      <c r="J27" s="75">
        <v>5.348668</v>
      </c>
      <c r="K27" s="46"/>
      <c r="L27" s="46"/>
      <c r="M27" s="46"/>
      <c r="N27" s="65">
        <f t="shared" si="6"/>
        <v>2330.14901</v>
      </c>
      <c r="O27" s="46"/>
      <c r="P27" s="65">
        <f t="shared" si="1"/>
        <v>2330.14901</v>
      </c>
      <c r="Q27" s="46"/>
      <c r="R27" s="69">
        <f t="shared" si="2"/>
        <v>2330.14901</v>
      </c>
      <c r="S27" s="65">
        <f t="shared" si="3"/>
        <v>0.33075216607523067</v>
      </c>
    </row>
    <row r="28" spans="3:19" ht="58.5" customHeight="1">
      <c r="C28" s="76" t="s">
        <v>68</v>
      </c>
      <c r="D28" s="46">
        <v>1077.073974</v>
      </c>
      <c r="E28" s="46">
        <v>1150.897</v>
      </c>
      <c r="F28" s="50"/>
      <c r="G28" s="50"/>
      <c r="H28" s="50"/>
      <c r="I28" s="50"/>
      <c r="J28" s="46">
        <v>547.905</v>
      </c>
      <c r="K28" s="78"/>
      <c r="L28" s="46"/>
      <c r="M28" s="46"/>
      <c r="N28" s="65">
        <f t="shared" si="6"/>
        <v>2775.8759739999996</v>
      </c>
      <c r="O28" s="46"/>
      <c r="P28" s="65">
        <f t="shared" si="1"/>
        <v>2775.8759739999996</v>
      </c>
      <c r="Q28" s="46"/>
      <c r="R28" s="69">
        <f t="shared" si="2"/>
        <v>2775.8759739999996</v>
      </c>
      <c r="S28" s="65">
        <f t="shared" si="3"/>
        <v>0.3940207202271113</v>
      </c>
    </row>
    <row r="29" spans="3:19" ht="36" customHeight="1">
      <c r="C29" s="73" t="s">
        <v>69</v>
      </c>
      <c r="D29" s="46">
        <v>656.3702</v>
      </c>
      <c r="E29" s="46">
        <v>0</v>
      </c>
      <c r="F29" s="50"/>
      <c r="G29" s="50"/>
      <c r="H29" s="50"/>
      <c r="I29" s="50"/>
      <c r="J29" s="46">
        <v>0</v>
      </c>
      <c r="K29" s="46"/>
      <c r="L29" s="46"/>
      <c r="M29" s="46"/>
      <c r="N29" s="65">
        <f t="shared" si="6"/>
        <v>656.3702</v>
      </c>
      <c r="O29" s="46"/>
      <c r="P29" s="65">
        <f t="shared" si="1"/>
        <v>656.3702</v>
      </c>
      <c r="Q29" s="46"/>
      <c r="R29" s="69">
        <f t="shared" si="2"/>
        <v>656.3702</v>
      </c>
      <c r="S29" s="65">
        <f t="shared" si="3"/>
        <v>0.0931682327892122</v>
      </c>
    </row>
    <row r="30" spans="3:19" ht="33" customHeight="1">
      <c r="C30" s="79" t="s">
        <v>70</v>
      </c>
      <c r="D30" s="46">
        <v>5.741214</v>
      </c>
      <c r="E30" s="46">
        <v>145.413</v>
      </c>
      <c r="F30" s="50"/>
      <c r="G30" s="50"/>
      <c r="H30" s="50"/>
      <c r="I30" s="50"/>
      <c r="J30" s="44">
        <v>228.395</v>
      </c>
      <c r="K30" s="46"/>
      <c r="L30" s="46"/>
      <c r="M30" s="46"/>
      <c r="N30" s="65">
        <f t="shared" si="6"/>
        <v>379.549214</v>
      </c>
      <c r="O30" s="46"/>
      <c r="P30" s="65">
        <f t="shared" si="1"/>
        <v>379.549214</v>
      </c>
      <c r="Q30" s="46"/>
      <c r="R30" s="69">
        <f t="shared" si="2"/>
        <v>379.549214</v>
      </c>
      <c r="S30" s="65">
        <f t="shared" si="3"/>
        <v>0.0538749771469127</v>
      </c>
    </row>
    <row r="31" spans="3:19" ht="27.75" customHeight="1">
      <c r="C31" s="80" t="s">
        <v>71</v>
      </c>
      <c r="D31" s="46">
        <v>159.193586</v>
      </c>
      <c r="E31" s="46"/>
      <c r="F31" s="50">
        <v>29607.077999999998</v>
      </c>
      <c r="G31" s="50">
        <v>1392.6370000000002</v>
      </c>
      <c r="H31" s="50">
        <v>15938.223000000002</v>
      </c>
      <c r="I31" s="50"/>
      <c r="J31" s="46">
        <v>4.005</v>
      </c>
      <c r="K31" s="46"/>
      <c r="L31" s="46"/>
      <c r="M31" s="46"/>
      <c r="N31" s="65">
        <f t="shared" si="6"/>
        <v>47101.136586</v>
      </c>
      <c r="O31" s="81">
        <v>-154.961134</v>
      </c>
      <c r="P31" s="65">
        <f t="shared" si="1"/>
        <v>46946.175452</v>
      </c>
      <c r="Q31" s="46"/>
      <c r="R31" s="69">
        <f t="shared" si="2"/>
        <v>46946.175452</v>
      </c>
      <c r="S31" s="65">
        <f t="shared" si="3"/>
        <v>6.663758048545068</v>
      </c>
    </row>
    <row r="32" spans="3:19" ht="27" customHeight="1">
      <c r="C32" s="82" t="s">
        <v>72</v>
      </c>
      <c r="D32" s="47">
        <v>7088.357818</v>
      </c>
      <c r="E32" s="46">
        <v>8963.176875</v>
      </c>
      <c r="F32" s="50">
        <v>88.783694</v>
      </c>
      <c r="G32" s="50">
        <v>4.925284</v>
      </c>
      <c r="H32" s="50">
        <v>22.761446</v>
      </c>
      <c r="I32" s="50"/>
      <c r="J32" s="46">
        <v>7581.290678</v>
      </c>
      <c r="K32" s="83"/>
      <c r="L32" s="46">
        <v>617.464563</v>
      </c>
      <c r="M32" s="46">
        <v>1004.6188</v>
      </c>
      <c r="N32" s="65">
        <f t="shared" si="6"/>
        <v>25371.379158000003</v>
      </c>
      <c r="O32" s="81">
        <v>-8861.609816940001</v>
      </c>
      <c r="P32" s="65">
        <f t="shared" si="1"/>
        <v>16509.769341060004</v>
      </c>
      <c r="Q32" s="46"/>
      <c r="R32" s="69">
        <f t="shared" si="2"/>
        <v>16509.769341060004</v>
      </c>
      <c r="S32" s="65">
        <f t="shared" si="3"/>
        <v>2.3434732918467005</v>
      </c>
    </row>
    <row r="33" spans="3:19" ht="24" customHeight="1">
      <c r="C33" s="82" t="s">
        <v>73</v>
      </c>
      <c r="D33" s="46">
        <v>0</v>
      </c>
      <c r="E33" s="46">
        <v>4750.997391</v>
      </c>
      <c r="F33" s="50">
        <v>15912.878</v>
      </c>
      <c r="G33" s="50">
        <v>0</v>
      </c>
      <c r="H33" s="50">
        <v>1519.1299999999999</v>
      </c>
      <c r="I33" s="50"/>
      <c r="J33" s="46">
        <v>6551.202</v>
      </c>
      <c r="K33" s="84">
        <v>38.300952</v>
      </c>
      <c r="L33" s="46"/>
      <c r="M33" s="85">
        <v>1979.8654400000003</v>
      </c>
      <c r="N33" s="65">
        <f t="shared" si="6"/>
        <v>30752.373783000006</v>
      </c>
      <c r="O33" s="45">
        <f>-N33</f>
        <v>-30752.373783000006</v>
      </c>
      <c r="P33" s="65">
        <f t="shared" si="1"/>
        <v>0</v>
      </c>
      <c r="Q33" s="46"/>
      <c r="R33" s="69">
        <f t="shared" si="2"/>
        <v>0</v>
      </c>
      <c r="S33" s="65">
        <f t="shared" si="3"/>
        <v>0</v>
      </c>
    </row>
    <row r="34" spans="3:19" ht="23.25" customHeight="1">
      <c r="C34" s="86" t="s">
        <v>74</v>
      </c>
      <c r="D34" s="46">
        <v>370.509384</v>
      </c>
      <c r="E34" s="46">
        <v>173.848952</v>
      </c>
      <c r="F34" s="50"/>
      <c r="G34" s="50"/>
      <c r="H34" s="50"/>
      <c r="I34" s="50"/>
      <c r="J34" s="46">
        <v>240.617</v>
      </c>
      <c r="K34" s="83"/>
      <c r="L34" s="46"/>
      <c r="M34" s="46"/>
      <c r="N34" s="65">
        <f t="shared" si="6"/>
        <v>784.975336</v>
      </c>
      <c r="O34" s="46">
        <v>0</v>
      </c>
      <c r="P34" s="65">
        <f t="shared" si="1"/>
        <v>784.975336</v>
      </c>
      <c r="Q34" s="46"/>
      <c r="R34" s="69">
        <f t="shared" si="2"/>
        <v>784.975336</v>
      </c>
      <c r="S34" s="65">
        <f t="shared" si="3"/>
        <v>0.11142304272533711</v>
      </c>
    </row>
    <row r="35" spans="3:19" ht="20.25" customHeight="1">
      <c r="C35" s="86" t="s">
        <v>75</v>
      </c>
      <c r="D35" s="46"/>
      <c r="E35" s="46">
        <v>5.220476666666666</v>
      </c>
      <c r="F35" s="50"/>
      <c r="G35" s="50"/>
      <c r="H35" s="50">
        <v>0</v>
      </c>
      <c r="I35" s="50"/>
      <c r="J35" s="46"/>
      <c r="K35" s="46"/>
      <c r="L35" s="46"/>
      <c r="M35" s="46">
        <v>0</v>
      </c>
      <c r="N35" s="65">
        <f t="shared" si="6"/>
        <v>5.220476666666666</v>
      </c>
      <c r="O35" s="45"/>
      <c r="P35" s="65">
        <f t="shared" si="1"/>
        <v>5.220476666666666</v>
      </c>
      <c r="Q35" s="46"/>
      <c r="R35" s="69">
        <f t="shared" si="2"/>
        <v>5.220476666666666</v>
      </c>
      <c r="S35" s="65">
        <f t="shared" si="3"/>
        <v>0.0007410186893778093</v>
      </c>
    </row>
    <row r="36" spans="3:19" ht="20.25" customHeight="1">
      <c r="C36" s="49" t="s">
        <v>76</v>
      </c>
      <c r="D36" s="117">
        <v>3913.586</v>
      </c>
      <c r="E36" s="118">
        <v>4109.343</v>
      </c>
      <c r="F36" s="118">
        <v>3.938109</v>
      </c>
      <c r="G36" s="118">
        <v>87.503</v>
      </c>
      <c r="H36" s="118">
        <v>0.035803</v>
      </c>
      <c r="I36" s="119"/>
      <c r="J36" s="118">
        <v>1333.979</v>
      </c>
      <c r="K36" s="118">
        <v>337.8989</v>
      </c>
      <c r="L36" s="46"/>
      <c r="M36" s="46"/>
      <c r="N36" s="65">
        <f t="shared" si="6"/>
        <v>9786.283812</v>
      </c>
      <c r="O36" s="46"/>
      <c r="P36" s="65">
        <f t="shared" si="1"/>
        <v>9786.283812</v>
      </c>
      <c r="Q36" s="46"/>
      <c r="R36" s="69">
        <f t="shared" si="2"/>
        <v>9786.283812</v>
      </c>
      <c r="S36" s="65">
        <f t="shared" si="3"/>
        <v>1.3891105481902057</v>
      </c>
    </row>
    <row r="37" spans="3:19" ht="20.25" customHeight="1" hidden="1">
      <c r="C37" s="49"/>
      <c r="D37" s="47"/>
      <c r="E37" s="46"/>
      <c r="F37" s="50"/>
      <c r="G37" s="50"/>
      <c r="H37" s="50"/>
      <c r="I37" s="50"/>
      <c r="J37" s="87"/>
      <c r="K37" s="46"/>
      <c r="L37" s="46"/>
      <c r="M37" s="46"/>
      <c r="N37" s="65">
        <f t="shared" si="6"/>
        <v>0</v>
      </c>
      <c r="O37" s="46"/>
      <c r="P37" s="65">
        <f>N37+O37</f>
        <v>0</v>
      </c>
      <c r="Q37" s="46"/>
      <c r="R37" s="69">
        <f>P37+Q37</f>
        <v>0</v>
      </c>
      <c r="S37" s="65">
        <f t="shared" si="3"/>
        <v>0</v>
      </c>
    </row>
    <row r="38" spans="3:19" ht="60" customHeight="1" hidden="1">
      <c r="C38" s="88" t="s">
        <v>77</v>
      </c>
      <c r="D38" s="47"/>
      <c r="E38" s="46"/>
      <c r="F38" s="50"/>
      <c r="G38" s="50"/>
      <c r="H38" s="50"/>
      <c r="I38" s="50"/>
      <c r="J38" s="87"/>
      <c r="K38" s="46"/>
      <c r="L38" s="46"/>
      <c r="M38" s="46"/>
      <c r="N38" s="65">
        <f t="shared" si="6"/>
        <v>0</v>
      </c>
      <c r="O38" s="46"/>
      <c r="P38" s="65">
        <f>N38+O38</f>
        <v>0</v>
      </c>
      <c r="Q38" s="46">
        <f>-P38</f>
        <v>0</v>
      </c>
      <c r="R38" s="69">
        <f>P38+Q38</f>
        <v>0</v>
      </c>
      <c r="S38" s="65">
        <f t="shared" si="3"/>
        <v>0</v>
      </c>
    </row>
    <row r="39" spans="3:19" ht="24.75" customHeight="1">
      <c r="C39" s="86" t="s">
        <v>78</v>
      </c>
      <c r="D39" s="46">
        <v>25.20304121</v>
      </c>
      <c r="E39" s="46"/>
      <c r="F39" s="50"/>
      <c r="G39" s="50"/>
      <c r="H39" s="50"/>
      <c r="I39" s="50"/>
      <c r="J39" s="46">
        <v>0</v>
      </c>
      <c r="K39" s="46"/>
      <c r="L39" s="46"/>
      <c r="M39" s="46"/>
      <c r="N39" s="65">
        <f t="shared" si="6"/>
        <v>25.20304121</v>
      </c>
      <c r="O39" s="46"/>
      <c r="P39" s="65">
        <f t="shared" si="1"/>
        <v>25.20304121</v>
      </c>
      <c r="Q39" s="46">
        <f>-P39</f>
        <v>-25.20304121</v>
      </c>
      <c r="R39" s="48">
        <f t="shared" si="2"/>
        <v>0</v>
      </c>
      <c r="S39" s="65">
        <f t="shared" si="3"/>
        <v>0</v>
      </c>
    </row>
    <row r="40" spans="3:19" ht="36.75" customHeight="1">
      <c r="C40" s="49" t="s">
        <v>79</v>
      </c>
      <c r="D40" s="47">
        <v>-7.415055</v>
      </c>
      <c r="E40" s="46"/>
      <c r="F40" s="50"/>
      <c r="G40" s="50">
        <v>0</v>
      </c>
      <c r="H40" s="50"/>
      <c r="I40" s="50"/>
      <c r="J40" s="65"/>
      <c r="K40" s="46"/>
      <c r="L40" s="46"/>
      <c r="M40" s="46"/>
      <c r="N40" s="65">
        <f t="shared" si="6"/>
        <v>-7.415055</v>
      </c>
      <c r="O40" s="46"/>
      <c r="P40" s="65">
        <f t="shared" si="1"/>
        <v>-7.415055</v>
      </c>
      <c r="Q40" s="46"/>
      <c r="R40" s="48">
        <f t="shared" si="2"/>
        <v>-7.415055</v>
      </c>
      <c r="S40" s="65">
        <f t="shared" si="3"/>
        <v>-0.001052527324343506</v>
      </c>
    </row>
    <row r="41" spans="3:19" ht="57.75" customHeight="1">
      <c r="C41" s="49" t="s">
        <v>80</v>
      </c>
      <c r="D41" s="46">
        <v>-39.154415</v>
      </c>
      <c r="E41" s="46"/>
      <c r="F41" s="50"/>
      <c r="G41" s="50"/>
      <c r="H41" s="50"/>
      <c r="I41" s="50"/>
      <c r="J41" s="65"/>
      <c r="K41" s="46"/>
      <c r="L41" s="46"/>
      <c r="M41" s="46"/>
      <c r="N41" s="65">
        <f>SUM(D41:M41)</f>
        <v>-39.154415</v>
      </c>
      <c r="O41" s="46"/>
      <c r="P41" s="65">
        <f>N41+O41</f>
        <v>-39.154415</v>
      </c>
      <c r="Q41" s="46"/>
      <c r="R41" s="48">
        <f>P41+Q41</f>
        <v>-39.154415</v>
      </c>
      <c r="S41" s="65">
        <f t="shared" si="3"/>
        <v>-0.005557759403832505</v>
      </c>
    </row>
    <row r="42" spans="3:19" ht="54" customHeight="1">
      <c r="C42" s="49" t="s">
        <v>81</v>
      </c>
      <c r="D42" s="118">
        <v>416.25</v>
      </c>
      <c r="E42" s="118"/>
      <c r="F42" s="119"/>
      <c r="G42" s="119"/>
      <c r="H42" s="119"/>
      <c r="I42" s="119"/>
      <c r="J42" s="120">
        <v>0</v>
      </c>
      <c r="K42" s="118"/>
      <c r="L42" s="118"/>
      <c r="M42" s="46"/>
      <c r="N42" s="65">
        <f>SUM(D42:M42)</f>
        <v>416.25</v>
      </c>
      <c r="O42" s="46"/>
      <c r="P42" s="65">
        <f>N42+O42</f>
        <v>416.25</v>
      </c>
      <c r="Q42" s="46"/>
      <c r="R42" s="48">
        <f>P42+Q42</f>
        <v>416.25</v>
      </c>
      <c r="S42" s="65">
        <f t="shared" si="3"/>
        <v>0.05908445706174592</v>
      </c>
    </row>
    <row r="43" spans="3:19" s="63" customFormat="1" ht="30.75" customHeight="1">
      <c r="C43" s="90" t="s">
        <v>82</v>
      </c>
      <c r="D43" s="121">
        <f>D44+D57+D60+D63</f>
        <v>93065.30103889998</v>
      </c>
      <c r="E43" s="89">
        <f aca="true" t="shared" si="8" ref="E43:M43">E44+E57+E60+E63+E64</f>
        <v>51135.08823986667</v>
      </c>
      <c r="F43" s="89">
        <f t="shared" si="8"/>
        <v>45555.03821600001</v>
      </c>
      <c r="G43" s="121">
        <f>G44+G57+G60+G63+G64</f>
        <v>1087.7075270500002</v>
      </c>
      <c r="H43" s="89">
        <f t="shared" si="8"/>
        <v>19094.374285999995</v>
      </c>
      <c r="I43" s="89">
        <f t="shared" si="8"/>
        <v>0</v>
      </c>
      <c r="J43" s="89">
        <f>J44+J57+J60+J63+J64</f>
        <v>14309.853648</v>
      </c>
      <c r="K43" s="89">
        <f t="shared" si="8"/>
        <v>346.493415</v>
      </c>
      <c r="L43" s="53">
        <f t="shared" si="8"/>
        <v>749.919171</v>
      </c>
      <c r="M43" s="62">
        <f t="shared" si="8"/>
        <v>2886.59314</v>
      </c>
      <c r="N43" s="62">
        <f>SUM(D43:M43)</f>
        <v>228230.36868181665</v>
      </c>
      <c r="O43" s="60">
        <f>O44+O57+O60+O63+O64</f>
        <v>-39768.944733939985</v>
      </c>
      <c r="P43" s="62">
        <f aca="true" t="shared" si="9" ref="P43:P63">N43+O43</f>
        <v>188461.42394787667</v>
      </c>
      <c r="Q43" s="60">
        <f>Q44+Q57+Q60+Q63+Q64</f>
        <v>-5886.3242279999995</v>
      </c>
      <c r="R43" s="43">
        <f aca="true" t="shared" si="10" ref="R43:R63">P43+Q43</f>
        <v>182575.09971987666</v>
      </c>
      <c r="S43" s="62">
        <f aca="true" t="shared" si="11" ref="S43:S63">R43/$R$7*100</f>
        <v>25.91555709295623</v>
      </c>
    </row>
    <row r="44" spans="3:19" ht="19.5" customHeight="1">
      <c r="C44" s="91" t="s">
        <v>83</v>
      </c>
      <c r="D44" s="60">
        <f>SUM(D45:D49)+D56</f>
        <v>89488.49983589999</v>
      </c>
      <c r="E44" s="60">
        <f aca="true" t="shared" si="12" ref="E44:M44">E45+E46+E47+E48+E49+E56</f>
        <v>42961.564314200004</v>
      </c>
      <c r="F44" s="61">
        <f t="shared" si="12"/>
        <v>45577.693935</v>
      </c>
      <c r="G44" s="61">
        <f t="shared" si="12"/>
        <v>1103.37337705</v>
      </c>
      <c r="H44" s="61">
        <f t="shared" si="12"/>
        <v>19114.215582999997</v>
      </c>
      <c r="I44" s="61">
        <f t="shared" si="12"/>
        <v>0</v>
      </c>
      <c r="J44" s="60">
        <f t="shared" si="12"/>
        <v>13453.462897</v>
      </c>
      <c r="K44" s="60">
        <f t="shared" si="12"/>
        <v>346.493415</v>
      </c>
      <c r="L44" s="92">
        <f t="shared" si="12"/>
        <v>750.021148</v>
      </c>
      <c r="M44" s="60">
        <f t="shared" si="12"/>
        <v>1063.7427300000002</v>
      </c>
      <c r="N44" s="65">
        <f aca="true" t="shared" si="13" ref="N44:N63">SUM(D44:M44)</f>
        <v>213859.06723515</v>
      </c>
      <c r="O44" s="60">
        <f>O45+O46+O47+O48+O49+O56</f>
        <v>-39595.88843393999</v>
      </c>
      <c r="P44" s="65">
        <f t="shared" si="9"/>
        <v>174263.17880121002</v>
      </c>
      <c r="Q44" s="60">
        <f>Q45+Q46+Q47+Q48+Q49+Q56</f>
        <v>0</v>
      </c>
      <c r="R44" s="48">
        <f t="shared" si="10"/>
        <v>174263.17880121002</v>
      </c>
      <c r="S44" s="65">
        <f t="shared" si="11"/>
        <v>24.735724457233502</v>
      </c>
    </row>
    <row r="45" spans="2:19" ht="23.25" customHeight="1">
      <c r="B45" s="93"/>
      <c r="C45" s="94" t="s">
        <v>84</v>
      </c>
      <c r="D45" s="95">
        <v>17250.568756</v>
      </c>
      <c r="E45" s="96">
        <v>17745.250857</v>
      </c>
      <c r="F45" s="66">
        <v>138.827198</v>
      </c>
      <c r="G45" s="66">
        <v>78.299406</v>
      </c>
      <c r="H45" s="66">
        <v>137.082052</v>
      </c>
      <c r="I45" s="66"/>
      <c r="J45" s="96">
        <v>6403.941634</v>
      </c>
      <c r="K45" s="96">
        <v>0.05070666666666667</v>
      </c>
      <c r="L45" s="68"/>
      <c r="M45" s="96">
        <v>245.93863</v>
      </c>
      <c r="N45" s="65">
        <f t="shared" si="13"/>
        <v>41999.95923966666</v>
      </c>
      <c r="O45" s="44"/>
      <c r="P45" s="65">
        <f t="shared" si="9"/>
        <v>41999.95923966666</v>
      </c>
      <c r="Q45" s="44"/>
      <c r="R45" s="48">
        <f t="shared" si="10"/>
        <v>41999.95923966666</v>
      </c>
      <c r="S45" s="65">
        <f t="shared" si="11"/>
        <v>5.961669161059853</v>
      </c>
    </row>
    <row r="46" spans="2:19" ht="23.25" customHeight="1">
      <c r="B46" s="93"/>
      <c r="C46" s="94" t="s">
        <v>85</v>
      </c>
      <c r="D46" s="96">
        <v>3771.811145</v>
      </c>
      <c r="E46" s="96">
        <v>12395.756301333333</v>
      </c>
      <c r="F46" s="66">
        <v>321.801765</v>
      </c>
      <c r="G46" s="66">
        <v>27.444522</v>
      </c>
      <c r="H46" s="66">
        <v>17778.228881</v>
      </c>
      <c r="I46" s="66">
        <v>0</v>
      </c>
      <c r="J46" s="68">
        <v>4200.517601</v>
      </c>
      <c r="K46" s="68">
        <v>0</v>
      </c>
      <c r="L46" s="68">
        <v>18.23</v>
      </c>
      <c r="M46" s="68">
        <v>777.8236900000002</v>
      </c>
      <c r="N46" s="65">
        <f t="shared" si="13"/>
        <v>39291.61390533333</v>
      </c>
      <c r="O46" s="45">
        <v>-8872.4315722</v>
      </c>
      <c r="P46" s="65">
        <f t="shared" si="9"/>
        <v>30419.182333133333</v>
      </c>
      <c r="Q46" s="44"/>
      <c r="R46" s="48">
        <f t="shared" si="10"/>
        <v>30419.182333133333</v>
      </c>
      <c r="S46" s="65">
        <f t="shared" si="11"/>
        <v>4.317839933730778</v>
      </c>
    </row>
    <row r="47" spans="2:19" ht="17.25" customHeight="1">
      <c r="B47" s="93"/>
      <c r="C47" s="94" t="s">
        <v>86</v>
      </c>
      <c r="D47" s="96">
        <v>7386.811541</v>
      </c>
      <c r="E47" s="96">
        <v>456.118164</v>
      </c>
      <c r="F47" s="66">
        <v>3.35987</v>
      </c>
      <c r="G47" s="66">
        <v>0.035332</v>
      </c>
      <c r="H47" s="66">
        <v>0.752241</v>
      </c>
      <c r="I47" s="66">
        <v>0</v>
      </c>
      <c r="J47" s="68">
        <v>0.648297</v>
      </c>
      <c r="K47" s="68">
        <v>0</v>
      </c>
      <c r="L47" s="96">
        <v>731.368</v>
      </c>
      <c r="M47" s="68">
        <v>39.98041</v>
      </c>
      <c r="N47" s="65">
        <f t="shared" si="13"/>
        <v>8619.073855</v>
      </c>
      <c r="O47" s="45">
        <v>-45.23572494</v>
      </c>
      <c r="P47" s="65">
        <f t="shared" si="9"/>
        <v>8573.838130060001</v>
      </c>
      <c r="Q47" s="44"/>
      <c r="R47" s="48">
        <f>P47+Q47</f>
        <v>8573.838130060001</v>
      </c>
      <c r="S47" s="65">
        <f t="shared" si="11"/>
        <v>1.2170103804201562</v>
      </c>
    </row>
    <row r="48" spans="2:19" ht="18.75" customHeight="1">
      <c r="B48" s="93"/>
      <c r="C48" s="94" t="s">
        <v>87</v>
      </c>
      <c r="D48" s="96">
        <v>2858.323998</v>
      </c>
      <c r="E48" s="96">
        <v>1567.714697</v>
      </c>
      <c r="F48" s="66"/>
      <c r="G48" s="66">
        <v>2.002477</v>
      </c>
      <c r="H48" s="66"/>
      <c r="I48" s="66"/>
      <c r="J48" s="68">
        <v>1.914995</v>
      </c>
      <c r="K48" s="96"/>
      <c r="L48" s="92"/>
      <c r="M48" s="96"/>
      <c r="N48" s="65">
        <f t="shared" si="13"/>
        <v>4429.956166999999</v>
      </c>
      <c r="O48" s="44"/>
      <c r="P48" s="65">
        <f t="shared" si="9"/>
        <v>4429.956166999999</v>
      </c>
      <c r="Q48" s="44"/>
      <c r="R48" s="48">
        <f t="shared" si="10"/>
        <v>4429.956166999999</v>
      </c>
      <c r="S48" s="65">
        <f t="shared" si="11"/>
        <v>0.6288085403832504</v>
      </c>
    </row>
    <row r="49" spans="2:19" ht="26.25" customHeight="1">
      <c r="B49" s="93"/>
      <c r="C49" s="97" t="s">
        <v>88</v>
      </c>
      <c r="D49" s="92">
        <f>SUM(D50:D55)</f>
        <v>57697.7616679</v>
      </c>
      <c r="E49" s="92">
        <f aca="true" t="shared" si="14" ref="E49:M49">E50+E51+E53+E55+E52</f>
        <v>10796.724294866668</v>
      </c>
      <c r="F49" s="98">
        <f t="shared" si="14"/>
        <v>45113.705102</v>
      </c>
      <c r="G49" s="98">
        <f t="shared" si="14"/>
        <v>995.5916400500001</v>
      </c>
      <c r="H49" s="98">
        <f t="shared" si="14"/>
        <v>1198.1524089999998</v>
      </c>
      <c r="I49" s="98">
        <f t="shared" si="14"/>
        <v>0</v>
      </c>
      <c r="J49" s="92">
        <f>J50+J51+J53+J55+J52</f>
        <v>2831.7562900000003</v>
      </c>
      <c r="K49" s="92">
        <f t="shared" si="14"/>
        <v>346.44270833333337</v>
      </c>
      <c r="L49" s="92">
        <f t="shared" si="14"/>
        <v>0.423148</v>
      </c>
      <c r="M49" s="92">
        <f t="shared" si="14"/>
        <v>0</v>
      </c>
      <c r="N49" s="65">
        <f t="shared" si="13"/>
        <v>118980.55726015</v>
      </c>
      <c r="O49" s="92">
        <f>O50+O51+O53+O55+O52</f>
        <v>-30513.043916799994</v>
      </c>
      <c r="P49" s="65">
        <f t="shared" si="9"/>
        <v>88467.51334335</v>
      </c>
      <c r="Q49" s="92">
        <f>Q50+Q51+Q53+Q55+Q52</f>
        <v>0</v>
      </c>
      <c r="R49" s="48">
        <f t="shared" si="10"/>
        <v>88467.51334335</v>
      </c>
      <c r="S49" s="65">
        <f t="shared" si="11"/>
        <v>12.557489473860894</v>
      </c>
    </row>
    <row r="50" spans="2:19" ht="32.25" customHeight="1">
      <c r="B50" s="93"/>
      <c r="C50" s="99" t="s">
        <v>89</v>
      </c>
      <c r="D50" s="96">
        <v>26991.114593</v>
      </c>
      <c r="E50" s="68">
        <v>487.9351850000003</v>
      </c>
      <c r="F50" s="100">
        <v>0.062823</v>
      </c>
      <c r="G50" s="100">
        <v>183.206535</v>
      </c>
      <c r="H50" s="100"/>
      <c r="I50" s="100">
        <v>0</v>
      </c>
      <c r="J50" s="96">
        <v>505.357122</v>
      </c>
      <c r="K50" s="96"/>
      <c r="L50" s="60"/>
      <c r="M50" s="68"/>
      <c r="N50" s="65">
        <f t="shared" si="13"/>
        <v>28167.676258000003</v>
      </c>
      <c r="O50" s="45">
        <v>-27299.351673799996</v>
      </c>
      <c r="P50" s="101">
        <f t="shared" si="9"/>
        <v>868.3245842000069</v>
      </c>
      <c r="Q50" s="44"/>
      <c r="R50" s="48">
        <f t="shared" si="10"/>
        <v>868.3245842000069</v>
      </c>
      <c r="S50" s="65">
        <f t="shared" si="11"/>
        <v>0.12325402188786473</v>
      </c>
    </row>
    <row r="51" spans="2:19" ht="15.75">
      <c r="B51" s="93"/>
      <c r="C51" s="102" t="s">
        <v>90</v>
      </c>
      <c r="D51" s="96">
        <v>8161.707433</v>
      </c>
      <c r="E51" s="68">
        <v>435.84606966666666</v>
      </c>
      <c r="F51" s="66">
        <v>0</v>
      </c>
      <c r="G51" s="66">
        <v>0.02486605</v>
      </c>
      <c r="H51" s="66"/>
      <c r="I51" s="66"/>
      <c r="J51" s="68">
        <v>260.244483</v>
      </c>
      <c r="K51" s="103">
        <v>1.1178083333333333</v>
      </c>
      <c r="L51" s="68"/>
      <c r="M51" s="68"/>
      <c r="N51" s="65">
        <f t="shared" si="13"/>
        <v>8858.940660049999</v>
      </c>
      <c r="O51" s="45">
        <v>-237.41494</v>
      </c>
      <c r="P51" s="65">
        <f>N51+O51</f>
        <v>8621.525720049998</v>
      </c>
      <c r="Q51" s="44"/>
      <c r="R51" s="48">
        <f t="shared" si="10"/>
        <v>8621.525720049998</v>
      </c>
      <c r="S51" s="65">
        <f t="shared" si="11"/>
        <v>1.223779378289567</v>
      </c>
    </row>
    <row r="52" spans="2:19" ht="38.25" customHeight="1">
      <c r="B52" s="93"/>
      <c r="C52" s="76" t="s">
        <v>91</v>
      </c>
      <c r="D52" s="96">
        <v>7541.291422</v>
      </c>
      <c r="E52" s="68">
        <v>6090.5252952</v>
      </c>
      <c r="F52" s="68">
        <v>5.773279</v>
      </c>
      <c r="G52" s="68">
        <v>138.880254</v>
      </c>
      <c r="H52" s="68">
        <v>0.048409</v>
      </c>
      <c r="I52" s="66"/>
      <c r="J52" s="68">
        <v>1652.401844</v>
      </c>
      <c r="K52" s="68">
        <v>345.3249</v>
      </c>
      <c r="L52" s="68"/>
      <c r="M52" s="68"/>
      <c r="N52" s="65">
        <f t="shared" si="13"/>
        <v>15774.245403199999</v>
      </c>
      <c r="O52" s="45">
        <v>-2976.277303</v>
      </c>
      <c r="P52" s="65">
        <f t="shared" si="9"/>
        <v>12797.9681002</v>
      </c>
      <c r="Q52" s="44">
        <v>0</v>
      </c>
      <c r="R52" s="104">
        <f t="shared" si="10"/>
        <v>12797.9681002</v>
      </c>
      <c r="S52" s="65">
        <f t="shared" si="11"/>
        <v>1.8166029950603262</v>
      </c>
    </row>
    <row r="53" spans="2:19" ht="15.75">
      <c r="B53" s="93"/>
      <c r="C53" s="102" t="s">
        <v>92</v>
      </c>
      <c r="D53" s="96">
        <v>12466.121386</v>
      </c>
      <c r="E53" s="68">
        <v>3137.814432</v>
      </c>
      <c r="F53" s="66">
        <v>45107.869</v>
      </c>
      <c r="G53" s="66">
        <v>651.33</v>
      </c>
      <c r="H53" s="66">
        <v>1198.1039999999998</v>
      </c>
      <c r="I53" s="66"/>
      <c r="J53" s="68">
        <v>58.8598</v>
      </c>
      <c r="K53" s="68"/>
      <c r="L53" s="68"/>
      <c r="M53" s="68"/>
      <c r="N53" s="65">
        <f t="shared" si="13"/>
        <v>62620.098618</v>
      </c>
      <c r="O53" s="44"/>
      <c r="P53" s="65">
        <f t="shared" si="9"/>
        <v>62620.098618</v>
      </c>
      <c r="Q53" s="44"/>
      <c r="R53" s="48">
        <f t="shared" si="10"/>
        <v>62620.098618</v>
      </c>
      <c r="S53" s="65">
        <f t="shared" si="11"/>
        <v>8.888587454648688</v>
      </c>
    </row>
    <row r="54" spans="2:19" ht="74.25" customHeight="1">
      <c r="B54" s="93"/>
      <c r="C54" s="76" t="s">
        <v>93</v>
      </c>
      <c r="D54" s="96">
        <v>492.868734</v>
      </c>
      <c r="E54" s="68"/>
      <c r="F54" s="66"/>
      <c r="G54" s="66"/>
      <c r="H54" s="66"/>
      <c r="I54" s="66"/>
      <c r="J54" s="68">
        <v>0.009245</v>
      </c>
      <c r="K54" s="68"/>
      <c r="L54" s="68"/>
      <c r="M54" s="68"/>
      <c r="N54" s="65">
        <f t="shared" si="13"/>
        <v>492.87797900000004</v>
      </c>
      <c r="O54" s="44"/>
      <c r="P54" s="65">
        <f t="shared" si="9"/>
        <v>492.87797900000004</v>
      </c>
      <c r="Q54" s="44"/>
      <c r="R54" s="48">
        <f t="shared" si="10"/>
        <v>492.87797900000004</v>
      </c>
      <c r="S54" s="65">
        <f t="shared" si="11"/>
        <v>0.06996138807665012</v>
      </c>
    </row>
    <row r="55" spans="2:19" ht="15.75">
      <c r="B55" s="93"/>
      <c r="C55" s="102" t="s">
        <v>94</v>
      </c>
      <c r="D55" s="96">
        <v>2044.6580999</v>
      </c>
      <c r="E55" s="68">
        <v>644.6033130000001</v>
      </c>
      <c r="F55" s="66">
        <v>0</v>
      </c>
      <c r="G55" s="66">
        <v>22.149985</v>
      </c>
      <c r="H55" s="66">
        <v>0</v>
      </c>
      <c r="I55" s="66"/>
      <c r="J55" s="68">
        <v>354.893041</v>
      </c>
      <c r="K55" s="68">
        <v>0</v>
      </c>
      <c r="L55" s="68">
        <v>0.423148</v>
      </c>
      <c r="M55" s="68"/>
      <c r="N55" s="65">
        <f t="shared" si="13"/>
        <v>3066.7275869</v>
      </c>
      <c r="O55" s="44"/>
      <c r="P55" s="65">
        <f t="shared" si="9"/>
        <v>3066.7275869</v>
      </c>
      <c r="Q55" s="44"/>
      <c r="R55" s="48">
        <f t="shared" si="10"/>
        <v>3066.7275869</v>
      </c>
      <c r="S55" s="65">
        <f t="shared" si="11"/>
        <v>0.43530554817601136</v>
      </c>
    </row>
    <row r="56" spans="2:19" s="44" customFormat="1" ht="31.5" customHeight="1">
      <c r="B56" s="105"/>
      <c r="C56" s="106" t="s">
        <v>95</v>
      </c>
      <c r="D56" s="96">
        <v>523.222728</v>
      </c>
      <c r="E56" s="68">
        <v>0</v>
      </c>
      <c r="F56" s="66">
        <v>0</v>
      </c>
      <c r="G56" s="66"/>
      <c r="H56" s="66"/>
      <c r="I56" s="66"/>
      <c r="J56" s="68">
        <v>14.68408</v>
      </c>
      <c r="K56" s="65">
        <v>0</v>
      </c>
      <c r="L56" s="65"/>
      <c r="M56" s="68"/>
      <c r="N56" s="65">
        <f t="shared" si="13"/>
        <v>537.906808</v>
      </c>
      <c r="O56" s="45">
        <v>-165.17722</v>
      </c>
      <c r="P56" s="65">
        <f t="shared" si="9"/>
        <v>372.7295879999999</v>
      </c>
      <c r="R56" s="48">
        <f t="shared" si="10"/>
        <v>372.7295879999999</v>
      </c>
      <c r="S56" s="65">
        <f t="shared" si="11"/>
        <v>0.05290696777856635</v>
      </c>
    </row>
    <row r="57" spans="2:19" ht="19.5" customHeight="1">
      <c r="B57" s="93"/>
      <c r="C57" s="91" t="s">
        <v>96</v>
      </c>
      <c r="D57" s="65">
        <f>SUM(D58:D59)</f>
        <v>1872.490986</v>
      </c>
      <c r="E57" s="65">
        <f>E58+E59</f>
        <v>5168.715360666667</v>
      </c>
      <c r="F57" s="67">
        <f aca="true" t="shared" si="15" ref="F57:M57">F58+F59</f>
        <v>2.921238</v>
      </c>
      <c r="G57" s="67">
        <f t="shared" si="15"/>
        <v>0.195672</v>
      </c>
      <c r="H57" s="67">
        <f t="shared" si="15"/>
        <v>0.011699</v>
      </c>
      <c r="I57" s="67">
        <f t="shared" si="15"/>
        <v>0</v>
      </c>
      <c r="J57" s="65">
        <f t="shared" si="15"/>
        <v>839.831689</v>
      </c>
      <c r="K57" s="65">
        <f t="shared" si="15"/>
        <v>0</v>
      </c>
      <c r="L57" s="68">
        <f t="shared" si="15"/>
        <v>0</v>
      </c>
      <c r="M57" s="65">
        <f t="shared" si="15"/>
        <v>1385.7644099999998</v>
      </c>
      <c r="N57" s="65">
        <f t="shared" si="13"/>
        <v>9269.931054666666</v>
      </c>
      <c r="O57" s="65">
        <f>O58+O59</f>
        <v>-91.96788</v>
      </c>
      <c r="P57" s="65">
        <f t="shared" si="9"/>
        <v>9177.963174666666</v>
      </c>
      <c r="Q57" s="44">
        <f>Q58+Q59</f>
        <v>0</v>
      </c>
      <c r="R57" s="48">
        <f>P57+Q57</f>
        <v>9177.963174666666</v>
      </c>
      <c r="S57" s="65">
        <f t="shared" si="11"/>
        <v>1.3027626933522591</v>
      </c>
    </row>
    <row r="58" spans="2:19" ht="19.5" customHeight="1">
      <c r="B58" s="93"/>
      <c r="C58" s="102" t="s">
        <v>97</v>
      </c>
      <c r="D58" s="68">
        <v>1694.790408</v>
      </c>
      <c r="E58" s="96">
        <v>5063.772899666667</v>
      </c>
      <c r="F58" s="66">
        <v>2.921238</v>
      </c>
      <c r="G58" s="66">
        <v>0.195672</v>
      </c>
      <c r="H58" s="66">
        <v>0.011699</v>
      </c>
      <c r="I58" s="66"/>
      <c r="J58" s="68">
        <v>839.68078</v>
      </c>
      <c r="K58" s="68">
        <v>0</v>
      </c>
      <c r="L58" s="65">
        <v>0</v>
      </c>
      <c r="M58" s="96">
        <v>1385.7644099999998</v>
      </c>
      <c r="N58" s="65">
        <f t="shared" si="13"/>
        <v>8987.137106666665</v>
      </c>
      <c r="O58" s="65">
        <v>-91.96788</v>
      </c>
      <c r="P58" s="65">
        <f t="shared" si="9"/>
        <v>8895.169226666665</v>
      </c>
      <c r="Q58" s="44"/>
      <c r="R58" s="48">
        <f t="shared" si="10"/>
        <v>8895.169226666665</v>
      </c>
      <c r="S58" s="65">
        <f t="shared" si="11"/>
        <v>1.2626216077596402</v>
      </c>
    </row>
    <row r="59" spans="2:19" ht="19.5" customHeight="1">
      <c r="B59" s="93"/>
      <c r="C59" s="102" t="s">
        <v>98</v>
      </c>
      <c r="D59" s="68">
        <v>177.700578</v>
      </c>
      <c r="E59" s="96">
        <v>104.942461</v>
      </c>
      <c r="F59" s="100"/>
      <c r="G59" s="100">
        <v>0</v>
      </c>
      <c r="H59" s="100"/>
      <c r="I59" s="100"/>
      <c r="J59" s="68">
        <v>0.150909</v>
      </c>
      <c r="K59" s="65"/>
      <c r="L59" s="65"/>
      <c r="M59" s="96"/>
      <c r="N59" s="65">
        <f t="shared" si="13"/>
        <v>282.793948</v>
      </c>
      <c r="O59" s="44"/>
      <c r="P59" s="65">
        <f t="shared" si="9"/>
        <v>282.793948</v>
      </c>
      <c r="Q59" s="44">
        <v>0</v>
      </c>
      <c r="R59" s="48">
        <f t="shared" si="10"/>
        <v>282.793948</v>
      </c>
      <c r="S59" s="65">
        <f t="shared" si="11"/>
        <v>0.04014108559261888</v>
      </c>
    </row>
    <row r="60" spans="2:19" ht="23.25" customHeight="1">
      <c r="B60" s="93"/>
      <c r="C60" s="91" t="s">
        <v>78</v>
      </c>
      <c r="D60" s="92">
        <f>D61+D62</f>
        <v>2314.907719</v>
      </c>
      <c r="E60" s="92">
        <f>E61+E62</f>
        <v>3185.5249329999997</v>
      </c>
      <c r="F60" s="92">
        <f>F61+F62</f>
        <v>0</v>
      </c>
      <c r="G60" s="92">
        <f>G61+G62</f>
        <v>0</v>
      </c>
      <c r="H60" s="92">
        <f>H61+H62</f>
        <v>0</v>
      </c>
      <c r="I60" s="100"/>
      <c r="J60" s="92">
        <f>J61+J62</f>
        <v>29.893996</v>
      </c>
      <c r="K60" s="65"/>
      <c r="L60" s="65">
        <f>L61+L62</f>
        <v>0</v>
      </c>
      <c r="M60" s="92">
        <f>M61+M62</f>
        <v>437.086</v>
      </c>
      <c r="N60" s="65">
        <f t="shared" si="13"/>
        <v>5967.4126479999995</v>
      </c>
      <c r="O60" s="92">
        <f>O61+O62</f>
        <v>-81.08842</v>
      </c>
      <c r="P60" s="65">
        <f t="shared" si="9"/>
        <v>5886.3242279999995</v>
      </c>
      <c r="Q60" s="92">
        <f>Q61+Q62</f>
        <v>-5886.3242279999995</v>
      </c>
      <c r="R60" s="48">
        <f t="shared" si="10"/>
        <v>0</v>
      </c>
      <c r="S60" s="65">
        <f t="shared" si="11"/>
        <v>0</v>
      </c>
    </row>
    <row r="61" spans="2:19" ht="15.75">
      <c r="B61" s="93"/>
      <c r="C61" s="107" t="s">
        <v>99</v>
      </c>
      <c r="D61" s="108">
        <v>0</v>
      </c>
      <c r="E61" s="96">
        <v>0</v>
      </c>
      <c r="F61" s="100">
        <v>0</v>
      </c>
      <c r="G61" s="100">
        <v>0</v>
      </c>
      <c r="H61" s="100"/>
      <c r="I61" s="100">
        <v>0</v>
      </c>
      <c r="J61" s="96">
        <v>0</v>
      </c>
      <c r="K61" s="65"/>
      <c r="L61" s="65"/>
      <c r="M61" s="96"/>
      <c r="N61" s="109">
        <f t="shared" si="13"/>
        <v>0</v>
      </c>
      <c r="O61" s="44"/>
      <c r="P61" s="65">
        <f t="shared" si="9"/>
        <v>0</v>
      </c>
      <c r="Q61" s="44">
        <f>-P61</f>
        <v>0</v>
      </c>
      <c r="R61" s="48"/>
      <c r="S61" s="65">
        <f t="shared" si="11"/>
        <v>0</v>
      </c>
    </row>
    <row r="62" spans="2:19" ht="19.5" customHeight="1">
      <c r="B62" s="93"/>
      <c r="C62" s="107" t="s">
        <v>100</v>
      </c>
      <c r="D62" s="96">
        <v>2314.907719</v>
      </c>
      <c r="E62" s="96">
        <v>3185.5249329999997</v>
      </c>
      <c r="F62" s="100">
        <v>0</v>
      </c>
      <c r="G62" s="100">
        <v>0</v>
      </c>
      <c r="H62" s="100"/>
      <c r="I62" s="100">
        <v>0</v>
      </c>
      <c r="J62" s="96">
        <v>29.893996</v>
      </c>
      <c r="K62" s="65"/>
      <c r="L62" s="65"/>
      <c r="M62" s="96">
        <v>437.086</v>
      </c>
      <c r="N62" s="65">
        <f t="shared" si="13"/>
        <v>5967.4126479999995</v>
      </c>
      <c r="O62" s="45">
        <v>-81.08842</v>
      </c>
      <c r="P62" s="65">
        <f t="shared" si="9"/>
        <v>5886.3242279999995</v>
      </c>
      <c r="Q62" s="44">
        <f>-P62</f>
        <v>-5886.3242279999995</v>
      </c>
      <c r="R62" s="48">
        <f t="shared" si="10"/>
        <v>0</v>
      </c>
      <c r="S62" s="65">
        <f t="shared" si="11"/>
        <v>0</v>
      </c>
    </row>
    <row r="63" spans="2:19" ht="34.5" customHeight="1">
      <c r="B63" s="93"/>
      <c r="C63" s="110" t="s">
        <v>101</v>
      </c>
      <c r="D63" s="96">
        <v>-610.597502</v>
      </c>
      <c r="E63" s="96">
        <v>-180.716368</v>
      </c>
      <c r="F63" s="100">
        <v>-25.576957</v>
      </c>
      <c r="G63" s="100">
        <v>-15.861522</v>
      </c>
      <c r="H63" s="100">
        <v>-19.852996</v>
      </c>
      <c r="I63" s="100"/>
      <c r="J63" s="100">
        <v>-13.334934</v>
      </c>
      <c r="K63" s="65"/>
      <c r="L63" s="96">
        <v>-0.101977</v>
      </c>
      <c r="M63" s="96"/>
      <c r="N63" s="65">
        <f t="shared" si="13"/>
        <v>-866.042256</v>
      </c>
      <c r="O63" s="44"/>
      <c r="P63" s="65">
        <f t="shared" si="9"/>
        <v>-866.042256</v>
      </c>
      <c r="Q63" s="44"/>
      <c r="R63" s="48">
        <f t="shared" si="10"/>
        <v>-866.042256</v>
      </c>
      <c r="S63" s="65">
        <f t="shared" si="11"/>
        <v>-0.12293005762952448</v>
      </c>
    </row>
    <row r="64" spans="3:19" ht="12" customHeight="1">
      <c r="C64" s="110"/>
      <c r="D64" s="96"/>
      <c r="E64" s="96"/>
      <c r="F64" s="100"/>
      <c r="G64" s="100"/>
      <c r="H64" s="100"/>
      <c r="I64" s="100"/>
      <c r="J64" s="60"/>
      <c r="K64" s="65"/>
      <c r="L64" s="96"/>
      <c r="M64" s="96"/>
      <c r="N64" s="65"/>
      <c r="O64" s="44"/>
      <c r="P64" s="65"/>
      <c r="Q64" s="44"/>
      <c r="R64" s="48"/>
      <c r="S64" s="65"/>
    </row>
    <row r="65" spans="3:19" ht="34.5" customHeight="1" thickBot="1">
      <c r="C65" s="111" t="s">
        <v>102</v>
      </c>
      <c r="D65" s="112">
        <f aca="true" t="shared" si="16" ref="D65:M65">D16-D43</f>
        <v>-2730.611394689986</v>
      </c>
      <c r="E65" s="112">
        <f t="shared" si="16"/>
        <v>2450.031875799992</v>
      </c>
      <c r="F65" s="113">
        <f t="shared" si="16"/>
        <v>57.639586999997846</v>
      </c>
      <c r="G65" s="113">
        <f t="shared" si="16"/>
        <v>397.35775694999984</v>
      </c>
      <c r="H65" s="113">
        <f t="shared" si="16"/>
        <v>-187.38314099999116</v>
      </c>
      <c r="I65" s="113">
        <f t="shared" si="16"/>
        <v>0</v>
      </c>
      <c r="J65" s="112">
        <f t="shared" si="16"/>
        <v>3197.4335200000023</v>
      </c>
      <c r="K65" s="112">
        <f t="shared" si="16"/>
        <v>29.706436999999994</v>
      </c>
      <c r="L65" s="112">
        <f t="shared" si="16"/>
        <v>-132.454608</v>
      </c>
      <c r="M65" s="112">
        <f t="shared" si="16"/>
        <v>97.89110000000028</v>
      </c>
      <c r="N65" s="112">
        <f>SUM(D65:M65)</f>
        <v>3179.611133060015</v>
      </c>
      <c r="O65" s="114">
        <f>O16-O43</f>
        <v>0</v>
      </c>
      <c r="P65" s="112">
        <f>P16-P43</f>
        <v>3179.6111330599815</v>
      </c>
      <c r="Q65" s="112">
        <f>Q16-Q43</f>
        <v>5861.121186789999</v>
      </c>
      <c r="R65" s="115">
        <f>R16-R43</f>
        <v>9040.73231984998</v>
      </c>
      <c r="S65" s="116">
        <f>R65/$R$7*100</f>
        <v>1.2832835088502457</v>
      </c>
    </row>
    <row r="66" ht="19.5" customHeight="1" thickTop="1"/>
  </sheetData>
  <sheetProtection/>
  <mergeCells count="7">
    <mergeCell ref="R13:R14"/>
    <mergeCell ref="S13:S14"/>
    <mergeCell ref="O2:S2"/>
    <mergeCell ref="C3:S3"/>
    <mergeCell ref="C4:S4"/>
    <mergeCell ref="C5:S5"/>
    <mergeCell ref="R9:S12"/>
  </mergeCells>
  <printOptions horizontalCentered="1"/>
  <pageMargins left="0" right="0" top="0.5905511811023623" bottom="0" header="0.5118110236220472" footer="0"/>
  <pageSetup blackAndWhite="1" horizontalDpi="600" verticalDpi="600" orientation="landscape" paperSize="9" scale="50" r:id="rId1"/>
  <headerFooter alignWithMargins="0">
    <oddFooter>&amp;L&amp;D   &amp;T&amp;C&amp;F</oddFooter>
  </headerFooter>
  <rowBreaks count="1" manualBreakCount="1">
    <brk id="42" min="2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ALINA-MIRELA RĂDUŢĂ</dc:creator>
  <cp:keywords/>
  <dc:description/>
  <cp:lastModifiedBy>74608387</cp:lastModifiedBy>
  <cp:lastPrinted>2015-11-25T14:00:58Z</cp:lastPrinted>
  <dcterms:created xsi:type="dcterms:W3CDTF">2015-11-25T12:10:33Z</dcterms:created>
  <dcterms:modified xsi:type="dcterms:W3CDTF">2015-11-25T16:15:22Z</dcterms:modified>
  <cp:category/>
  <cp:version/>
  <cp:contentType/>
  <cp:contentStatus/>
</cp:coreProperties>
</file>