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octombrie 201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</externalReferences>
  <definedNames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'[3]BoP'!#REF!</definedName>
    <definedName name="____CPI98">'[4]REER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'[5]Annual Tables'!#REF!</definedName>
    <definedName name="____PAG2">'[5]Index'!#REF!</definedName>
    <definedName name="____PAG3">'[5]Index'!#REF!</definedName>
    <definedName name="____PAG4">'[5]Index'!#REF!</definedName>
    <definedName name="____PAG5">'[5]Index'!#REF!</definedName>
    <definedName name="____PAG6">'[5]Index'!#REF!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'[4]REER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'[3]RES'!#REF!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'[6]INT_RATES_old'!$A$1:$I$34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'[7]EU2DBase'!$C$1:$F$196</definedName>
    <definedName name="____UKR2">'[7]EU2DBase'!$G$1:$U$196</definedName>
    <definedName name="____UKR3">'[7]EU2DBase'!#REF!</definedName>
    <definedName name="____WEO1">#REF!</definedName>
    <definedName name="____WEO2">#REF!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'[3]BoP'!#REF!</definedName>
    <definedName name="___CPI98">'[4]REER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'[5]Annual Tables'!#REF!</definedName>
    <definedName name="___PAG2">'[5]Index'!#REF!</definedName>
    <definedName name="___PAG3">'[5]Index'!#REF!</definedName>
    <definedName name="___PAG4">'[5]Index'!#REF!</definedName>
    <definedName name="___PAG5">'[5]Index'!#REF!</definedName>
    <definedName name="___PAG6">'[5]Index'!#REF!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'[4]REER Forecast'!#REF!</definedName>
    <definedName name="___prt1">#REF!</definedName>
    <definedName name="___prt2">#REF!</definedName>
    <definedName name="___rep1">#REF!</definedName>
    <definedName name="___rep2">#REF!</definedName>
    <definedName name="___RES2">'[3]RES'!#REF!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'[6]INT_RATES_old'!$A$1:$I$34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'[7]EU2DBase'!$C$1:$F$196</definedName>
    <definedName name="___UKR2">'[7]EU2DBase'!$G$1:$U$196</definedName>
    <definedName name="___UKR3">'[8]EU2DBase'!#REF!</definedName>
    <definedName name="___WEO1">#REF!</definedName>
    <definedName name="___WEO2">#REF!</definedName>
    <definedName name="__0absorc">'[9]Programa'!#REF!</definedName>
    <definedName name="__0c">'[9]Programa'!#REF!</definedName>
    <definedName name="__123Graph_ADEFINITION">'[10]NBM'!#REF!</definedName>
    <definedName name="__123Graph_ADEFINITION2">'[10]NBM'!#REF!</definedName>
    <definedName name="__123Graph_BDEFINITION">'[10]NBM'!#REF!</definedName>
    <definedName name="__123Graph_BDEFINITION2">'[10]NBM'!#REF!</definedName>
    <definedName name="__123Graph_BFITB2">'[11]FITB_all'!#REF!</definedName>
    <definedName name="__123Graph_BFITB3">'[11]FITB_all'!#REF!</definedName>
    <definedName name="__123Graph_BGDP">'[12]Quarterly Program'!#REF!</definedName>
    <definedName name="__123Graph_BMONEY">'[12]Quarterly Program'!#REF!</definedName>
    <definedName name="__123Graph_BTBILL2">'[11]FITB_all'!#REF!</definedName>
    <definedName name="__123Graph_CDEFINITION2">'[13]NBM'!#REF!</definedName>
    <definedName name="__123Graph_DDEFINITION2">'[13]NBM'!#REF!</definedName>
    <definedName name="__a47">___BOP2 '[14]LINK'!$A$1:$A$42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'[3]BoP'!#REF!</definedName>
    <definedName name="__CPI98">'[4]REER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'[5]Annual Tables'!#REF!</definedName>
    <definedName name="__PAG2">'[5]Index'!#REF!</definedName>
    <definedName name="__PAG3">'[5]Index'!#REF!</definedName>
    <definedName name="__PAG4">'[5]Index'!#REF!</definedName>
    <definedName name="__PAG5">'[5]Index'!#REF!</definedName>
    <definedName name="__PAG6">'[5]Index'!#REF!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'[4]REER Forecast'!#REF!</definedName>
    <definedName name="__prt1">#REF!</definedName>
    <definedName name="__prt2">#REF!</definedName>
    <definedName name="__rep1">#REF!</definedName>
    <definedName name="__rep2">#REF!</definedName>
    <definedName name="__RES2">'[3]RES'!#REF!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'[6]INT_RATES_old'!$A$1:$I$34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'[8]EU2DBase'!$C$1:$F$196</definedName>
    <definedName name="__UKR2">'[8]EU2DBase'!$G$1:$U$196</definedName>
    <definedName name="__UKR3">'[8]EU2DBase'!#REF!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'[14]LINK'!$A$1:$A$42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'[3]BoP'!#REF!</definedName>
    <definedName name="_C">#REF!</definedName>
    <definedName name="_C_14">#REF!</definedName>
    <definedName name="_C_25">#REF!</definedName>
    <definedName name="_CPI98">'[4]REER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'[15]Assumptions'!#REF!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'[15]Assumptions'!#REF!</definedName>
    <definedName name="_Macros_Import_.qbop">_Macros_Import_.qbop</definedName>
    <definedName name="_Macros_Import__qbop">_Macros_Import__qbop</definedName>
    <definedName name="_MTS2">'[5]Annual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'[5]Index'!#REF!</definedName>
    <definedName name="_PAG3">'[5]Index'!#REF!</definedName>
    <definedName name="_PAG4">'[5]Index'!#REF!</definedName>
    <definedName name="_PAG5">'[5]Index'!#REF!</definedName>
    <definedName name="_PAG6">'[5]Index'!#REF!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'[4]REER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'[3]RES'!#REF!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'[6]INT_RATES_old'!$A$1:$I$34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'[8]EU2DBase'!$C$1:$F$196</definedName>
    <definedName name="_UKR2">'[8]EU2DBase'!$G$1:$U$196</definedName>
    <definedName name="_UKR3">'[7]EU2DBase'!#REF!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'[14]LINK'!$A$1:$A$42</definedName>
    <definedName name="a_11">___BOP2 '[14]LINK'!$A$1:$A$42</definedName>
    <definedName name="a_14">#REF!</definedName>
    <definedName name="a_15">___BOP2 '[14]LINK'!$A$1:$A$42</definedName>
    <definedName name="a_17">___BOP2 '[14]LINK'!$A$1:$A$42</definedName>
    <definedName name="a_2">#REF!</definedName>
    <definedName name="a_20">___BOP2 '[14]LINK'!$A$1:$A$42</definedName>
    <definedName name="a_22">___BOP2 '[14]LINK'!$A$1:$A$42</definedName>
    <definedName name="a_24">___BOP2 '[14]LINK'!$A$1:$A$42</definedName>
    <definedName name="a_25">#REF!</definedName>
    <definedName name="a_28">___BOP2 '[14]LINK'!$A$1:$A$42</definedName>
    <definedName name="a_37">___BOP2 '[14]LINK'!$A$1:$A$42</definedName>
    <definedName name="a_38">___BOP2 '[14]LINK'!$A$1:$A$42</definedName>
    <definedName name="a_46">___BOP2 '[14]LINK'!$A$1:$A$42</definedName>
    <definedName name="a_47">___BOP2 '[14]LINK'!$A$1:$A$42</definedName>
    <definedName name="a_49">___BOP2 '[14]LINK'!$A$1:$A$42</definedName>
    <definedName name="a_54">___BOP2 '[14]LINK'!$A$1:$A$42</definedName>
    <definedName name="a_55">___BOP2 '[14]LINK'!$A$1:$A$42</definedName>
    <definedName name="a_56">___BOP2 '[14]LINK'!$A$1:$A$42</definedName>
    <definedName name="a_57">___BOP2 '[14]LINK'!$A$1:$A$42</definedName>
    <definedName name="a_61">___BOP2 '[14]LINK'!$A$1:$A$42</definedName>
    <definedName name="a_64">___BOP2 '[14]LINK'!$A$1:$A$42</definedName>
    <definedName name="a_65">___BOP2 '[14]LINK'!$A$1:$A$42</definedName>
    <definedName name="a_66">___BOP2 '[14]LINK'!$A$1:$A$42</definedName>
    <definedName name="a47">[0]!___BOP2 '[14]LINK'!$A$1:$A$42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'[16]Montabs'!$B$88:$CO$425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'[17]BFtab10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'[18]WEO'!#REF!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'[6]BNKLOANS_old'!$A$1:$F$40</definedName>
    <definedName name="bas1">'[2]data input'!#REF!</definedName>
    <definedName name="bas2">'[2]data input'!#REF!</definedName>
    <definedName name="bas3">'[2]data input'!#REF!</definedName>
    <definedName name="BASDAT">'[5]Annual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'[19]WEO LINK'!#REF!</definedName>
    <definedName name="BCA_11">'[20]WEO LINK'!#REF!</definedName>
    <definedName name="BCA_14">#REF!</definedName>
    <definedName name="BCA_2">NA()</definedName>
    <definedName name="BCA_20">'[19]WEO LINK'!#REF!</definedName>
    <definedName name="BCA_25">#REF!</definedName>
    <definedName name="BCA_28">'[19]WEO LINK'!#REF!</definedName>
    <definedName name="BCA_66">'[20]WEO LINK'!#REF!</definedName>
    <definedName name="BCA_GDP">NA()</definedName>
    <definedName name="BCA_NGDP">'[21]Q6'!$E$11:$AH$11</definedName>
    <definedName name="BDEAC">#REF!</definedName>
    <definedName name="BE">'[19]WEO LINK'!#REF!</definedName>
    <definedName name="BE_11">'[20]WEO LINK'!#REF!</definedName>
    <definedName name="BE_14">NA()</definedName>
    <definedName name="BE_2">NA()</definedName>
    <definedName name="BE_20">'[19]WEO LINK'!#REF!</definedName>
    <definedName name="BE_25">NA()</definedName>
    <definedName name="BE_28">'[19]WEO LINK'!#REF!</definedName>
    <definedName name="BE_66">'[20]WEO LINK'!#REF!</definedName>
    <definedName name="BEA">#REF!</definedName>
    <definedName name="BEAI">'[19]WEO LINK'!#REF!</definedName>
    <definedName name="BEAI_11">'[20]WEO LINK'!#REF!</definedName>
    <definedName name="BEAI_14">NA()</definedName>
    <definedName name="BEAI_2">NA()</definedName>
    <definedName name="BEAI_20">'[19]WEO LINK'!#REF!</definedName>
    <definedName name="BEAI_25">NA()</definedName>
    <definedName name="BEAI_28">'[19]WEO LINK'!#REF!</definedName>
    <definedName name="BEAI_66">'[20]WEO LINK'!#REF!</definedName>
    <definedName name="BEAIB">'[19]WEO LINK'!#REF!</definedName>
    <definedName name="BEAIB_11">'[20]WEO LINK'!#REF!</definedName>
    <definedName name="BEAIB_14">NA()</definedName>
    <definedName name="BEAIB_2">NA()</definedName>
    <definedName name="BEAIB_20">'[19]WEO LINK'!#REF!</definedName>
    <definedName name="BEAIB_25">NA()</definedName>
    <definedName name="BEAIB_28">'[19]WEO LINK'!#REF!</definedName>
    <definedName name="BEAIB_66">'[20]WEO LINK'!#REF!</definedName>
    <definedName name="BEAIG">'[19]WEO LINK'!#REF!</definedName>
    <definedName name="BEAIG_11">'[20]WEO LINK'!#REF!</definedName>
    <definedName name="BEAIG_14">NA()</definedName>
    <definedName name="BEAIG_2">NA()</definedName>
    <definedName name="BEAIG_20">'[19]WEO LINK'!#REF!</definedName>
    <definedName name="BEAIG_25">NA()</definedName>
    <definedName name="BEAIG_28">'[19]WEO LINK'!#REF!</definedName>
    <definedName name="BEAIG_66">'[20]WEO LINK'!#REF!</definedName>
    <definedName name="BEAP">'[19]WEO LINK'!#REF!</definedName>
    <definedName name="BEAP_11">'[20]WEO LINK'!#REF!</definedName>
    <definedName name="BEAP_14">NA()</definedName>
    <definedName name="BEAP_2">NA()</definedName>
    <definedName name="BEAP_20">'[19]WEO LINK'!#REF!</definedName>
    <definedName name="BEAP_25">NA()</definedName>
    <definedName name="BEAP_28">'[19]WEO LINK'!#REF!</definedName>
    <definedName name="BEAP_66">'[20]WEO LINK'!#REF!</definedName>
    <definedName name="BEAPB">'[19]WEO LINK'!#REF!</definedName>
    <definedName name="BEAPB_11">'[20]WEO LINK'!#REF!</definedName>
    <definedName name="BEAPB_14">NA()</definedName>
    <definedName name="BEAPB_2">NA()</definedName>
    <definedName name="BEAPB_20">'[19]WEO LINK'!#REF!</definedName>
    <definedName name="BEAPB_25">NA()</definedName>
    <definedName name="BEAPB_28">'[19]WEO LINK'!#REF!</definedName>
    <definedName name="BEAPB_66">'[20]WEO LINK'!#REF!</definedName>
    <definedName name="BEAPG">'[19]WEO LINK'!#REF!</definedName>
    <definedName name="BEAPG_11">'[20]WEO LINK'!#REF!</definedName>
    <definedName name="BEAPG_14">NA()</definedName>
    <definedName name="BEAPG_2">NA()</definedName>
    <definedName name="BEAPG_20">'[19]WEO LINK'!#REF!</definedName>
    <definedName name="BEAPG_25">NA()</definedName>
    <definedName name="BEAPG_28">'[19]WEO LINK'!#REF!</definedName>
    <definedName name="BEAPG_66">'[20]WEO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'[19]WEO LINK'!#REF!</definedName>
    <definedName name="BERI_11">'[20]WEO LINK'!#REF!</definedName>
    <definedName name="BERI_14">NA()</definedName>
    <definedName name="BERI_2">NA()</definedName>
    <definedName name="BERI_20">'[19]WEO LINK'!#REF!</definedName>
    <definedName name="BERI_25">NA()</definedName>
    <definedName name="BERI_28">'[19]WEO LINK'!#REF!</definedName>
    <definedName name="BERI_66">'[20]WEO LINK'!#REF!</definedName>
    <definedName name="BERIB">'[19]WEO LINK'!#REF!</definedName>
    <definedName name="BERIB_11">'[20]WEO LINK'!#REF!</definedName>
    <definedName name="BERIB_14">NA()</definedName>
    <definedName name="BERIB_2">NA()</definedName>
    <definedName name="BERIB_20">'[19]WEO LINK'!#REF!</definedName>
    <definedName name="BERIB_25">NA()</definedName>
    <definedName name="BERIB_28">'[19]WEO LINK'!#REF!</definedName>
    <definedName name="BERIB_66">'[20]WEO LINK'!#REF!</definedName>
    <definedName name="BERIG">'[19]WEO LINK'!#REF!</definedName>
    <definedName name="BERIG_11">'[20]WEO LINK'!#REF!</definedName>
    <definedName name="BERIG_14">NA()</definedName>
    <definedName name="BERIG_2">NA()</definedName>
    <definedName name="BERIG_20">'[19]WEO LINK'!#REF!</definedName>
    <definedName name="BERIG_25">NA()</definedName>
    <definedName name="BERIG_28">'[19]WEO LINK'!#REF!</definedName>
    <definedName name="BERIG_66">'[20]WEO LINK'!#REF!</definedName>
    <definedName name="BERP">'[19]WEO LINK'!#REF!</definedName>
    <definedName name="BERP_11">'[20]WEO LINK'!#REF!</definedName>
    <definedName name="BERP_14">NA()</definedName>
    <definedName name="BERP_2">NA()</definedName>
    <definedName name="BERP_20">'[19]WEO LINK'!#REF!</definedName>
    <definedName name="BERP_25">NA()</definedName>
    <definedName name="BERP_28">'[19]WEO LINK'!#REF!</definedName>
    <definedName name="BERP_66">'[20]WEO LINK'!#REF!</definedName>
    <definedName name="BERPB">'[19]WEO LINK'!#REF!</definedName>
    <definedName name="BERPB_11">'[20]WEO LINK'!#REF!</definedName>
    <definedName name="BERPB_14">NA()</definedName>
    <definedName name="BERPB_2">NA()</definedName>
    <definedName name="BERPB_20">'[19]WEO LINK'!#REF!</definedName>
    <definedName name="BERPB_25">NA()</definedName>
    <definedName name="BERPB_28">'[19]WEO LINK'!#REF!</definedName>
    <definedName name="BERPB_66">'[20]WEO LINK'!#REF!</definedName>
    <definedName name="BERPG">'[19]WEO LINK'!#REF!</definedName>
    <definedName name="BERPG_11">'[20]WEO LINK'!#REF!</definedName>
    <definedName name="BERPG_14">NA()</definedName>
    <definedName name="BERPG_2">NA()</definedName>
    <definedName name="BERPG_20">'[19]WEO LINK'!#REF!</definedName>
    <definedName name="BERPG_25">NA()</definedName>
    <definedName name="BERPG_28">'[19]WEO LINK'!#REF!</definedName>
    <definedName name="BERPG_66">'[20]WEO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'[19]WEO LINK'!#REF!</definedName>
    <definedName name="BFD_11">'[20]WEO LINK'!#REF!</definedName>
    <definedName name="BFD_20">'[19]WEO LINK'!#REF!</definedName>
    <definedName name="BFD_28">'[19]WEO LINK'!#REF!</definedName>
    <definedName name="BFD_66">'[20]WEO LINK'!#REF!</definedName>
    <definedName name="BFDA">#REF!</definedName>
    <definedName name="BFDI">#REF!</definedName>
    <definedName name="bfdi_14">#REF!</definedName>
    <definedName name="bfdi_2">'[22]FAfdi'!$E$10:$BP$10</definedName>
    <definedName name="bfdi_25">#REF!</definedName>
    <definedName name="BFDIL">#REF!</definedName>
    <definedName name="BFDL">'[19]WEO LINK'!#REF!</definedName>
    <definedName name="BFDL_11">'[20]WEO LINK'!#REF!</definedName>
    <definedName name="BFDL_20">'[19]WEO LINK'!#REF!</definedName>
    <definedName name="BFDL_28">'[19]WEO LINK'!#REF!</definedName>
    <definedName name="BFDL_66">'[20]WEO LINK'!#REF!</definedName>
    <definedName name="BFL">NA()</definedName>
    <definedName name="BFL_D">'[19]WEO LINK'!#REF!</definedName>
    <definedName name="BFL_D_11">'[20]WEO LINK'!#REF!</definedName>
    <definedName name="BFL_D_14">NA()</definedName>
    <definedName name="BFL_D_2">NA()</definedName>
    <definedName name="BFL_D_20">'[19]WEO LINK'!#REF!</definedName>
    <definedName name="BFL_D_25">NA()</definedName>
    <definedName name="BFL_D_28">'[19]WEO LINK'!#REF!</definedName>
    <definedName name="BFL_D_66">'[20]WEO LINK'!#REF!</definedName>
    <definedName name="BFL_DF">'[19]WEO LINK'!#REF!</definedName>
    <definedName name="BFL_DF_11">'[20]WEO LINK'!#REF!</definedName>
    <definedName name="BFL_DF_14">NA()</definedName>
    <definedName name="BFL_DF_2">NA()</definedName>
    <definedName name="BFL_DF_20">'[19]WEO LINK'!#REF!</definedName>
    <definedName name="BFL_DF_25">NA()</definedName>
    <definedName name="BFL_DF_28">'[19]WEO LINK'!#REF!</definedName>
    <definedName name="BFL_DF_66">'[20]WEO LINK'!#REF!</definedName>
    <definedName name="BFLB">'[19]WEO LINK'!#REF!</definedName>
    <definedName name="BFLB_11">'[20]WEO LINK'!#REF!</definedName>
    <definedName name="BFLB_14">NA()</definedName>
    <definedName name="BFLB_2">NA()</definedName>
    <definedName name="BFLB_20">'[19]WEO LINK'!#REF!</definedName>
    <definedName name="BFLB_25">NA()</definedName>
    <definedName name="BFLB_28">'[19]WEO LINK'!#REF!</definedName>
    <definedName name="BFLB_66">'[20]WEO LINK'!#REF!</definedName>
    <definedName name="BFLB_D">'[19]WEO LINK'!#REF!</definedName>
    <definedName name="BFLB_D_11">'[20]WEO LINK'!#REF!</definedName>
    <definedName name="BFLB_D_14">NA()</definedName>
    <definedName name="BFLB_D_2">NA()</definedName>
    <definedName name="BFLB_D_20">'[19]WEO LINK'!#REF!</definedName>
    <definedName name="BFLB_D_25">NA()</definedName>
    <definedName name="BFLB_D_28">'[19]WEO LINK'!#REF!</definedName>
    <definedName name="BFLB_D_66">'[20]WEO LINK'!#REF!</definedName>
    <definedName name="BFLB_DF">'[19]WEO LINK'!#REF!</definedName>
    <definedName name="BFLB_DF_11">'[20]WEO LINK'!#REF!</definedName>
    <definedName name="BFLB_DF_14">NA()</definedName>
    <definedName name="BFLB_DF_2">NA()</definedName>
    <definedName name="BFLB_DF_20">'[19]WEO LINK'!#REF!</definedName>
    <definedName name="BFLB_DF_25">NA()</definedName>
    <definedName name="BFLB_DF_28">'[19]WEO LINK'!#REF!</definedName>
    <definedName name="BFLB_DF_66">'[20]WEO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'[19]WEO LINK'!#REF!</definedName>
    <definedName name="BFLG_11">'[20]WEO LINK'!#REF!</definedName>
    <definedName name="BFLG_14">NA()</definedName>
    <definedName name="BFLG_2">NA()</definedName>
    <definedName name="BFLG_20">'[19]WEO LINK'!#REF!</definedName>
    <definedName name="BFLG_25">NA()</definedName>
    <definedName name="BFLG_28">'[19]WEO LINK'!#REF!</definedName>
    <definedName name="BFLG_66">'[20]WEO LINK'!#REF!</definedName>
    <definedName name="BFLG_D">'[19]WEO LINK'!#REF!</definedName>
    <definedName name="BFLG_D_11">'[20]WEO LINK'!#REF!</definedName>
    <definedName name="BFLG_D_14">NA()</definedName>
    <definedName name="BFLG_D_2">NA()</definedName>
    <definedName name="BFLG_D_20">'[19]WEO LINK'!#REF!</definedName>
    <definedName name="BFLG_D_25">NA()</definedName>
    <definedName name="BFLG_D_28">'[19]WEO LINK'!#REF!</definedName>
    <definedName name="BFLG_D_66">'[20]WEO LINK'!#REF!</definedName>
    <definedName name="BFLG_DF">'[19]WEO LINK'!#REF!</definedName>
    <definedName name="BFLG_DF_11">'[20]WEO LINK'!#REF!</definedName>
    <definedName name="BFLG_DF_14">NA()</definedName>
    <definedName name="BFLG_DF_2">NA()</definedName>
    <definedName name="BFLG_DF_20">'[19]WEO LINK'!#REF!</definedName>
    <definedName name="BFLG_DF_25">NA()</definedName>
    <definedName name="BFLG_DF_28">'[19]WEO LINK'!#REF!</definedName>
    <definedName name="BFLG_DF_66">'[20]WEO LINK'!#REF!</definedName>
    <definedName name="BFO">#REF!</definedName>
    <definedName name="BFOA">'[19]WEO LINK'!#REF!</definedName>
    <definedName name="BFOA_11">'[20]WEO LINK'!#REF!</definedName>
    <definedName name="BFOA_20">'[19]WEO LINK'!#REF!</definedName>
    <definedName name="BFOA_28">'[19]WEO LINK'!#REF!</definedName>
    <definedName name="BFOA_66">'[20]WEO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'[19]WEO LINK'!#REF!</definedName>
    <definedName name="BFOL_L_11">'[20]WEO LINK'!#REF!</definedName>
    <definedName name="BFOL_L_20">'[19]WEO LINK'!#REF!</definedName>
    <definedName name="BFOL_L_28">'[19]WEO LINK'!#REF!</definedName>
    <definedName name="BFOL_L_66">'[20]WEO LINK'!#REF!</definedName>
    <definedName name="BFOL_O">#REF!</definedName>
    <definedName name="BFOL_S">'[19]WEO LINK'!#REF!</definedName>
    <definedName name="BFOL_S_11">'[20]WEO LINK'!#REF!</definedName>
    <definedName name="BFOL_S_20">'[19]WEO LINK'!#REF!</definedName>
    <definedName name="BFOL_S_28">'[19]WEO LINK'!#REF!</definedName>
    <definedName name="BFOL_S_66">'[20]WEO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'[19]WEO LINK'!#REF!</definedName>
    <definedName name="BFPA_11">'[20]WEO LINK'!#REF!</definedName>
    <definedName name="BFPA_20">'[19]WEO LINK'!#REF!</definedName>
    <definedName name="BFPA_28">'[19]WEO LINK'!#REF!</definedName>
    <definedName name="BFPA_66">'[20]WEO LINK'!#REF!</definedName>
    <definedName name="BFPAG">#REF!</definedName>
    <definedName name="BFPG">#REF!</definedName>
    <definedName name="BFPL">'[19]WEO LINK'!#REF!</definedName>
    <definedName name="BFPL_11">'[20]WEO LINK'!#REF!</definedName>
    <definedName name="BFPL_20">'[19]WEO LINK'!#REF!</definedName>
    <definedName name="BFPL_28">'[19]WEO LINK'!#REF!</definedName>
    <definedName name="BFPL_66">'[20]WEO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'[19]WEO LINK'!#REF!</definedName>
    <definedName name="BFPQ_11">'[20]WEO LINK'!#REF!</definedName>
    <definedName name="BFPQ_20">'[19]WEO LINK'!#REF!</definedName>
    <definedName name="BFPQ_28">'[19]WEO LINK'!#REF!</definedName>
    <definedName name="BFPQ_66">'[20]WEO LINK'!#REF!</definedName>
    <definedName name="BFRA">'[19]WEO LINK'!#REF!</definedName>
    <definedName name="BFRA_11">'[20]WEO LINK'!#REF!</definedName>
    <definedName name="BFRA_14">NA()</definedName>
    <definedName name="BFRA_2">NA()</definedName>
    <definedName name="BFRA_20">'[19]WEO LINK'!#REF!</definedName>
    <definedName name="BFRA_25">NA()</definedName>
    <definedName name="BFRA_28">'[19]WEO LINK'!#REF!</definedName>
    <definedName name="BFRA_66">'[20]WEO LINK'!#REF!</definedName>
    <definedName name="BFUND">'[19]WEO LINK'!#REF!</definedName>
    <definedName name="BFUND_11">'[20]WEO LINK'!#REF!</definedName>
    <definedName name="BFUND_20">'[19]WEO LINK'!#REF!</definedName>
    <definedName name="BFUND_28">'[19]WEO LINK'!#REF!</definedName>
    <definedName name="BFUND_66">'[20]WEO LINK'!#REF!</definedName>
    <definedName name="bgoods">'[23]CAgds'!$D$10:$BO$10</definedName>
    <definedName name="bgoods_11">'[24]CAgds'!$E$10:$BP$10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'[23]CAinc'!$D$10:$BO$10</definedName>
    <definedName name="binc_11">'[24]CAinc'!$E$10:$BP$10</definedName>
    <definedName name="BIP">#REF!</definedName>
    <definedName name="BK">'[19]WEO LINK'!#REF!</definedName>
    <definedName name="BK_11">'[20]WEO LINK'!#REF!</definedName>
    <definedName name="BK_14">NA()</definedName>
    <definedName name="BK_2">NA()</definedName>
    <definedName name="BK_20">'[19]WEO LINK'!#REF!</definedName>
    <definedName name="BK_25">NA()</definedName>
    <definedName name="BK_28">'[19]WEO LINK'!#REF!</definedName>
    <definedName name="BK_66">'[20]WEO LINK'!#REF!</definedName>
    <definedName name="BKF">'[19]WEO LINK'!#REF!</definedName>
    <definedName name="BKF_11">'[20]WEO LINK'!#REF!</definedName>
    <definedName name="BKF_14">NA()</definedName>
    <definedName name="BKF_2">NA()</definedName>
    <definedName name="BKF_20">'[19]WEO LINK'!#REF!</definedName>
    <definedName name="BKF_25">NA()</definedName>
    <definedName name="BKF_28">'[19]WEO LINK'!#REF!</definedName>
    <definedName name="BKF_6">#REF!</definedName>
    <definedName name="BKF_66">'[20]WEO LINK'!#REF!</definedName>
    <definedName name="BKFA">#REF!</definedName>
    <definedName name="BKO">#REF!</definedName>
    <definedName name="BM">#REF!</definedName>
    <definedName name="BM_NM_R">#REF!</definedName>
    <definedName name="BMG">'[19]WEO LINK'!#REF!</definedName>
    <definedName name="BMG_11">'[20]WEO LINK'!#REF!</definedName>
    <definedName name="BMG_14">'[25]Q6'!$E$28:$AH$28</definedName>
    <definedName name="BMG_2">'[25]Q6'!$E$28:$AH$28</definedName>
    <definedName name="BMG_20">'[19]WEO LINK'!#REF!</definedName>
    <definedName name="BMG_25">'[25]Q6'!$E$28:$AH$28</definedName>
    <definedName name="BMG_28">'[19]WEO LINK'!#REF!</definedName>
    <definedName name="BMG_66">'[20]WEO LINK'!#REF!</definedName>
    <definedName name="BMG_NMG_R">#REF!</definedName>
    <definedName name="BMII">'[19]WEO LINK'!#REF!</definedName>
    <definedName name="BMII_11">'[20]WEO LINK'!#REF!</definedName>
    <definedName name="BMII_14">NA()</definedName>
    <definedName name="BMII_2">NA()</definedName>
    <definedName name="BMII_20">'[19]WEO LINK'!#REF!</definedName>
    <definedName name="BMII_25">NA()</definedName>
    <definedName name="BMII_28">'[19]WEO LINK'!#REF!</definedName>
    <definedName name="BMII_66">'[20]WEO LINK'!#REF!</definedName>
    <definedName name="BMII_7">#REF!</definedName>
    <definedName name="BMIIB">'[19]WEO LINK'!#REF!</definedName>
    <definedName name="BMIIB_11">'[20]WEO LINK'!#REF!</definedName>
    <definedName name="BMIIB_14">NA()</definedName>
    <definedName name="BMIIB_2">NA()</definedName>
    <definedName name="BMIIB_20">'[19]WEO LINK'!#REF!</definedName>
    <definedName name="BMIIB_25">NA()</definedName>
    <definedName name="BMIIB_28">'[19]WEO LINK'!#REF!</definedName>
    <definedName name="BMIIB_66">'[20]WEO LINK'!#REF!</definedName>
    <definedName name="BMIIG">'[19]WEO LINK'!#REF!</definedName>
    <definedName name="BMIIG_11">'[20]WEO LINK'!#REF!</definedName>
    <definedName name="BMIIG_14">NA()</definedName>
    <definedName name="BMIIG_2">NA()</definedName>
    <definedName name="BMIIG_20">'[19]WEO LINK'!#REF!</definedName>
    <definedName name="BMIIG_25">NA()</definedName>
    <definedName name="BMIIG_28">'[19]WEO LINK'!#REF!</definedName>
    <definedName name="BMIIG_66">'[20]WEO LINK'!#REF!</definedName>
    <definedName name="BMS">'[19]WEO LINK'!#REF!</definedName>
    <definedName name="BMS_11">'[20]WEO LINK'!#REF!</definedName>
    <definedName name="BMS_20">'[19]WEO LINK'!#REF!</definedName>
    <definedName name="BMS_28">'[19]WEO LINK'!#REF!</definedName>
    <definedName name="BMS_66">'[20]WEO LINK'!#REF!</definedName>
    <definedName name="BMT">#REF!</definedName>
    <definedName name="BNB_BoP">#REF!</definedName>
    <definedName name="bnfs">'[23]CAnfs'!$D$10:$BO$10</definedName>
    <definedName name="bnfs_11">'[24]CAnfs'!$E$10:$BP$10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'[3]BoP'!#REF!</definedName>
    <definedName name="BOPF">#REF!</definedName>
    <definedName name="BopInput">#REF!</definedName>
    <definedName name="BOPSUM">#REF!</definedName>
    <definedName name="bother">'[22]FAother'!$E$10:$BP$10</definedName>
    <definedName name="bother_14">#REF!</definedName>
    <definedName name="bother_25">#REF!</definedName>
    <definedName name="BottomRight">#REF!</definedName>
    <definedName name="bport">'[22]FAport'!$E$10:$BP$10</definedName>
    <definedName name="bport_11">'[24]FAport'!$E$10:$BP$10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'[19]WEO LINK'!#REF!</definedName>
    <definedName name="BTR_11">'[20]WEO LINK'!#REF!</definedName>
    <definedName name="BTR_20">'[19]WEO LINK'!#REF!</definedName>
    <definedName name="BTR_28">'[19]WEO LINK'!#REF!</definedName>
    <definedName name="BTR_66">'[20]WEO LINK'!#REF!</definedName>
    <definedName name="BTRG">#REF!</definedName>
    <definedName name="BTRP">#REF!</definedName>
    <definedName name="btrs">'[23]CAtrs'!$D$10:$BO$10</definedName>
    <definedName name="btrs_11">'[24]CAtrs'!$E$10:$BP$10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'[27]FDI'!#REF!</definedName>
    <definedName name="Bulgaria">#REF!</definedName>
    <definedName name="BX">#REF!</definedName>
    <definedName name="BX_NX_R">#REF!</definedName>
    <definedName name="BXG">'[19]WEO LINK'!#REF!</definedName>
    <definedName name="BXG_11">'[20]WEO LINK'!#REF!</definedName>
    <definedName name="BXG_14">'[25]Q6'!$E$26:$AH$26</definedName>
    <definedName name="BXG_2">'[25]Q6'!$E$26:$AH$26</definedName>
    <definedName name="BXG_20">'[19]WEO LINK'!#REF!</definedName>
    <definedName name="BXG_25">'[25]Q6'!$E$26:$AH$26</definedName>
    <definedName name="BXG_28">'[19]WEO LINK'!#REF!</definedName>
    <definedName name="BXG_66">'[20]WEO LINK'!#REF!</definedName>
    <definedName name="BXG_NXG_R">#REF!</definedName>
    <definedName name="BXS">'[19]WEO LINK'!#REF!</definedName>
    <definedName name="BXS_11">'[20]WEO LINK'!#REF!</definedName>
    <definedName name="BXS_20">'[19]WEO LINK'!#REF!</definedName>
    <definedName name="BXS_28">'[19]WEO LINK'!#REF!</definedName>
    <definedName name="BXS_66">'[20]WEO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'[6]CBANK_old'!$A$1:$M$48</definedName>
    <definedName name="CBDebt">#REF!</definedName>
    <definedName name="CBSNFA">'[28]NIR__'!$A$188:$AM$219</definedName>
    <definedName name="CCode">'[29]Codes'!$A$2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'[14]LINK'!$A$1:$A$42</definedName>
    <definedName name="CHART2_11">#REF!</definedName>
    <definedName name="chart2_15">___BOP2 '[14]LINK'!$A$1:$A$42</definedName>
    <definedName name="chart2_17">___BOP2 '[14]LINK'!$A$1:$A$42</definedName>
    <definedName name="chart2_20">___BOP2 '[14]LINK'!$A$1:$A$42</definedName>
    <definedName name="chart2_22">___BOP2 '[14]LINK'!$A$1:$A$42</definedName>
    <definedName name="chart2_24">___BOP2 '[14]LINK'!$A$1:$A$42</definedName>
    <definedName name="chart2_28">___BOP2 '[14]LINK'!$A$1:$A$42</definedName>
    <definedName name="chart2_37">___BOP2 '[14]LINK'!$A$1:$A$42</definedName>
    <definedName name="chart2_38">___BOP2 '[14]LINK'!$A$1:$A$42</definedName>
    <definedName name="chart2_46">___BOP2 '[14]LINK'!$A$1:$A$42</definedName>
    <definedName name="chart2_47">___BOP2 '[14]LINK'!$A$1:$A$42</definedName>
    <definedName name="chart2_49">___BOP2 '[14]LINK'!$A$1:$A$42</definedName>
    <definedName name="chart2_54">___BOP2 '[14]LINK'!$A$1:$A$42</definedName>
    <definedName name="chart2_55">___BOP2 '[14]LINK'!$A$1:$A$42</definedName>
    <definedName name="chart2_56">___BOP2 '[14]LINK'!$A$1:$A$42</definedName>
    <definedName name="chart2_57">___BOP2 '[14]LINK'!$A$1:$A$42</definedName>
    <definedName name="chart2_61">___BOP2 '[14]LINK'!$A$1:$A$42</definedName>
    <definedName name="chart2_64">___BOP2 '[14]LINK'!$A$1:$A$42</definedName>
    <definedName name="chart2_65">___BOP2 '[14]LINK'!$A$1:$A$42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'[30]weo_real'!#REF!</definedName>
    <definedName name="CHK1_1">'[30]weo_real'!#REF!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'[31]country name lookup'!$A$1:$B$50</definedName>
    <definedName name="CNY">#REF!</definedName>
    <definedName name="commodM">#REF!</definedName>
    <definedName name="commodx">#REF!</definedName>
    <definedName name="compar">'[17]BFtab10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'[16]corresp'!$A$1:$B$37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'[4]REER Forecast'!#REF!</definedName>
    <definedName name="CPIindex">'[4]REER Forecast'!#REF!</definedName>
    <definedName name="CPImonth">'[4]REER Forecast'!#REF!</definedName>
    <definedName name="CSBT">'[16]Montabs'!$B$88:$CQ$150</definedName>
    <definedName name="CSBTN">'[16]Montabs'!$B$153:$CO$202</definedName>
    <definedName name="CSBTR">'[16]Montabs'!$B$203:$CO$243</definedName>
    <definedName name="CSIDATES_11">'[32]WEO'!#REF!</definedName>
    <definedName name="CSIDATES_66">'[32]WEO'!#REF!</definedName>
    <definedName name="CUADRO_10.3.1">'[33]fondo promedio'!$A$36:$L$74</definedName>
    <definedName name="CUADRO_10_3_1">'[33]fondo promedio'!$A$36:$L$74</definedName>
    <definedName name="CUADRO_N__4.1.3">#REF!</definedName>
    <definedName name="CUADRO_N__4_1_3">#REF!</definedName>
    <definedName name="Current_account">#REF!</definedName>
    <definedName name="CurrVintage">'[34]Current'!$D$66</definedName>
    <definedName name="CurrVintage_11">'[35]Current'!$D$66</definedName>
    <definedName name="CurrVintage_14">#REF!</definedName>
    <definedName name="CurrVintage_25">#REF!</definedName>
    <definedName name="CurVintage">'[29]Current'!$D$61</definedName>
    <definedName name="D">'[19]WEO LINK'!#REF!</definedName>
    <definedName name="D_11">'[20]WEO LINK'!#REF!</definedName>
    <definedName name="d_14">#REF!</definedName>
    <definedName name="D_20">'[19]WEO LINK'!#REF!</definedName>
    <definedName name="d_25">#REF!</definedName>
    <definedName name="D_28">'[19]WEO LINK'!#REF!</definedName>
    <definedName name="D_66">'[20]WEO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'[19]WEO LINK'!#REF!</definedName>
    <definedName name="D_S_11">'[20]WEO LINK'!#REF!</definedName>
    <definedName name="D_S_20">'[19]WEO LINK'!#REF!</definedName>
    <definedName name="D_S_28">'[19]WEO LINK'!#REF!</definedName>
    <definedName name="D_S_66">'[20]WEO LINK'!#REF!</definedName>
    <definedName name="D_SRM">#REF!</definedName>
    <definedName name="D_SY">#REF!</definedName>
    <definedName name="DA">'[19]WEO LINK'!#REF!</definedName>
    <definedName name="DA_11">'[20]WEO LINK'!#REF!</definedName>
    <definedName name="DA_20">'[19]WEO LINK'!#REF!</definedName>
    <definedName name="DA_28">'[19]WEO LINK'!#REF!</definedName>
    <definedName name="DA_66">'[20]WEO LINK'!#REF!</definedName>
    <definedName name="DAB">'[19]WEO LINK'!#REF!</definedName>
    <definedName name="DAB_11">'[20]WEO LINK'!#REF!</definedName>
    <definedName name="DAB_20">'[19]WEO LINK'!#REF!</definedName>
    <definedName name="DAB_28">'[19]WEO LINK'!#REF!</definedName>
    <definedName name="DAB_66">'[20]WEO LINK'!#REF!</definedName>
    <definedName name="DABproj">NA()</definedName>
    <definedName name="DAG">'[19]WEO LINK'!#REF!</definedName>
    <definedName name="DAG_11">'[20]WEO LINK'!#REF!</definedName>
    <definedName name="DAG_20">'[19]WEO LINK'!#REF!</definedName>
    <definedName name="DAG_28">'[19]WEO LINK'!#REF!</definedName>
    <definedName name="DAG_66">'[20]WEO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'[29]Codes'!$H$2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'[19]Data _ Calc'!#REF!</definedName>
    <definedName name="date1_22">'[19]Main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'[36]A15'!#REF!</definedName>
    <definedName name="dateB">#REF!</definedName>
    <definedName name="dateMacro">#REF!</definedName>
    <definedName name="datemon">'[37]pms'!#REF!</definedName>
    <definedName name="dateREER">#REF!</definedName>
    <definedName name="dates_11">'[38]WEO'!#REF!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'[39]INFlevel'!#REF!</definedName>
    <definedName name="DATESA">'[7]EU2DBase'!$B$14:$B$31</definedName>
    <definedName name="DATESATKM">#REF!</definedName>
    <definedName name="DATESM">'[7]EU2DBase'!$B$88:$B$196</definedName>
    <definedName name="DATESMTKM">#REF!</definedName>
    <definedName name="DATESQ">'[7]EU2DBase'!$B$49:$B$72</definedName>
    <definedName name="DATESQTKM">#REF!</definedName>
    <definedName name="DATEWEO">#REF!</definedName>
    <definedName name="DB">'[19]WEO LINK'!#REF!</definedName>
    <definedName name="DB_11">'[20]WEO LINK'!#REF!</definedName>
    <definedName name="DB_20">'[19]WEO LINK'!#REF!</definedName>
    <definedName name="DB_28">'[19]WEO LINK'!#REF!</definedName>
    <definedName name="DB_66">'[20]WEO LINK'!#REF!</definedName>
    <definedName name="DBproj">NA()</definedName>
    <definedName name="DDRB">'[19]WEO LINK'!#REF!</definedName>
    <definedName name="DDRB_11">'[20]WEO LINK'!#REF!</definedName>
    <definedName name="DDRB_20">'[19]WEO LINK'!#REF!</definedName>
    <definedName name="DDRB_28">'[19]WEO LINK'!#REF!</definedName>
    <definedName name="DDRB_66">'[20]WEO LINK'!#REF!</definedName>
    <definedName name="DDRO">'[19]WEO LINK'!#REF!</definedName>
    <definedName name="DDRO_11">'[20]WEO LINK'!#REF!</definedName>
    <definedName name="DDRO_20">'[19]WEO LINK'!#REF!</definedName>
    <definedName name="DDRO_28">'[19]WEO LINK'!#REF!</definedName>
    <definedName name="DDRO_66">'[20]WEO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'[40]Debt_Total'!#REF!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'[19]WEO LINK'!#REF!</definedName>
    <definedName name="DG_11">'[20]WEO LINK'!#REF!</definedName>
    <definedName name="DG_20">'[19]WEO LINK'!#REF!</definedName>
    <definedName name="DG_28">'[19]WEO LINK'!#REF!</definedName>
    <definedName name="DG_66">'[20]WEO LINK'!#REF!</definedName>
    <definedName name="DG_S">#REF!</definedName>
    <definedName name="DGproj">NA()</definedName>
    <definedName name="Discount_IDA">#REF!</definedName>
    <definedName name="Discount_NC">'[41]NPV_base'!#REF!</definedName>
    <definedName name="DiscountRate">#REF!</definedName>
    <definedName name="DKK">#REF!</definedName>
    <definedName name="DM">#REF!</definedName>
    <definedName name="DMBNFA">'[28]NIR__'!$A$123:$AM$181</definedName>
    <definedName name="DO">#REF!</definedName>
    <definedName name="DOC">#REF!</definedName>
    <definedName name="DOCFILE">'[42]Contents'!$B$78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'[19]WEO LINK'!#REF!</definedName>
    <definedName name="DSI_11">'[20]WEO LINK'!#REF!</definedName>
    <definedName name="DSI_20">'[19]WEO LINK'!#REF!</definedName>
    <definedName name="DSI_28">'[19]WEO LINK'!#REF!</definedName>
    <definedName name="DSI_66">'[20]WEO LINK'!#REF!</definedName>
    <definedName name="DSIB">'[19]WEO LINK'!#REF!</definedName>
    <definedName name="DSIB_11">'[20]WEO LINK'!#REF!</definedName>
    <definedName name="DSIB_20">'[19]WEO LINK'!#REF!</definedName>
    <definedName name="DSIB_28">'[19]WEO LINK'!#REF!</definedName>
    <definedName name="DSIB_66">'[20]WEO LINK'!#REF!</definedName>
    <definedName name="DSIBproj">NA()</definedName>
    <definedName name="DSIG">'[19]WEO LINK'!#REF!</definedName>
    <definedName name="DSIG_11">'[20]WEO LINK'!#REF!</definedName>
    <definedName name="DSIG_20">'[19]WEO LINK'!#REF!</definedName>
    <definedName name="DSIG_28">'[19]WEO LINK'!#REF!</definedName>
    <definedName name="DSIG_66">'[20]WEO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'[19]WEO LINK'!#REF!</definedName>
    <definedName name="DSP_11">'[20]WEO LINK'!#REF!</definedName>
    <definedName name="DSP_20">'[19]WEO LINK'!#REF!</definedName>
    <definedName name="DSP_28">'[19]WEO LINK'!#REF!</definedName>
    <definedName name="DSP_66">'[20]WEO LINK'!#REF!</definedName>
    <definedName name="DSPB">'[19]WEO LINK'!#REF!</definedName>
    <definedName name="DSPB_11">'[20]WEO LINK'!#REF!</definedName>
    <definedName name="DSPB_20">'[19]WEO LINK'!#REF!</definedName>
    <definedName name="DSPB_28">'[19]WEO LINK'!#REF!</definedName>
    <definedName name="DSPB_66">'[20]WEO LINK'!#REF!</definedName>
    <definedName name="DSPBproj">NA()</definedName>
    <definedName name="DSPG">'[19]WEO LINK'!#REF!</definedName>
    <definedName name="DSPG_11">'[20]WEO LINK'!#REF!</definedName>
    <definedName name="DSPG_20">'[19]WEO LINK'!#REF!</definedName>
    <definedName name="DSPG_28">'[19]WEO LINK'!#REF!</definedName>
    <definedName name="DSPG_66">'[20]WEO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'[43]WEO LINK'!#REF!</definedName>
    <definedName name="EDN_11">'[44]WEO LINK'!#REF!</definedName>
    <definedName name="EDN_66">'[44]WEO LINK'!#REF!</definedName>
    <definedName name="EDNA">#REF!</definedName>
    <definedName name="EDNA_14">NA()</definedName>
    <definedName name="EDNA_2">NA()</definedName>
    <definedName name="EDNA_25">NA()</definedName>
    <definedName name="EDNA_B">'[19]WEO LINK'!#REF!</definedName>
    <definedName name="EDNA_B_11">'[20]WEO LINK'!#REF!</definedName>
    <definedName name="EDNA_B_20">'[19]WEO LINK'!#REF!</definedName>
    <definedName name="EDNA_B_28">'[19]WEO LINK'!#REF!</definedName>
    <definedName name="EDNA_B_66">'[20]WEO LINK'!#REF!</definedName>
    <definedName name="EDNA_D">'[19]WEO LINK'!#REF!</definedName>
    <definedName name="EDNA_D_11">'[20]WEO LINK'!#REF!</definedName>
    <definedName name="EDNA_D_20">'[19]WEO LINK'!#REF!</definedName>
    <definedName name="EDNA_D_28">'[19]WEO LINK'!#REF!</definedName>
    <definedName name="EDNA_D_66">'[20]WEO LINK'!#REF!</definedName>
    <definedName name="EDNA_T">'[19]WEO LINK'!#REF!</definedName>
    <definedName name="EDNA_T_11">'[20]WEO LINK'!#REF!</definedName>
    <definedName name="EDNA_T_20">'[19]WEO LINK'!#REF!</definedName>
    <definedName name="EDNA_T_28">'[19]WEO LINK'!#REF!</definedName>
    <definedName name="EDNA_T_66">'[20]WEO LINK'!#REF!</definedName>
    <definedName name="EDNE">'[19]WEO LINK'!#REF!</definedName>
    <definedName name="EDNE_11">'[20]WEO LINK'!#REF!</definedName>
    <definedName name="EDNE_20">'[19]WEO LINK'!#REF!</definedName>
    <definedName name="EDNE_28">'[19]WEO LINK'!#REF!</definedName>
    <definedName name="EDNE_66">'[20]WEO LINK'!#REF!</definedName>
    <definedName name="EdssBatchRange">#REF!</definedName>
    <definedName name="EDSSDESCRIPTOR">'[42]Contents'!$B$73</definedName>
    <definedName name="EDSSDESCRIPTOR_14">#REF!</definedName>
    <definedName name="EDSSDESCRIPTOR_25">#REF!</definedName>
    <definedName name="EDSSDESCRIPTOR_28">#REF!</definedName>
    <definedName name="EDSSFILE">'[42]Contents'!$B$77</definedName>
    <definedName name="EDSSFILE_14">#REF!</definedName>
    <definedName name="EDSSFILE_25">#REF!</definedName>
    <definedName name="EDSSFILE_28">#REF!</definedName>
    <definedName name="EDSSNAME">'[42]Contents'!$B$72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'[42]Contents'!$B$81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'[42]Contents'!$B$74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'[6]EMPLOY_old'!$A$1:$I$52</definedName>
    <definedName name="empty">#REF!</definedName>
    <definedName name="ENDA">'[19]WEO LINK'!#REF!</definedName>
    <definedName name="ENDA_11">'[20]WEO LINK'!#REF!</definedName>
    <definedName name="ENDA_14">#REF!</definedName>
    <definedName name="ENDA_2">NA()</definedName>
    <definedName name="ENDA_20">'[19]WEO LINK'!#REF!</definedName>
    <definedName name="ENDA_25">#REF!</definedName>
    <definedName name="ENDA_28">'[19]WEO LINK'!#REF!</definedName>
    <definedName name="ENDA_66">'[20]WEO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'[45]C'!$P$428:$T$428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'[46]Q5'!$A:$C,'[46]Q5'!$1:$7</definedName>
    <definedName name="Exch.Rate">#REF!</definedName>
    <definedName name="Exch_Rate">#REF!</definedName>
    <definedName name="exchrate">#REF!</definedName>
    <definedName name="ExitWRS">'[47]Main'!$AB$27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'[48]Q'!$D$52:$O$103</definedName>
    <definedName name="exports">#REF!</definedName>
    <definedName name="expperc">#REF!</definedName>
    <definedName name="expperc_11">'[20]Expenditures'!#REF!</definedName>
    <definedName name="expperc_20">#REF!</definedName>
    <definedName name="expperc_28">#REF!</definedName>
    <definedName name="expperc_64">#REF!</definedName>
    <definedName name="expperc_66">'[20]Expenditures'!#REF!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'[49]Index'!$C$21</definedName>
    <definedName name="FISUM">#REF!</definedName>
    <definedName name="FK_6_65">___BOP2 '[14]LINK'!$A$1:$A$42</definedName>
    <definedName name="FLOPEC">#REF!</definedName>
    <definedName name="FLOPEC_14">#REF!</definedName>
    <definedName name="FLOPEC_25">#REF!</definedName>
    <definedName name="FLOWS">#REF!</definedName>
    <definedName name="fmb_11">'[38]WEO'!#REF!</definedName>
    <definedName name="fmb_14">#REF!</definedName>
    <definedName name="fmb_2">'[50]WEO'!#REF!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'[51]FOREX_DAILY'!$A$9:$Q$128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'[21]Q4'!$E$19:$AH$19</definedName>
    <definedName name="GCB_NGDP_14">NA()</definedName>
    <definedName name="GCB_NGDP_2">NA()</definedName>
    <definedName name="GCB_NGDP_25">NA()</definedName>
    <definedName name="GCB_NGDP_66">'[21]Q4'!$E$19:$AH$19</definedName>
    <definedName name="GCENL_11">'[32]WEO'!#REF!</definedName>
    <definedName name="GCENL_66">'[32]WEO'!#REF!</definedName>
    <definedName name="GCRG_11">'[32]WEO'!#REF!</definedName>
    <definedName name="GCRG_66">'[32]WEO'!#REF!</definedName>
    <definedName name="GDP">#REF!</definedName>
    <definedName name="gdp_14">'[23]IN'!$D$66:$BO$66</definedName>
    <definedName name="GDP_1999_Constant">#REF!</definedName>
    <definedName name="GDP_1999_Current">#REF!</definedName>
    <definedName name="gdp_2">'[23]IN'!$D$66:$BO$66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'[23]IN'!$D$66:$BO$66</definedName>
    <definedName name="gdp_28">'[23]IN'!$D$66:$BO$66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'[21]Q4'!$E$38:$AH$38</definedName>
    <definedName name="GGB_NGDP_14">NA()</definedName>
    <definedName name="GGB_NGDP_2">NA()</definedName>
    <definedName name="GGB_NGDP_25">NA()</definedName>
    <definedName name="GGB_NGDP_66">'[21]Q4'!$E$38:$AH$38</definedName>
    <definedName name="GGENL_11">'[32]WEO'!#REF!</definedName>
    <definedName name="GGENL_66">'[32]WEO'!#REF!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'[32]WEO'!#REF!</definedName>
    <definedName name="GGRG_66">'[32]WEO'!#REF!</definedName>
    <definedName name="Grace_IDA">#REF!</definedName>
    <definedName name="Grace_NC">'[41]NPV_base'!#REF!</definedName>
    <definedName name="Grace1_IDA">#REF!</definedName>
    <definedName name="GRÁFICO_10.3.1.">'[33]GRÁFICO DE FONDO POR AFILIADO'!$A$3:$H$35</definedName>
    <definedName name="GRÁFICO_10.3.2">'[33]GRÁFICO DE FONDO POR AFILIADO'!$A$36:$H$68</definedName>
    <definedName name="GRÁFICO_10.3.3">'[33]GRÁFICO DE FONDO POR AFILIADO'!$A$69:$H$101</definedName>
    <definedName name="GRÁFICO_10.3.4.">'[33]GRÁFICO DE FONDO POR AFILIADO'!$A$103:$H$135</definedName>
    <definedName name="GRÁFICO_10_3_1_">'[33]GRÁFICO DE FONDO POR AFILIADO'!$A$3:$H$35</definedName>
    <definedName name="GRÁFICO_10_3_2">'[33]GRÁFICO DE FONDO POR AFILIADO'!$A$36:$H$68</definedName>
    <definedName name="GRÁFICO_10_3_3">'[33]GRÁFICO DE FONDO POR AFILIADO'!$A$69:$H$101</definedName>
    <definedName name="GRÁFICO_10_3_4_">'[33]GRÁFICO DE FONDO POR AFILIADO'!$A$103:$H$135</definedName>
    <definedName name="GRÁFICO_N_10.2.4.">#REF!</definedName>
    <definedName name="GRÁFICO_N_10_2_4_">#REF!</definedName>
    <definedName name="GRAND_TOTAL">#REF!</definedName>
    <definedName name="GRAPHS">'[16]interv'!$A$1:$H$23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'[52]GG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'[27]IMP'!#REF!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'[3]Input'!#REF!</definedName>
    <definedName name="INPUT_4">'[3]Input'!#REF!</definedName>
    <definedName name="int">#REF!</definedName>
    <definedName name="INTER_CRED">#REF!</definedName>
    <definedName name="INTER_DEPO">#REF!</definedName>
    <definedName name="INTEREST">'[6]INT_RATES_old'!$A$1:$I$35</definedName>
    <definedName name="Interest_IDA">#REF!</definedName>
    <definedName name="Interest_NC">'[41]NPV_base'!#REF!</definedName>
    <definedName name="InterestRate">#REF!</definedName>
    <definedName name="invtab">'[17]BFtab10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'[22]KA'!$E$10:$BP$10</definedName>
    <definedName name="ka_11">'[24]KA'!$E$10:$BP$10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'[6]LABORMKT_OLD'!$A$1:$O$39</definedName>
    <definedName name="LAST">'[53]DOC'!$C$8</definedName>
    <definedName name="lclub">#REF!</definedName>
    <definedName name="LEFT">#REF!</definedName>
    <definedName name="LEND">#REF!</definedName>
    <definedName name="LIABILITIES">'[54]CBA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'[55]Table 6_MacroFrame'!#REF!</definedName>
    <definedName name="lkdjfafoij_11">'[56]Table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'[6]MAINCOM_old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'[48]EU'!$BS$29:$CB$88</definedName>
    <definedName name="Maturity_IDA">#REF!</definedName>
    <definedName name="Maturity_NC">'[41]NPV_base'!#REF!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'[19]WEO LINK'!#REF!</definedName>
    <definedName name="MCV_14">NA()</definedName>
    <definedName name="MCV_2">NA()</definedName>
    <definedName name="MCV_20">'[19]WEO LINK'!#REF!</definedName>
    <definedName name="MCV_25">NA()</definedName>
    <definedName name="MCV_28">'[19]WEO LINK'!#REF!</definedName>
    <definedName name="MCV_35">'[57]Q2'!$E$63:$AH$63</definedName>
    <definedName name="MCV_B">'[19]WEO LINK'!#REF!</definedName>
    <definedName name="MCV_B_11">'[20]WEO LINK'!#REF!</definedName>
    <definedName name="MCV_B_14">#REF!</definedName>
    <definedName name="MCV_B_2">NA()</definedName>
    <definedName name="MCV_B_20">'[19]WEO LINK'!#REF!</definedName>
    <definedName name="MCV_B_25">#REF!</definedName>
    <definedName name="MCV_B_28">'[19]WEO LINK'!#REF!</definedName>
    <definedName name="MCV_B_66">'[20]WEO LINK'!#REF!</definedName>
    <definedName name="MCV_B1">#REF!</definedName>
    <definedName name="MCV_D">'[19]WEO LINK'!#REF!</definedName>
    <definedName name="MCV_D_11">'[20]WEO LINK'!#REF!</definedName>
    <definedName name="MCV_D_14">NA()</definedName>
    <definedName name="MCV_D_2">NA()</definedName>
    <definedName name="MCV_D_20">'[19]WEO LINK'!#REF!</definedName>
    <definedName name="MCV_D_25">NA()</definedName>
    <definedName name="MCV_D_28">'[19]WEO LINK'!#REF!</definedName>
    <definedName name="MCV_D_66">'[20]WEO LINK'!#REF!</definedName>
    <definedName name="MCV_D1">#REF!</definedName>
    <definedName name="MCV_N">'[19]WEO LINK'!#REF!</definedName>
    <definedName name="MCV_N_14">NA()</definedName>
    <definedName name="MCV_N_2">NA()</definedName>
    <definedName name="MCV_N_20">'[19]WEO LINK'!#REF!</definedName>
    <definedName name="MCV_N_25">NA()</definedName>
    <definedName name="MCV_N_28">'[19]WEO LINK'!#REF!</definedName>
    <definedName name="MCV_T">'[19]WEO LINK'!#REF!</definedName>
    <definedName name="MCV_T_11">'[20]WEO LINK'!#REF!</definedName>
    <definedName name="MCV_T_14">NA()</definedName>
    <definedName name="MCV_T_2">NA()</definedName>
    <definedName name="MCV_T_20">'[19]WEO LINK'!#REF!</definedName>
    <definedName name="MCV_T_25">NA()</definedName>
    <definedName name="MCV_T_28">'[19]WEO LINK'!#REF!</definedName>
    <definedName name="MCV_T_66">'[20]WEO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'[37]Prog'!#REF!</definedName>
    <definedName name="MENORES">#REF!</definedName>
    <definedName name="MENORES_14">#REF!</definedName>
    <definedName name="MENORES_25">#REF!</definedName>
    <definedName name="MER">#REF!</definedName>
    <definedName name="MFISCAL">'[5]Annual Raw Data'!#REF!</definedName>
    <definedName name="mflowsa">mflowsa</definedName>
    <definedName name="mflowsq">mflowsq</definedName>
    <definedName name="mgoods">'[23]CAgds'!$D$14:$BO$14</definedName>
    <definedName name="mgoods_11">'[58]CAgds'!$D$14:$BO$14</definedName>
    <definedName name="MICRO">#REF!</definedName>
    <definedName name="MICROM_11">'[32]WEO'!#REF!</definedName>
    <definedName name="MICROM_66">'[32]WEO'!#REF!</definedName>
    <definedName name="MIDDLE">#REF!</definedName>
    <definedName name="MIMP3">'[16]monimp'!$A$88:$F$92</definedName>
    <definedName name="MIMPALL">'[16]monimp'!$A$67:$F$88</definedName>
    <definedName name="minc">'[23]CAinc'!$D$14:$BO$14</definedName>
    <definedName name="minc_11">'[58]CAinc'!$D$14:$BO$14</definedName>
    <definedName name="MISC3">#REF!</definedName>
    <definedName name="MISC4">'[3]OUTPUT'!#REF!</definedName>
    <definedName name="mm">mm</definedName>
    <definedName name="mm_11">'[59]labels'!#REF!</definedName>
    <definedName name="mm_14">'[59]labels'!#REF!</definedName>
    <definedName name="mm_20">mm_20</definedName>
    <definedName name="mm_24">mm_24</definedName>
    <definedName name="mm_25">'[59]labels'!#REF!</definedName>
    <definedName name="mm_28">mm_28</definedName>
    <definedName name="MNDATES">#REF!</definedName>
    <definedName name="MNEER">#REF!</definedName>
    <definedName name="mnfs">'[23]CAnfs'!$D$14:$BO$14</definedName>
    <definedName name="mnfs_11">'[58]CAnfs'!$D$14:$BO$14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'[16]Montabs'!$B$315:$CO$371</definedName>
    <definedName name="MONSURR">'[16]Montabs'!$B$374:$CO$425</definedName>
    <definedName name="MONSURVEY">'[16]Montabs'!$B$243:$CQ$311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'[6]MSURVEY_old'!$A$1:$I$54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'[5]Annual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'[60]DATA'!$B$1:$IT$1</definedName>
    <definedName name="name1">#REF!</definedName>
    <definedName name="name1_11">#REF!</definedName>
    <definedName name="name1_17">'[19]Data _ Calc'!#REF!</definedName>
    <definedName name="name1_20">#REF!</definedName>
    <definedName name="name1_22">'[19]Main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'[17]BFtab10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'[7]EU2DBase'!#REF!</definedName>
    <definedName name="NAMESM">'[7]EU2DBase'!#REF!</definedName>
    <definedName name="NAMESQ">'[7]EU2DBase'!#REF!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'[28]NIR__'!$A$77:$AM$118</definedName>
    <definedName name="NBUNIR">'[28]NIR__'!$A$4:$AM$72</definedName>
    <definedName name="NC_R">'[30]weo_real'!#REF!</definedName>
    <definedName name="NCG">'[19]WEO LINK'!#REF!</definedName>
    <definedName name="NCG_14">NA()</definedName>
    <definedName name="NCG_2">NA()</definedName>
    <definedName name="NCG_20">'[19]WEO LINK'!#REF!</definedName>
    <definedName name="NCG_25">NA()</definedName>
    <definedName name="NCG_28">'[19]WEO LINK'!#REF!</definedName>
    <definedName name="NCG_R">'[19]WEO LINK'!#REF!</definedName>
    <definedName name="NCG_R_14">NA()</definedName>
    <definedName name="NCG_R_2">NA()</definedName>
    <definedName name="NCG_R_20">'[19]WEO LINK'!#REF!</definedName>
    <definedName name="NCG_R_25">NA()</definedName>
    <definedName name="NCG_R_28">'[19]WEO LINK'!#REF!</definedName>
    <definedName name="NCP">'[19]WEO LINK'!#REF!</definedName>
    <definedName name="NCP_14">NA()</definedName>
    <definedName name="NCP_2">NA()</definedName>
    <definedName name="NCP_20">'[19]WEO LINK'!#REF!</definedName>
    <definedName name="NCP_25">NA()</definedName>
    <definedName name="NCP_28">'[19]WEO LINK'!#REF!</definedName>
    <definedName name="NCP_R">'[19]WEO LINK'!#REF!</definedName>
    <definedName name="NCP_R_14">NA()</definedName>
    <definedName name="NCP_R_2">NA()</definedName>
    <definedName name="NCP_R_20">'[19]WEO LINK'!#REF!</definedName>
    <definedName name="NCP_R_25">NA()</definedName>
    <definedName name="NCP_R_28">'[19]WEO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'[19]Data _ Calc'!#REF!</definedName>
    <definedName name="newt2_22">'[19]Main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'[30]weo_real'!#REF!</definedName>
    <definedName name="NFB_R_GDP">'[30]weo_real'!#REF!</definedName>
    <definedName name="NFI">'[19]WEO LINK'!#REF!</definedName>
    <definedName name="NFI_14">NA()</definedName>
    <definedName name="NFI_2">NA()</definedName>
    <definedName name="NFI_20">'[19]WEO LINK'!#REF!</definedName>
    <definedName name="NFI_25">NA()</definedName>
    <definedName name="NFI_28">'[19]WEO LINK'!#REF!</definedName>
    <definedName name="NFI_R">'[19]WEO LINK'!#REF!</definedName>
    <definedName name="NFI_R_14">NA()</definedName>
    <definedName name="NFI_R_2">NA()</definedName>
    <definedName name="NFI_R_20">'[19]WEO LINK'!#REF!</definedName>
    <definedName name="NFI_R_25">NA()</definedName>
    <definedName name="NFI_R_28">'[19]WEO LINK'!#REF!</definedName>
    <definedName name="NGDP">'[19]WEO LINK'!#REF!</definedName>
    <definedName name="NGDP_14">NA()</definedName>
    <definedName name="NGDP_2">NA()</definedName>
    <definedName name="NGDP_20">'[19]WEO LINK'!#REF!</definedName>
    <definedName name="NGDP_25">NA()</definedName>
    <definedName name="NGDP_28">'[19]WEO LINK'!#REF!</definedName>
    <definedName name="NGDP_35">'[57]Q2'!$E$47:$AH$47</definedName>
    <definedName name="NGDP_DG">NA()</definedName>
    <definedName name="NGDP_R">'[19]WEO LINK'!#REF!</definedName>
    <definedName name="NGDP_R_14">NA()</definedName>
    <definedName name="NGDP_R_2">NA()</definedName>
    <definedName name="NGDP_R_20">'[19]WEO LINK'!#REF!</definedName>
    <definedName name="NGDP_R_25">NA()</definedName>
    <definedName name="NGDP_R_28">'[19]WEO LINK'!#REF!</definedName>
    <definedName name="NGDP_RG">'[21]Q1'!$E$51:$AH$51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'[19]WEO LINK'!#REF!</definedName>
    <definedName name="NGS_20">'[19]WEO LINK'!#REF!</definedName>
    <definedName name="NGS_28">'[19]WEO LINK'!#REF!</definedName>
    <definedName name="NGS_NGDP">NA()</definedName>
    <definedName name="NI_R">'[30]weo_real'!#REF!</definedName>
    <definedName name="NINV">'[19]WEO LINK'!#REF!</definedName>
    <definedName name="NINV_14">NA()</definedName>
    <definedName name="NINV_2">NA()</definedName>
    <definedName name="NINV_20">'[19]WEO LINK'!#REF!</definedName>
    <definedName name="NINV_25">NA()</definedName>
    <definedName name="NINV_28">'[19]WEO LINK'!#REF!</definedName>
    <definedName name="NINV_R">'[19]WEO LINK'!#REF!</definedName>
    <definedName name="NINV_R_14">NA()</definedName>
    <definedName name="NINV_R_2">NA()</definedName>
    <definedName name="NINV_R_20">'[19]WEO LINK'!#REF!</definedName>
    <definedName name="NINV_R_25">NA()</definedName>
    <definedName name="NINV_R_28">'[19]WEO LINK'!#REF!</definedName>
    <definedName name="NINV_R_GDP">'[30]weo_real'!#REF!</definedName>
    <definedName name="NIR">'[16]junk'!$A$108:$F$137</definedName>
    <definedName name="NIRCURR">#REF!</definedName>
    <definedName name="NLG">#REF!</definedName>
    <definedName name="NM">'[19]WEO LINK'!#REF!</definedName>
    <definedName name="NM_14">NA()</definedName>
    <definedName name="NM_2">NA()</definedName>
    <definedName name="NM_20">'[19]WEO LINK'!#REF!</definedName>
    <definedName name="NM_25">NA()</definedName>
    <definedName name="NM_28">'[19]WEO LINK'!#REF!</definedName>
    <definedName name="NM_R">'[19]WEO LINK'!#REF!</definedName>
    <definedName name="NM_R_14">NA()</definedName>
    <definedName name="NM_R_2">NA()</definedName>
    <definedName name="NM_R_20">'[19]WEO LINK'!#REF!</definedName>
    <definedName name="NM_R_25">NA()</definedName>
    <definedName name="NM_R_28">'[19]WEO LINK'!#REF!</definedName>
    <definedName name="nman">nman</definedName>
    <definedName name="NMG_R">'[19]WEO LINK'!#REF!</definedName>
    <definedName name="NMG_R_20">'[19]WEO LINK'!#REF!</definedName>
    <definedName name="NMG_R_28">'[19]WEO LINK'!#REF!</definedName>
    <definedName name="NMG_RG">NA()</definedName>
    <definedName name="NMS_R">'[30]weo_real'!#REF!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'[61]Prog'!#REF!</definedName>
    <definedName name="NTDD_R">'[30]weo_real'!#REF!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'[19]WEO LINK'!#REF!</definedName>
    <definedName name="NX_14">NA()</definedName>
    <definedName name="NX_2">NA()</definedName>
    <definedName name="NX_20">'[19]WEO LINK'!#REF!</definedName>
    <definedName name="NX_25">NA()</definedName>
    <definedName name="NX_28">'[19]WEO LINK'!#REF!</definedName>
    <definedName name="NX_R">'[19]WEO LINK'!#REF!</definedName>
    <definedName name="NX_R_14">NA()</definedName>
    <definedName name="NX_R_2">NA()</definedName>
    <definedName name="NX_R_20">'[19]WEO LINK'!#REF!</definedName>
    <definedName name="NX_R_25">NA()</definedName>
    <definedName name="NX_R_28">'[19]WEO LINK'!#REF!</definedName>
    <definedName name="NXG_R">'[19]WEO LINK'!#REF!</definedName>
    <definedName name="NXG_R_20">'[19]WEO LINK'!#REF!</definedName>
    <definedName name="NXG_R_28">'[19]WEO LINK'!#REF!</definedName>
    <definedName name="NXG_RG">NA()</definedName>
    <definedName name="NXS_R">'[30]weo_real'!#REF!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'[59]labels'!#REF!</definedName>
    <definedName name="p_25">'[59]labels'!#REF!</definedName>
    <definedName name="P92_">#REF!</definedName>
    <definedName name="PAG2">'[5]Index'!#REF!</definedName>
    <definedName name="PAG3">'[5]Index'!#REF!</definedName>
    <definedName name="PAG4">'[5]Index'!#REF!</definedName>
    <definedName name="PAG5">'[5]Index'!#REF!</definedName>
    <definedName name="PAG6">'[5]Index'!#REF!</definedName>
    <definedName name="PAG7">#REF!</definedName>
    <definedName name="Parmeshwar">#REF!</definedName>
    <definedName name="Pay_Cap">'[62]Baseline'!#REF!</definedName>
    <definedName name="pchBM">#REF!</definedName>
    <definedName name="pchBMG">#REF!</definedName>
    <definedName name="pchBX">#REF!</definedName>
    <definedName name="pchBXG">#REF!</definedName>
    <definedName name="pchNM_R">'[30]weo_real'!#REF!</definedName>
    <definedName name="pchNMG_R">'[21]Q1'!$E$45:$AH$45</definedName>
    <definedName name="pchNX_R">'[30]weo_real'!#REF!</definedName>
    <definedName name="pchNXG_R">'[21]Q1'!$E$36:$AH$36</definedName>
    <definedName name="pchTX_D">#REF!</definedName>
    <definedName name="pchTXG_D">#REF!</definedName>
    <definedName name="pchWPCP33_D">#REF!</definedName>
    <definedName name="pclub">#REF!</definedName>
    <definedName name="PCPI">'[19]WEO LINK'!#REF!</definedName>
    <definedName name="PCPI_20">'[19]WEO LINK'!#REF!</definedName>
    <definedName name="PCPI_28">'[19]WEO LINK'!#REF!</definedName>
    <definedName name="PCPIG">'[21]Q3'!$E$22:$AH$22</definedName>
    <definedName name="PCPIG_14">NA()</definedName>
    <definedName name="PCPIG_2">NA()</definedName>
    <definedName name="PCPIG_25">NA()</definedName>
    <definedName name="PD_JH">'[63]Output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'[17]BFtab10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'[4]REER Forecast'!#REF!</definedName>
    <definedName name="PPPI95">'[66]WPI'!#REF!</definedName>
    <definedName name="PPPWGT">NA()</definedName>
    <definedName name="PRICES">#REF!</definedName>
    <definedName name="print_aea">#REF!</definedName>
    <definedName name="_xlnm.Print_Area" localSheetId="0">'octombrie 2017'!$B$2:$R$68</definedName>
    <definedName name="PRINT_AREA_MI">'[7]EU2DBase'!$C$12:$U$156</definedName>
    <definedName name="Print_Area1">'[67]Tab16_2000_'!$A$1:$G$33</definedName>
    <definedName name="Print_Area2">'[67]Tab16_2000_'!$A$1:$G$33</definedName>
    <definedName name="Print_Area3">'[67]Tab16_2000_'!$A$1:$G$33</definedName>
    <definedName name="_xlnm.Print_Titles" localSheetId="0">'octombrie 2017'!$12:$17</definedName>
    <definedName name="PRINT_TITLES_MI">#REF!</definedName>
    <definedName name="Print1">'[68]DATA'!$A$2:$BK$75</definedName>
    <definedName name="Print2">'[68]DATA'!$A$77:$AX$111</definedName>
    <definedName name="Print3">'[68]DATA'!$A$112:$CH$112</definedName>
    <definedName name="Print4">'[68]DATA'!$A$113:$AX$125</definedName>
    <definedName name="Print5">'[68]DATA'!$A$128:$AM$133</definedName>
    <definedName name="Print6">'[68]DATA'!#REF!</definedName>
    <definedName name="Print6_9">'[68]DATA'!$A$135:$N$199</definedName>
    <definedName name="printme">#REF!</definedName>
    <definedName name="PRINTNMP">#REF!</definedName>
    <definedName name="PrintThis_Links">'[47]Links'!$A$1:$F$33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'[69]Debtind:2001_02 Debt Service '!$B$2:$J$72</definedName>
    <definedName name="PROJ">'[69]XMS:MT_Low'!$B$2:$N$57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'[70]GRAFPROM'!#REF!</definedName>
    <definedName name="ProposedCredits">#REF!</definedName>
    <definedName name="prt">'[16]real'!$A$1:$V$98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'[5]Quarterly Raw Data'!#REF!</definedName>
    <definedName name="QTAB7">'[5]Quarterly MacroFlow'!#REF!</definedName>
    <definedName name="QTAB7A">'[5]Quarterly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'[14]LINK'!$A$1:$A$42</definedName>
    <definedName name="RANGENAME_11">#REF!</definedName>
    <definedName name="rateavuseuro">'[22]INweo'!$E$20:$BP$20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'[22]INweo'!$E$21:$BP$21</definedName>
    <definedName name="Ratios">#REF!</definedName>
    <definedName name="Ratios_14">#REF!</definedName>
    <definedName name="Ratios_25">#REF!</definedName>
    <definedName name="REA_EXP">'[71]OUT'!$L$46:$S$88</definedName>
    <definedName name="REA_SEC">'[71]OUT'!$L$191:$S$218</definedName>
    <definedName name="REAL">#REF!</definedName>
    <definedName name="REAL_SAV">'[71]OUT'!$L$8:$S$30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'[16]Montabs'!$B$482:$AJ$533</definedName>
    <definedName name="REDCBACC">'[16]Montabs'!$B$482:$AM$533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'[16]Montabs'!$B$537:$AM$589</definedName>
    <definedName name="REDMS">'[16]Montabs'!$B$536:$AJ$589</definedName>
    <definedName name="REDTab10">'[72]Documents'!$B$454:$H$501</definedName>
    <definedName name="REDTab35">'[73]RED'!#REF!</definedName>
    <definedName name="REDTab43a">#REF!</definedName>
    <definedName name="REDTab43b">#REF!</definedName>
    <definedName name="REDTab6">'[72]Documents'!$B$273:$G$320</definedName>
    <definedName name="REDTab8">'[72]Documents'!$B$349:$G$383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'[42]Contents'!$B$79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'[3]RES'!#REF!</definedName>
    <definedName name="RetrieveMode">'[74]Setup'!$A$1:$A$3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'[47]Main'!$AB$28</definedName>
    <definedName name="rngDepartmentDrive">'[47]Main'!$AB$25</definedName>
    <definedName name="rngEMailAddress">'[47]Main'!$AB$22</definedName>
    <definedName name="rngErrorSort">'[47]ErrCheck'!$A$4</definedName>
    <definedName name="rngLastSave">'[47]Main'!$G$21</definedName>
    <definedName name="rngLastSent">'[47]Main'!$G$20</definedName>
    <definedName name="rngLastUpdate">'[47]Links'!$D$2</definedName>
    <definedName name="rngNeedsUpdate">'[47]Links'!$E$2</definedName>
    <definedName name="rngNews">'[47]Main'!$AB$29</definedName>
    <definedName name="RNGNM">#REF!</definedName>
    <definedName name="rngQuestChecked">'[47]ErrCheck'!$A$3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'[15]Output data'!#REF!</definedName>
    <definedName name="SEK">#REF!</definedName>
    <definedName name="SEL_AGRI">'[6]AGRI_old'!$A$1:$S$22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'[71]IN'!$B$22:$S$49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'[15]Output data'!#REF!</definedName>
    <definedName name="SRTab6">#REF!</definedName>
    <definedName name="SRTab7">'[73]RED'!#REF!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'[75]IMATA'!$B$45:$B$108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'[76]a45'!#REF!</definedName>
    <definedName name="Stocks_Form">'[76]a45'!#REF!</definedName>
    <definedName name="Stocks_IDs">'[76]a45'!#REF!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'[72]Prices'!$A$99:$J$131</definedName>
    <definedName name="T11IMW">'[72]Labor'!$B$3:$J$45</definedName>
    <definedName name="T12ULC">'[72]Labor'!$B$53:$J$97</definedName>
    <definedName name="T13LFE">'[72]Labor'!$B$155:$I$200</definedName>
    <definedName name="T14EPE">'[72]Labor'!$B$256:$J$309</definedName>
    <definedName name="T15ROP">#REF!</definedName>
    <definedName name="T16OPU">#REF!</definedName>
    <definedName name="t1a">#REF!</definedName>
    <definedName name="t2a">#REF!</definedName>
    <definedName name="T2YSECREA">'[77]GDPSEC'!$A$11:$M$80</definedName>
    <definedName name="t3a">#REF!</definedName>
    <definedName name="T3YSECNOM">'[77]GDPSEC'!$A$93:$M$153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'[72]Prices'!$A$3:$R$47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'[6]INT_RATES_old'!$A$1:$I$34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'[78]RED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'[78]RED tables'!#REF!</definedName>
    <definedName name="tab23">#REF!</definedName>
    <definedName name="tab23_11">'[78]RED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'[78]RED tables'!#REF!</definedName>
    <definedName name="tab24">#REF!</definedName>
    <definedName name="tab24_11">'[78]RED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'[78]RED tables'!#REF!</definedName>
    <definedName name="tab25">#REF!</definedName>
    <definedName name="tab25_11">'[78]RED tables'!#REF!</definedName>
    <definedName name="tab25_20">#REF!</definedName>
    <definedName name="tab25_28">#REF!</definedName>
    <definedName name="tab25_66">'[78]RED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'[79]E'!$A$1:$AK$43</definedName>
    <definedName name="tab4_14">#REF!</definedName>
    <definedName name="tab4_2">#REF!</definedName>
    <definedName name="tab4_25">#REF!</definedName>
    <definedName name="tab4_28">#REF!</definedName>
    <definedName name="TAB4_66">'[79]E'!$A$1:$AK$43</definedName>
    <definedName name="tab43">#REF!</definedName>
    <definedName name="tab44">#REF!</definedName>
    <definedName name="TAB4A">'[79]E'!$B$102:$AK$153</definedName>
    <definedName name="TAB4B">'[79]E'!$B$48:$AK$100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'[5]Annual Tables'!#REF!</definedName>
    <definedName name="TAB6B">'[5]Annual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'[6]MSURVEY_old'!$A$1:$H$52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'[80]Table'!$A$1:$AA$81</definedName>
    <definedName name="Table__47">'[81]RED47'!$A$1:$I$53</definedName>
    <definedName name="Table_1">#REF!</definedName>
    <definedName name="Table_1.__Armenia__Selected_Economic_Indicators">'[6]SEI_OLD'!$A$1:$G$59</definedName>
    <definedName name="Table_1___Armenia__Selected_Economic_Indicators">'[6]SEI_OLD'!$A$1:$G$59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'[6]LABORMKT_OLD'!$A$1:$O$37</definedName>
    <definedName name="Table_10____Mozambique____Medium_Term_External_Debt__1997_2015">#REF!</definedName>
    <definedName name="Table_10__Armenia___Labor_Market_Indicators__1994_99__1">'[6]LABORMKT_OLD'!$A$1:$O$37</definedName>
    <definedName name="table_11">#REF!</definedName>
    <definedName name="Table_11._Armenia___Average_Monthly_Wages_in_the_State_Sector__1994_99__1">'[6]WAGES_old'!$A$1:$F$63</definedName>
    <definedName name="Table_11__Armenia___Average_Monthly_Wages_in_the_State_Sector__1994_99__1">'[6]WAGES_old'!$A$1:$F$63</definedName>
    <definedName name="Table_12.__Armenia__Labor_Force__Employment__and_Unemployment__1994_99">'[6]EMPLOY_old'!$A$1:$H$53</definedName>
    <definedName name="Table_12___Armenia__Labor_Force__Employment__and_Unemployment__1994_99">'[6]EMPLOY_old'!$A$1:$H$53</definedName>
    <definedName name="Table_13._Armenia___Employment_in_the_Public_Sector__1994_99">'[6]EMPL_PUBL_old'!$A$1:$F$27</definedName>
    <definedName name="Table_13__Armenia___Employment_in_the_Public_Sector__1994_99">'[6]EMPL_PUBL_old'!$A$1:$F$27</definedName>
    <definedName name="Table_14">#REF!</definedName>
    <definedName name="Table_14._Armenia___Budgetary_Sector_Employment__1994_99">'[6]EMPL_BUDG_old'!$A$1:$K$17</definedName>
    <definedName name="Table_14__Armenia___Budgetary_Sector_Employment__1994_99">'[6]EMPL_BUDG_old'!$A$1:$K$17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'[6]EXPEN_old'!$A$1:$F$25</definedName>
    <definedName name="Table_19__Armenia___Distribution_of_Current_Expenditures_in_the_Consolidated_Government_Budget__1994_99">'[6]EXPEN_old'!$A$1:$F$25</definedName>
    <definedName name="Table_2.__Armenia___Real_Gross_Domestic_Product_Growth__1994_99">'[6]NGDP_R_old'!$A$1:$L$35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'[6]NGDP_R_old'!$A$1:$L$35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'[6]TAX_REV_old'!$A$1:$F$24</definedName>
    <definedName name="Table_20__Armenia___Composition_of_Tax_Revenues_in_Consolidated_Government_Budget__1994_99">'[6]TAX_REV_old'!$A$1:$F$24</definedName>
    <definedName name="Table_21._Armenia___Accounts_of_the_Central_Bank__1994_99">'[6]CBANK_old'!$A$1:$U$46</definedName>
    <definedName name="Table_21__Armenia___Accounts_of_the_Central_Bank__1994_99">'[6]CBANK_old'!$A$1:$U$46</definedName>
    <definedName name="Table_22._Armenia___Monetary_Survey__1994_99">'[6]MSURVEY_old'!$A$1:$Q$52</definedName>
    <definedName name="Table_22__Armenia___Monetary_Survey__1994_99">'[6]MSURVEY_old'!$A$1:$Q$52</definedName>
    <definedName name="Table_23._Armenia___Commercial_Banks___Interest_Rates_for_Loans_and_Deposits_in_Drams_and_U.S._Dollars__1996_99">'[6]INT_RATES_old'!$A$1:$R$32</definedName>
    <definedName name="Table_23__Armenia___Commercial_Banks___Interest_Rates_for_Loans_and_Deposits_in_Drams_and_U_S__Dollars__1996_99">'[6]INT_RATES_old'!$A$1:$R$32</definedName>
    <definedName name="Table_24._Armenia___Treasury_Bills__1995_99">'[6]Tbill_old'!$A$1:$U$31</definedName>
    <definedName name="Table_24__Armenia___Treasury_Bills__1995_99">'[6]Tbill_old'!$A$1:$U$31</definedName>
    <definedName name="Table_25">#REF!</definedName>
    <definedName name="Table_25._Armenia___Quarterly_Balance_of_Payments_and_External_Financing__1995_99">'[6]BOP_Q_OLD'!$A$1:$F$74</definedName>
    <definedName name="Table_25__Armenia___Quarterly_Balance_of_Payments_and_External_Financing__1995_99">'[6]BOP_Q_OLD'!$A$1:$F$74</definedName>
    <definedName name="Table_26._Armenia___Summary_External_Debt_Data__1995_99">'[6]EXTDEBT_OLD'!$A$1:$F$45</definedName>
    <definedName name="Table_26__Armenia___Summary_External_Debt_Data__1995_99">'[6]EXTDEBT_OLD'!$A$1:$F$45</definedName>
    <definedName name="Table_27.__Armenia___Commodity_Composition_of_Trade__1995_99">'[6]COMP_TRADE'!$A$1:$F$29</definedName>
    <definedName name="Table_27___Armenia___Commodity_Composition_of_Trade__1995_99">'[6]COMP_TRADE'!$A$1:$F$29</definedName>
    <definedName name="Table_28._Armenia___Direction_of_Trade__1995_99">'[6]DOT'!$A$1:$F$66</definedName>
    <definedName name="Table_28__Armenia___Direction_of_Trade__1995_99">'[6]DOT'!$A$1:$F$66</definedName>
    <definedName name="Table_29._Armenia___Incorporatized_and_Partially_Privatized_Enterprises__1994_99">'[6]PRIVATE_OLD'!$A$1:$G$29</definedName>
    <definedName name="Table_29__Armenia___Incorporatized_and_Partially_Privatized_Enterprises__1994_99">'[6]PRIVATE_OLD'!$A$1:$G$29</definedName>
    <definedName name="Table_3.__Armenia_Quarterly_Real_GDP_1997_99">'[6]GDP_q_old'!$A$1:$P$31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'[6]GDP_q_old'!$A$1:$P$31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'[6]BNKIND_old'!$A$1:$M$16</definedName>
    <definedName name="Table_30__Armenia___Banking_System_Indicators__1997_99">'[6]BNKIND_old'!$A$1:$M$16</definedName>
    <definedName name="Table_31._Armenia___Banking_Sector_Loans__1996_99">'[6]BNKLOANS_old'!$A$1:$O$40</definedName>
    <definedName name="Table_31__Armenia___Banking_Sector_Loans__1996_99">'[6]BNKLOANS_old'!$A$1:$O$40</definedName>
    <definedName name="Table_32._Armenia___Total_Electricity_Generation__Distribution_and_Collection__1994_99">'[6]ELECTR_old'!$A$1:$F$51</definedName>
    <definedName name="Table_32__Armenia___Total_Electricity_Generation__Distribution_and_Collection__1994_99">'[6]ELECTR_old'!$A$1:$F$51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'[6]taxrevSum'!$A$1:$F$52</definedName>
    <definedName name="Table_34__General_Government_Tax_Revenue_Performance_in_Armenia_and_Comparator_Countries_1995___1998_1">'[6]taxrevSum'!$A$1:$F$52</definedName>
    <definedName name="Table_4.__Moldova____Monetary_Survey_and_Projections__1994_98_1">#REF!</definedName>
    <definedName name="Table_4._Armenia___Gross_Domestic_Product__1994_99">'[6]NGDP_old'!$A$1:$O$33</definedName>
    <definedName name="Table_4___Moldova____Monetary_Survey_and_Projections__1994_98_1">#REF!</definedName>
    <definedName name="Table_4__Armenia___Gross_Domestic_Product__1994_99">'[6]NGDP_old'!$A$1:$O$33</definedName>
    <definedName name="Table_4SR">#REF!</definedName>
    <definedName name="Table_5._Armenia___Production_of_Selected_Agricultural_Products__1994_99">'[6]AGRI_old'!$A$1:$S$22</definedName>
    <definedName name="Table_5__Armenia___Production_of_Selected_Agricultural_Products__1994_99">'[6]AGRI_old'!$A$1:$S$22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'[6]INDCOM_old'!$A$1:$L$31</definedName>
    <definedName name="Table_6___Moldova__Balance_of_Payments__1994_98">#REF!</definedName>
    <definedName name="Table_6__Armenia___Production_of_Selected_Industrial_Commodities__1994_99">'[6]INDCOM_old'!$A$1:$L$31</definedName>
    <definedName name="Table_7._Armenia___Consumer_Prices__1994_99">'[6]CPI_old'!$A$1:$I$102</definedName>
    <definedName name="Table_7__Armenia___Consumer_Prices__1994_99">'[6]CPI_old'!$A$1:$I$102</definedName>
    <definedName name="Table_8.__Armenia___Selected_Energy_Prices__1994_99__1">'[6]ENERGY_old'!$A$1:$AF$25</definedName>
    <definedName name="Table_8___Armenia___Selected_Energy_Prices__1994_99__1">'[6]ENERGY_old'!$A$1:$AF$25</definedName>
    <definedName name="Table_9._Armenia___Regulated_Prices_for_Main_Commodities_and_Services__1994_99__1">'[6]MAINCOM_old '!$A$1:$H$20</definedName>
    <definedName name="Table_9__Armenia___Regulated_Prices_for_Main_Commodities_and_Services__1994_99__1">'[6]MAINCOM_old '!$A$1:$H$20</definedName>
    <definedName name="Table_debt">'[82]Table'!$A$3:$AB$70</definedName>
    <definedName name="Table_debt_14">#REF!</definedName>
    <definedName name="Table_debt_25">#REF!</definedName>
    <definedName name="Table_debt_new">'[83]Table'!$A$3:$AB$70</definedName>
    <definedName name="Table_debt_new_11">'[84]Table'!$A$3:$AB$70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'[71]Labor'!$A$1:$X$58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'[82]Table_GEF'!$B$2:$T$51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'[47]ErrCheck'!$A$3:$E$5</definedName>
    <definedName name="tblLinks">'[47]Links'!$A$4:$F$33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'[19]WEO LINK'!#REF!</definedName>
    <definedName name="TMG_D_11">'[20]WEO LINK'!#REF!</definedName>
    <definedName name="TMG_D_14">'[25]Q5'!$E$23:$AH$23</definedName>
    <definedName name="TMG_D_2">'[25]Q5'!$E$23:$AH$23</definedName>
    <definedName name="TMG_D_20">'[19]WEO LINK'!#REF!</definedName>
    <definedName name="TMG_D_25">'[25]Q5'!$E$23:$AH$23</definedName>
    <definedName name="TMG_D_28">'[19]WEO LINK'!#REF!</definedName>
    <definedName name="TMG_D_66">'[20]WEO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'[19]WEO LINK'!#REF!</definedName>
    <definedName name="TMGO_11">'[20]WEO LINK'!#REF!</definedName>
    <definedName name="TMGO_14">NA()</definedName>
    <definedName name="TMGO_2">NA()</definedName>
    <definedName name="TMGO_20">'[19]WEO LINK'!#REF!</definedName>
    <definedName name="TMGO_25">NA()</definedName>
    <definedName name="TMGO_28">'[19]WEO LINK'!#REF!</definedName>
    <definedName name="TMGO_66">'[20]WEO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'[3]Trade'!#REF!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'[6]INT_RATES_old'!$A$1:$A$33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'[19]WEO LINK'!#REF!</definedName>
    <definedName name="TXG_D_11">'[20]WEO LINK'!#REF!</definedName>
    <definedName name="TXG_D_14">NA()</definedName>
    <definedName name="TXG_D_2">NA()</definedName>
    <definedName name="TXG_D_20">'[19]WEO LINK'!#REF!</definedName>
    <definedName name="TXG_D_25">NA()</definedName>
    <definedName name="TXG_D_28">'[19]WEO LINK'!#REF!</definedName>
    <definedName name="TXG_D_66">'[20]WEO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'[19]WEO LINK'!#REF!</definedName>
    <definedName name="TXGO_11">'[20]WEO LINK'!#REF!</definedName>
    <definedName name="TXGO_14">NA()</definedName>
    <definedName name="TXGO_2">NA()</definedName>
    <definedName name="TXGO_20">'[19]WEO LINK'!#REF!</definedName>
    <definedName name="TXGO_25">NA()</definedName>
    <definedName name="TXGO_28">'[19]WEO LINK'!#REF!</definedName>
    <definedName name="TXGO_66">'[20]WEO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'[7]EU2DBase'!$C$1:$F$196</definedName>
    <definedName name="UKR2">'[7]EU2DBase'!$G$1:$U$196</definedName>
    <definedName name="UKR3">'[7]EU2DBase'!#REF!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'[42]Contents'!$B$80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'[16]Montabs:junk'!$B$17:$U$38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'[6]WAGES_old'!$A$1:$G$62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'[32]WEO'!#REF!</definedName>
    <definedName name="WIN_66">'[32]WEO'!#REF!</definedName>
    <definedName name="WPCP33_D">#REF!</definedName>
    <definedName name="WPCP33pch">#REF!</definedName>
    <definedName name="WPI">'[4]REER Forecast'!#REF!</definedName>
    <definedName name="Wt_d">#REF!</definedName>
    <definedName name="xdf">#REF!</definedName>
    <definedName name="xdr">#REF!</definedName>
    <definedName name="xgoods">'[23]CAgds'!$D$12:$BO$12</definedName>
    <definedName name="xgoods_11">'[58]CAgds'!$D$12:$BO$12</definedName>
    <definedName name="XGS">#REF!</definedName>
    <definedName name="xinc">'[23]CAinc'!$D$12:$BO$12</definedName>
    <definedName name="xinc_11">'[58]CAinc'!$D$12:$BO$12</definedName>
    <definedName name="xnfs">'[23]CAnfs'!$D$12:$BO$12</definedName>
    <definedName name="xnfs_11">'[58]CAnfs'!$D$12:$BO$12</definedName>
    <definedName name="XOF">#REF!</definedName>
    <definedName name="xr">#REF!</definedName>
    <definedName name="xxWRS_1">___BOP2 '[14]LINK'!$A$1:$A$42</definedName>
    <definedName name="xxWRS_1_15">___BOP2 '[14]LINK'!$A$1:$A$42</definedName>
    <definedName name="xxWRS_1_17">___BOP2 '[14]LINK'!$A$1:$A$42</definedName>
    <definedName name="xxWRS_1_2">#REF!</definedName>
    <definedName name="xxWRS_1_20">___BOP2 '[14]LINK'!$A$1:$A$42</definedName>
    <definedName name="xxWRS_1_22">___BOP2 '[14]LINK'!$A$1:$A$42</definedName>
    <definedName name="xxWRS_1_24">___BOP2 '[14]LINK'!$A$1:$A$42</definedName>
    <definedName name="xxWRS_1_28">___BOP2 '[14]LINK'!$A$1:$A$42</definedName>
    <definedName name="xxWRS_1_37">___BOP2 '[14]LINK'!$A$1:$A$42</definedName>
    <definedName name="xxWRS_1_38">___BOP2 '[14]LINK'!$A$1:$A$42</definedName>
    <definedName name="xxWRS_1_46">___BOP2 '[14]LINK'!$A$1:$A$42</definedName>
    <definedName name="xxWRS_1_47">___BOP2 '[14]LINK'!$A$1:$A$42</definedName>
    <definedName name="xxWRS_1_49">___BOP2 '[14]LINK'!$A$1:$A$42</definedName>
    <definedName name="xxWRS_1_54">___BOP2 '[14]LINK'!$A$1:$A$42</definedName>
    <definedName name="xxWRS_1_55">___BOP2 '[14]LINK'!$A$1:$A$42</definedName>
    <definedName name="xxWRS_1_56">___BOP2 '[14]LINK'!$A$1:$A$42</definedName>
    <definedName name="xxWRS_1_57">___BOP2 '[14]LINK'!$A$1:$A$42</definedName>
    <definedName name="xxWRS_1_61">___BOP2 '[14]LINK'!$A$1:$A$42</definedName>
    <definedName name="xxWRS_1_63">___BOP2 '[14]LINK'!$A$1:$A$42</definedName>
    <definedName name="xxWRS_1_64">___BOP2 '[14]LINK'!$A$1:$A$42</definedName>
    <definedName name="xxWRS_1_65">___BOP2 '[14]LINK'!$A$1:$A$42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'[85]Table'!$A$3:$AB$70</definedName>
    <definedName name="xxxxx_11">'[86]Table'!$A$3:$AB$70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'[87]ass'!$7:$7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'[88]oth'!$17:$17</definedName>
    <definedName name="zRoWCPIchange">#REF!</definedName>
    <definedName name="zRoWCPIchange_14">#REF!</definedName>
    <definedName name="zRoWCPIchange_25">#REF!</definedName>
    <definedName name="zSDReRate">'[88]ass'!$24:$24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'[89]до викупа'!$E$664</definedName>
  </definedNames>
  <calcPr fullCalcOnLoad="1"/>
</workbook>
</file>

<file path=xl/sharedStrings.xml><?xml version="1.0" encoding="utf-8"?>
<sst xmlns="http://schemas.openxmlformats.org/spreadsheetml/2006/main" count="111" uniqueCount="103">
  <si>
    <t xml:space="preserve">BUGETUL GENERAL CONSOLIDAT </t>
  </si>
  <si>
    <t>Realizări 01.01 - 31.10.2017</t>
  </si>
  <si>
    <t>PIB 2017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</si>
  <si>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</si>
  <si>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</si>
  <si>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</si>
  <si>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</si>
  <si>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</si>
  <si>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</si>
  <si>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Total</t>
  </si>
  <si>
    <t xml:space="preserve">Transferuri </t>
  </si>
  <si>
    <t>Opera-</t>
  </si>
  <si>
    <t>Buget general consolidat</t>
  </si>
  <si>
    <t xml:space="preserve">de 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</si>
  <si>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</si>
  <si>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</si>
  <si>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</si>
  <si>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</si>
  <si>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</si>
  <si>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</si>
  <si>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</si>
  <si>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</si>
  <si>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</si>
  <si>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</si>
  <si>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</si>
  <si>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</si>
  <si>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</si>
  <si>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</si>
  <si>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</si>
  <si>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unic 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</si>
  <si>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</si>
  <si>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</si>
  <si>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</si>
  <si>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</si>
  <si>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</si>
  <si>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</si>
  <si>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</si>
  <si>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</si>
  <si>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</si>
  <si>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>de stat</t>
  </si>
  <si>
    <t xml:space="preserve">somaj </t>
  </si>
  <si>
    <t xml:space="preserve"> asigurari </t>
  </si>
  <si>
    <t xml:space="preserve"> finantate </t>
  </si>
  <si>
    <t xml:space="preserve">bursabile </t>
  </si>
  <si>
    <t>administrare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</si>
  <si>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</si>
  <si>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</si>
  <si>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</si>
  <si>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</si>
  <si>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</si>
  <si>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</si>
  <si>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a infrastructurii </t>
  </si>
  <si>
    <t>Sume</t>
  </si>
  <si>
    <t>% din PIB</t>
  </si>
  <si>
    <t xml:space="preserve"> sanatate </t>
  </si>
  <si>
    <t xml:space="preserve"> partial din
venituri 
proprii</t>
  </si>
  <si>
    <t>rutiere</t>
  </si>
  <si>
    <t xml:space="preserve">   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</si>
  <si>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</si>
  <si>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</si>
  <si>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</si>
  <si>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</si>
  <si>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</si>
  <si>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</si>
  <si>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</si>
  <si>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</si>
  <si>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</si>
  <si>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</si>
  <si>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</si>
  <si>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Taxa pe utilizarea bunurilor, autorizarea utilizarii bunurilor sau pe  desfasurarea de activitati </t>
  </si>
  <si>
    <t>Impozitul pe comertul exterior (taxe vamale)</t>
  </si>
  <si>
    <t>Alte impozite si taxe fiscale</t>
  </si>
  <si>
    <t xml:space="preserve">  Contributii de asigurari </t>
  </si>
  <si>
    <t xml:space="preserve">  Venituri nefiscale</t>
  </si>
  <si>
    <t xml:space="preserve">Subventii </t>
  </si>
  <si>
    <t>Venituri din capital</t>
  </si>
  <si>
    <t>Donatii</t>
  </si>
  <si>
    <t>Sume de la UE in contul platilor efectuate *)</t>
  </si>
  <si>
    <t>Operatiuni financiare</t>
  </si>
  <si>
    <t>Sume incasate in contul unic, la bugetul de stat</t>
  </si>
  <si>
    <t>Alte sume primite de la UE pentru programele operationale finantate in cadrul obiectivului convergenta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</si>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</sst>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#,##0.000"/>
    <numFmt numFmtId="166" formatCode="#,##0.0000"/>
    <numFmt numFmtId="167" formatCode="#,##0.000000"/>
    <numFmt numFmtId="168" formatCode="#,##0.00000"/>
    <numFmt numFmtId="169" formatCode="#,##0.00000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2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3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165" fontId="2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0" xfId="0" applyNumberFormat="1" applyFont="1" applyFill="1" applyAlignment="1" applyProtection="1">
      <alignment horizontal="center" vertical="center"/>
      <protection locked="0"/>
    </xf>
    <xf numFmtId="0" fontId="0" fillId="33" borderId="0" xfId="0" applyFont="1" applyFill="1" applyAlignment="1">
      <alignment/>
    </xf>
    <xf numFmtId="164" fontId="6" fillId="33" borderId="0" xfId="0" applyNumberFormat="1" applyFont="1" applyFill="1" applyBorder="1" applyAlignment="1" applyProtection="1">
      <alignment horizontal="center" vertical="center"/>
      <protection locked="0"/>
    </xf>
    <xf numFmtId="164" fontId="2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center" vertical="center"/>
      <protection/>
    </xf>
    <xf numFmtId="164" fontId="6" fillId="33" borderId="0" xfId="0" applyNumberFormat="1" applyFont="1" applyFill="1" applyBorder="1" applyAlignment="1" applyProtection="1">
      <alignment horizontal="left" vertical="center"/>
      <protection locked="0"/>
    </xf>
    <xf numFmtId="164" fontId="2" fillId="33" borderId="0" xfId="0" applyNumberFormat="1" applyFont="1" applyFill="1" applyAlignment="1" applyProtection="1">
      <alignment horizontal="center" vertical="center"/>
      <protection/>
    </xf>
    <xf numFmtId="164" fontId="3" fillId="33" borderId="0" xfId="0" applyNumberFormat="1" applyFont="1" applyFill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 horizontal="right"/>
      <protection/>
    </xf>
    <xf numFmtId="164" fontId="2" fillId="33" borderId="0" xfId="0" applyNumberFormat="1" applyFont="1" applyFill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/>
      <protection locked="0"/>
    </xf>
    <xf numFmtId="165" fontId="6" fillId="33" borderId="0" xfId="0" applyNumberFormat="1" applyFont="1" applyFill="1" applyAlignment="1" applyProtection="1">
      <alignment horizontal="center"/>
      <protection locked="0"/>
    </xf>
    <xf numFmtId="164" fontId="3" fillId="33" borderId="0" xfId="0" applyNumberFormat="1" applyFont="1" applyFill="1" applyBorder="1" applyAlignment="1" applyProtection="1">
      <alignment horizontal="center"/>
      <protection locked="0"/>
    </xf>
    <xf numFmtId="164" fontId="7" fillId="33" borderId="0" xfId="0" applyNumberFormat="1" applyFont="1" applyFill="1" applyAlignment="1" applyProtection="1">
      <alignment horizontal="center"/>
      <protection locked="0"/>
    </xf>
    <xf numFmtId="164" fontId="7" fillId="33" borderId="0" xfId="0" applyNumberFormat="1" applyFont="1" applyFill="1" applyBorder="1" applyAlignment="1" applyProtection="1">
      <alignment horizontal="right"/>
      <protection locked="0"/>
    </xf>
    <xf numFmtId="164" fontId="8" fillId="33" borderId="0" xfId="0" applyNumberFormat="1" applyFont="1" applyFill="1" applyBorder="1" applyAlignment="1" applyProtection="1">
      <alignment horizontal="right"/>
      <protection locked="0"/>
    </xf>
    <xf numFmtId="164" fontId="9" fillId="33" borderId="0" xfId="0" applyNumberFormat="1" applyFont="1" applyFill="1" applyBorder="1" applyAlignment="1" applyProtection="1">
      <alignment horizontal="right"/>
      <protection locked="0"/>
    </xf>
    <xf numFmtId="164" fontId="9" fillId="33" borderId="0" xfId="0" applyNumberFormat="1" applyFont="1" applyFill="1" applyBorder="1" applyAlignment="1" applyProtection="1">
      <alignment horizontal="center"/>
      <protection locked="0"/>
    </xf>
    <xf numFmtId="49" fontId="5" fillId="33" borderId="0" xfId="0" applyNumberFormat="1" applyFont="1" applyFill="1" applyBorder="1" applyAlignment="1" applyProtection="1">
      <alignment horizontal="center"/>
      <protection locked="0"/>
    </xf>
    <xf numFmtId="4" fontId="4" fillId="33" borderId="0" xfId="0" applyNumberFormat="1" applyFont="1" applyFill="1" applyBorder="1" applyAlignment="1" applyProtection="1">
      <alignment horizontal="center"/>
      <protection locked="0"/>
    </xf>
    <xf numFmtId="4" fontId="5" fillId="33" borderId="0" xfId="0" applyNumberFormat="1" applyFont="1" applyFill="1" applyBorder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4" fontId="10" fillId="33" borderId="0" xfId="0" applyNumberFormat="1" applyFont="1" applyFill="1" applyAlignment="1" applyProtection="1">
      <alignment horizontal="right"/>
      <protection locked="0"/>
    </xf>
    <xf numFmtId="165" fontId="4" fillId="33" borderId="0" xfId="0" applyNumberFormat="1" applyFont="1" applyFill="1" applyBorder="1" applyAlignment="1" applyProtection="1">
      <alignment horizontal="center"/>
      <protection locked="0"/>
    </xf>
    <xf numFmtId="166" fontId="5" fillId="33" borderId="0" xfId="0" applyNumberFormat="1" applyFont="1" applyFill="1" applyBorder="1" applyAlignment="1" applyProtection="1">
      <alignment horizontal="center"/>
      <protection locked="0"/>
    </xf>
    <xf numFmtId="166" fontId="4" fillId="33" borderId="0" xfId="0" applyNumberFormat="1" applyFont="1" applyFill="1" applyBorder="1" applyAlignment="1" applyProtection="1">
      <alignment/>
      <protection locked="0"/>
    </xf>
    <xf numFmtId="4" fontId="4" fillId="33" borderId="0" xfId="0" applyNumberFormat="1" applyFont="1" applyFill="1" applyBorder="1" applyAlignment="1" applyProtection="1">
      <alignment/>
      <protection locked="0"/>
    </xf>
    <xf numFmtId="4" fontId="11" fillId="33" borderId="0" xfId="0" applyNumberFormat="1" applyFont="1" applyFill="1" applyAlignment="1">
      <alignment/>
    </xf>
    <xf numFmtId="164" fontId="2" fillId="33" borderId="0" xfId="0" applyNumberFormat="1" applyFont="1" applyFill="1" applyAlignment="1" applyProtection="1">
      <alignment horizontal="center"/>
      <protection locked="0"/>
    </xf>
    <xf numFmtId="164" fontId="4" fillId="33" borderId="0" xfId="0" applyNumberFormat="1" applyFont="1" applyFill="1" applyAlignment="1" applyProtection="1">
      <alignment horizontal="center"/>
      <protection locked="0"/>
    </xf>
    <xf numFmtId="4" fontId="5" fillId="33" borderId="0" xfId="0" applyNumberFormat="1" applyFont="1" applyFill="1" applyAlignment="1" applyProtection="1">
      <alignment horizontal="center"/>
      <protection locked="0"/>
    </xf>
    <xf numFmtId="4" fontId="7" fillId="33" borderId="0" xfId="0" applyNumberFormat="1" applyFont="1" applyFill="1" applyBorder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/>
      <protection locked="0"/>
    </xf>
    <xf numFmtId="4" fontId="2" fillId="33" borderId="0" xfId="0" applyNumberFormat="1" applyFont="1" applyFill="1" applyAlignment="1" applyProtection="1">
      <alignment/>
      <protection locked="0"/>
    </xf>
    <xf numFmtId="165" fontId="47" fillId="33" borderId="0" xfId="0" applyNumberFormat="1" applyFont="1" applyFill="1" applyAlignment="1" applyProtection="1">
      <alignment horizontal="center"/>
      <protection locked="0"/>
    </xf>
    <xf numFmtId="167" fontId="2" fillId="33" borderId="0" xfId="0" applyNumberFormat="1" applyFont="1" applyFill="1" applyAlignment="1" applyProtection="1">
      <alignment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7" fillId="33" borderId="0" xfId="0" applyNumberFormat="1" applyFont="1" applyFill="1" applyBorder="1" applyAlignment="1" applyProtection="1">
      <alignment/>
      <protection locked="0"/>
    </xf>
    <xf numFmtId="164" fontId="9" fillId="33" borderId="0" xfId="0" applyNumberFormat="1" applyFont="1" applyFill="1" applyBorder="1" applyAlignment="1" applyProtection="1">
      <alignment/>
      <protection locked="0"/>
    </xf>
    <xf numFmtId="166" fontId="9" fillId="33" borderId="0" xfId="0" applyNumberFormat="1" applyFont="1" applyFill="1" applyBorder="1" applyAlignment="1" applyProtection="1">
      <alignment/>
      <protection locked="0"/>
    </xf>
    <xf numFmtId="164" fontId="7" fillId="33" borderId="0" xfId="0" applyNumberFormat="1" applyFont="1" applyFill="1" applyBorder="1" applyAlignment="1" applyProtection="1">
      <alignment/>
      <protection locked="0"/>
    </xf>
    <xf numFmtId="164" fontId="12" fillId="33" borderId="0" xfId="0" applyNumberFormat="1" applyFont="1" applyFill="1" applyAlignment="1" applyProtection="1">
      <alignment horizontal="center"/>
      <protection locked="0"/>
    </xf>
    <xf numFmtId="166" fontId="4" fillId="33" borderId="0" xfId="0" applyNumberFormat="1" applyFont="1" applyFill="1" applyBorder="1" applyAlignment="1" applyProtection="1">
      <alignment/>
      <protection locked="0"/>
    </xf>
    <xf numFmtId="4" fontId="4" fillId="33" borderId="0" xfId="0" applyNumberFormat="1" applyFont="1" applyFill="1" applyBorder="1" applyAlignment="1" applyProtection="1">
      <alignment/>
      <protection locked="0"/>
    </xf>
    <xf numFmtId="168" fontId="4" fillId="33" borderId="0" xfId="0" applyNumberFormat="1" applyFont="1" applyFill="1" applyBorder="1" applyAlignment="1" applyProtection="1">
      <alignment/>
      <protection locked="0"/>
    </xf>
    <xf numFmtId="164" fontId="4" fillId="33" borderId="0" xfId="0" applyNumberFormat="1" applyFont="1" applyFill="1" applyBorder="1" applyAlignment="1" applyProtection="1">
      <alignment/>
      <protection locked="0"/>
    </xf>
    <xf numFmtId="164" fontId="2" fillId="33" borderId="0" xfId="0" applyNumberFormat="1" applyFont="1" applyFill="1" applyBorder="1" applyAlignment="1" applyProtection="1">
      <alignment horizontal="right"/>
      <protection locked="0"/>
    </xf>
    <xf numFmtId="164" fontId="6" fillId="33" borderId="0" xfId="0" applyNumberFormat="1" applyFont="1" applyFill="1" applyBorder="1" applyAlignment="1" applyProtection="1">
      <alignment horizontal="right"/>
      <protection locked="0"/>
    </xf>
    <xf numFmtId="164" fontId="6" fillId="33" borderId="0" xfId="0" applyNumberFormat="1" applyFont="1" applyFill="1" applyBorder="1" applyAlignment="1" applyProtection="1">
      <alignment/>
      <protection locked="0"/>
    </xf>
    <xf numFmtId="165" fontId="6" fillId="33" borderId="0" xfId="0" applyNumberFormat="1" applyFont="1" applyFill="1" applyBorder="1" applyAlignment="1" applyProtection="1" quotePrefix="1">
      <alignment horizontal="right"/>
      <protection locked="0"/>
    </xf>
    <xf numFmtId="164" fontId="2" fillId="33" borderId="10" xfId="0" applyNumberFormat="1" applyFont="1" applyFill="1" applyBorder="1" applyAlignment="1" applyProtection="1">
      <alignment horizontal="right"/>
      <protection locked="0"/>
    </xf>
    <xf numFmtId="164" fontId="2" fillId="33" borderId="10" xfId="0" applyNumberFormat="1" applyFont="1" applyFill="1" applyBorder="1" applyAlignment="1" applyProtection="1">
      <alignment horizontal="center" vertical="top" readingOrder="1"/>
      <protection/>
    </xf>
    <xf numFmtId="164" fontId="4" fillId="33" borderId="10" xfId="0" applyNumberFormat="1" applyFont="1" applyFill="1" applyBorder="1" applyAlignment="1" applyProtection="1">
      <alignment horizontal="center" vertical="top" readingOrder="1"/>
      <protection/>
    </xf>
    <xf numFmtId="164" fontId="6" fillId="33" borderId="10" xfId="0" applyNumberFormat="1" applyFont="1" applyFill="1" applyBorder="1" applyAlignment="1" applyProtection="1">
      <alignment horizontal="center" readingOrder="1"/>
      <protection locked="0"/>
    </xf>
    <xf numFmtId="164" fontId="6" fillId="33" borderId="10" xfId="0" applyNumberFormat="1" applyFont="1" applyFill="1" applyBorder="1" applyAlignment="1" applyProtection="1">
      <alignment horizontal="center" vertical="top" readingOrder="1"/>
      <protection/>
    </xf>
    <xf numFmtId="165" fontId="2" fillId="33" borderId="0" xfId="0" applyNumberFormat="1" applyFont="1" applyFill="1" applyBorder="1" applyAlignment="1" applyProtection="1">
      <alignment horizontal="right"/>
      <protection locked="0"/>
    </xf>
    <xf numFmtId="0" fontId="2" fillId="33" borderId="0" xfId="0" applyFont="1" applyFill="1" applyBorder="1" applyAlignment="1">
      <alignment horizontal="center" vertical="top" readingOrder="1"/>
    </xf>
    <xf numFmtId="0" fontId="4" fillId="33" borderId="0" xfId="0" applyFont="1" applyFill="1" applyBorder="1" applyAlignment="1">
      <alignment horizontal="center" vertical="top" readingOrder="1"/>
    </xf>
    <xf numFmtId="164" fontId="6" fillId="33" borderId="0" xfId="0" applyNumberFormat="1" applyFont="1" applyFill="1" applyBorder="1" applyAlignment="1" applyProtection="1">
      <alignment horizontal="center" readingOrder="1"/>
      <protection locked="0"/>
    </xf>
    <xf numFmtId="164" fontId="6" fillId="33" borderId="0" xfId="0" applyNumberFormat="1" applyFont="1" applyFill="1" applyBorder="1" applyAlignment="1" applyProtection="1">
      <alignment horizontal="center" vertical="top" readingOrder="1"/>
      <protection/>
    </xf>
    <xf numFmtId="164" fontId="2" fillId="33" borderId="0" xfId="0" applyNumberFormat="1" applyFont="1" applyFill="1" applyBorder="1" applyAlignment="1" applyProtection="1">
      <alignment horizontal="center" vertical="top" readingOrder="1"/>
      <protection/>
    </xf>
    <xf numFmtId="4" fontId="2" fillId="33" borderId="0" xfId="0" applyNumberFormat="1" applyFont="1" applyFill="1" applyBorder="1" applyAlignment="1" applyProtection="1">
      <alignment/>
      <protection locked="0"/>
    </xf>
    <xf numFmtId="167" fontId="2" fillId="33" borderId="0" xfId="0" applyNumberFormat="1" applyFont="1" applyFill="1" applyBorder="1" applyAlignment="1">
      <alignment horizontal="center" vertical="top" readingOrder="1"/>
    </xf>
    <xf numFmtId="164" fontId="6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13" fillId="33" borderId="0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center" vertical="top" wrapText="1"/>
    </xf>
    <xf numFmtId="164" fontId="6" fillId="33" borderId="0" xfId="0" applyNumberFormat="1" applyFont="1" applyFill="1" applyBorder="1" applyAlignment="1" applyProtection="1">
      <alignment vertical="center"/>
      <protection locked="0"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Border="1" applyAlignment="1">
      <alignment vertical="center"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>
      <alignment vertical="center"/>
    </xf>
    <xf numFmtId="164" fontId="2" fillId="33" borderId="11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5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/>
    </xf>
    <xf numFmtId="164" fontId="6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Border="1" applyAlignment="1">
      <alignment vertical="center"/>
    </xf>
    <xf numFmtId="164" fontId="6" fillId="33" borderId="0" xfId="0" applyNumberFormat="1" applyFont="1" applyFill="1" applyBorder="1" applyAlignment="1" applyProtection="1">
      <alignment horizontal="center" vertical="center"/>
      <protection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 horizontal="left" vertical="center" indent="2"/>
      <protection locked="0"/>
    </xf>
    <xf numFmtId="164" fontId="4" fillId="33" borderId="0" xfId="0" applyNumberFormat="1" applyFont="1" applyFill="1" applyAlignment="1" applyProtection="1">
      <alignment horizontal="center" vertical="center"/>
      <protection/>
    </xf>
    <xf numFmtId="164" fontId="5" fillId="33" borderId="0" xfId="0" applyNumberFormat="1" applyFont="1" applyFill="1" applyAlignment="1" applyProtection="1">
      <alignment horizontal="center" vertical="center"/>
      <protection/>
    </xf>
    <xf numFmtId="164" fontId="6" fillId="33" borderId="0" xfId="0" applyNumberFormat="1" applyFont="1" applyFill="1" applyBorder="1" applyAlignment="1" applyProtection="1">
      <alignment vertical="center"/>
      <protection/>
    </xf>
    <xf numFmtId="164" fontId="6" fillId="33" borderId="0" xfId="0" applyNumberFormat="1" applyFont="1" applyFill="1" applyAlignment="1" applyProtection="1">
      <alignment horizontal="left" wrapText="1" indent="3"/>
      <protection locked="0"/>
    </xf>
    <xf numFmtId="164" fontId="2" fillId="33" borderId="0" xfId="0" applyNumberFormat="1" applyFont="1" applyFill="1" applyAlignment="1" applyProtection="1">
      <alignment horizontal="left" indent="4"/>
      <protection locked="0"/>
    </xf>
    <xf numFmtId="164" fontId="2" fillId="33" borderId="0" xfId="0" applyNumberFormat="1" applyFont="1" applyFill="1" applyAlignment="1" applyProtection="1">
      <alignment horizontal="left" wrapText="1" indent="4"/>
      <protection locked="0"/>
    </xf>
    <xf numFmtId="164" fontId="6" fillId="33" borderId="0" xfId="0" applyNumberFormat="1" applyFont="1" applyFill="1" applyAlignment="1" applyProtection="1">
      <alignment horizontal="left" vertical="center" wrapText="1" indent="3"/>
      <protection/>
    </xf>
    <xf numFmtId="164" fontId="5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0" xfId="0" applyNumberFormat="1" applyFont="1" applyFill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/>
      <protection locked="0"/>
    </xf>
    <xf numFmtId="167" fontId="2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 indent="3"/>
      <protection/>
    </xf>
    <xf numFmtId="164" fontId="6" fillId="33" borderId="0" xfId="0" applyNumberFormat="1" applyFont="1" applyFill="1" applyAlignment="1">
      <alignment horizontal="left" vertical="center" indent="1"/>
    </xf>
    <xf numFmtId="164" fontId="6" fillId="33" borderId="0" xfId="0" applyNumberFormat="1" applyFont="1" applyFill="1" applyAlignment="1" applyProtection="1" quotePrefix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 indent="1"/>
      <protection/>
    </xf>
    <xf numFmtId="169" fontId="2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/>
      <protection/>
    </xf>
    <xf numFmtId="164" fontId="6" fillId="33" borderId="0" xfId="0" applyNumberFormat="1" applyFont="1" applyFill="1" applyAlignment="1" applyProtection="1">
      <alignment vertical="center"/>
      <protection/>
    </xf>
    <xf numFmtId="164" fontId="6" fillId="33" borderId="0" xfId="0" applyNumberFormat="1" applyFont="1" applyFill="1" applyBorder="1" applyAlignment="1" applyProtection="1">
      <alignment wrapText="1"/>
      <protection locked="0"/>
    </xf>
    <xf numFmtId="164" fontId="6" fillId="33" borderId="0" xfId="0" applyNumberFormat="1" applyFont="1" applyFill="1" applyAlignment="1" applyProtection="1">
      <alignment horizontal="left" indent="1"/>
      <protection/>
    </xf>
    <xf numFmtId="164" fontId="6" fillId="33" borderId="0" xfId="0" applyNumberFormat="1" applyFont="1" applyFill="1" applyAlignment="1">
      <alignment horizontal="center" vertical="center"/>
    </xf>
    <xf numFmtId="49" fontId="2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 horizontal="left" indent="2"/>
      <protection/>
    </xf>
    <xf numFmtId="164" fontId="2" fillId="33" borderId="0" xfId="0" applyNumberFormat="1" applyFont="1" applyFill="1" applyAlignment="1" quotePrefix="1">
      <alignment horizontal="center" vertical="center"/>
    </xf>
    <xf numFmtId="164" fontId="2" fillId="33" borderId="0" xfId="0" applyNumberFormat="1" applyFont="1" applyFill="1" applyAlignment="1">
      <alignment horizontal="center" vertical="center"/>
    </xf>
    <xf numFmtId="164" fontId="4" fillId="33" borderId="0" xfId="0" applyNumberFormat="1" applyFont="1" applyFill="1" applyBorder="1" applyAlignment="1">
      <alignment horizontal="center" vertical="center" wrapText="1"/>
    </xf>
    <xf numFmtId="164" fontId="6" fillId="33" borderId="0" xfId="0" applyNumberFormat="1" applyFont="1" applyFill="1" applyAlignment="1" applyProtection="1">
      <alignment horizontal="left" indent="2"/>
      <protection/>
    </xf>
    <xf numFmtId="164" fontId="2" fillId="33" borderId="0" xfId="0" applyNumberFormat="1" applyFont="1" applyFill="1" applyAlignment="1" applyProtection="1">
      <alignment horizontal="left" wrapText="1" indent="4"/>
      <protection/>
    </xf>
    <xf numFmtId="164" fontId="4" fillId="33" borderId="0" xfId="0" applyNumberFormat="1" applyFont="1" applyFill="1" applyAlignment="1">
      <alignment horizontal="center" vertical="center"/>
    </xf>
    <xf numFmtId="164" fontId="2" fillId="33" borderId="0" xfId="0" applyNumberFormat="1" applyFont="1" applyFill="1" applyAlignment="1" applyProtection="1">
      <alignment horizontal="left" indent="4"/>
      <protection/>
    </xf>
    <xf numFmtId="49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 wrapText="1" indent="2"/>
      <protection/>
    </xf>
    <xf numFmtId="164" fontId="2" fillId="33" borderId="0" xfId="0" applyNumberFormat="1" applyFont="1" applyFill="1" applyAlignment="1">
      <alignment horizontal="left" indent="4"/>
    </xf>
    <xf numFmtId="4" fontId="2" fillId="33" borderId="0" xfId="0" applyNumberFormat="1" applyFont="1" applyFill="1" applyAlignment="1">
      <alignment horizontal="center" vertical="center"/>
    </xf>
    <xf numFmtId="164" fontId="6" fillId="33" borderId="0" xfId="0" applyNumberFormat="1" applyFont="1" applyFill="1" applyAlignment="1">
      <alignment horizontal="left" wrapText="1" indent="1"/>
    </xf>
    <xf numFmtId="164" fontId="6" fillId="33" borderId="11" xfId="0" applyNumberFormat="1" applyFont="1" applyFill="1" applyBorder="1" applyAlignment="1" applyProtection="1">
      <alignment horizontal="left" vertical="center"/>
      <protection/>
    </xf>
    <xf numFmtId="164" fontId="6" fillId="33" borderId="11" xfId="0" applyNumberFormat="1" applyFont="1" applyFill="1" applyBorder="1" applyAlignment="1" applyProtection="1">
      <alignment horizontal="center" vertical="center"/>
      <protection locked="0"/>
    </xf>
    <xf numFmtId="164" fontId="5" fillId="33" borderId="11" xfId="0" applyNumberFormat="1" applyFont="1" applyFill="1" applyBorder="1" applyAlignment="1" applyProtection="1">
      <alignment horizontal="center" vertical="center"/>
      <protection locked="0"/>
    </xf>
    <xf numFmtId="4" fontId="6" fillId="33" borderId="11" xfId="0" applyNumberFormat="1" applyFont="1" applyFill="1" applyBorder="1" applyAlignment="1" applyProtection="1">
      <alignment horizontal="center" vertical="center"/>
      <protection locked="0"/>
    </xf>
    <xf numFmtId="164" fontId="6" fillId="33" borderId="11" xfId="0" applyNumberFormat="1" applyFont="1" applyFill="1" applyBorder="1" applyAlignment="1" applyProtection="1">
      <alignment vertical="center"/>
      <protection locked="0"/>
    </xf>
    <xf numFmtId="4" fontId="6" fillId="33" borderId="11" xfId="42" applyNumberFormat="1" applyFont="1" applyFill="1" applyBorder="1" applyAlignment="1" applyProtection="1">
      <alignment horizontal="center" vertical="center"/>
      <protection/>
    </xf>
    <xf numFmtId="3" fontId="2" fillId="33" borderId="0" xfId="0" applyNumberFormat="1" applyFont="1" applyFill="1" applyAlignment="1" applyProtection="1">
      <alignment horizontal="right"/>
      <protection locked="0"/>
    </xf>
    <xf numFmtId="3" fontId="2" fillId="33" borderId="0" xfId="0" applyNumberFormat="1" applyFont="1" applyFill="1" applyAlignment="1" applyProtection="1">
      <alignment/>
      <protection locked="0"/>
    </xf>
    <xf numFmtId="164" fontId="2" fillId="33" borderId="11" xfId="0" applyNumberFormat="1" applyFont="1" applyFill="1" applyBorder="1" applyAlignment="1" applyProtection="1">
      <alignment horizontal="right"/>
      <protection locked="0"/>
    </xf>
    <xf numFmtId="164" fontId="13" fillId="33" borderId="11" xfId="0" applyNumberFormat="1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>
      <alignment horizontal="center" vertical="top" readingOrder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readingOrder="1"/>
    </xf>
    <xf numFmtId="164" fontId="6" fillId="33" borderId="11" xfId="0" applyNumberFormat="1" applyFont="1" applyFill="1" applyBorder="1" applyAlignment="1" applyProtection="1">
      <alignment horizontal="center" readingOrder="1"/>
      <protection locked="0"/>
    </xf>
    <xf numFmtId="164" fontId="2" fillId="33" borderId="11" xfId="0" applyNumberFormat="1" applyFont="1" applyFill="1" applyBorder="1" applyAlignment="1" applyProtection="1">
      <alignment horizontal="center" vertical="top" readingOrder="1"/>
      <protection/>
    </xf>
    <xf numFmtId="165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Alignment="1">
      <alignment/>
    </xf>
    <xf numFmtId="0" fontId="6" fillId="33" borderId="0" xfId="55" applyFont="1" applyFill="1" applyBorder="1" applyAlignment="1">
      <alignment horizontal="center"/>
      <protection/>
    </xf>
    <xf numFmtId="49" fontId="5" fillId="33" borderId="0" xfId="55" applyNumberFormat="1" applyFont="1" applyFill="1" applyBorder="1" applyAlignment="1" applyProtection="1">
      <alignment horizontal="center"/>
      <protection locked="0"/>
    </xf>
    <xf numFmtId="164" fontId="6" fillId="33" borderId="10" xfId="0" applyNumberFormat="1" applyFont="1" applyFill="1" applyBorder="1" applyAlignment="1">
      <alignment horizontal="center" vertical="top" wrapText="1"/>
    </xf>
    <xf numFmtId="164" fontId="6" fillId="33" borderId="0" xfId="0" applyNumberFormat="1" applyFont="1" applyFill="1" applyBorder="1" applyAlignment="1">
      <alignment horizontal="center" vertical="top" wrapText="1"/>
    </xf>
    <xf numFmtId="164" fontId="6" fillId="33" borderId="0" xfId="0" applyNumberFormat="1" applyFont="1" applyFill="1" applyBorder="1" applyAlignment="1" applyProtection="1">
      <alignment vertical="center"/>
      <protection locked="0"/>
    </xf>
    <xf numFmtId="165" fontId="6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56" applyNumberFormat="1" applyFont="1" applyFill="1" applyAlignment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_realizari.bugete.200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GC%20octombrie%20%202017%20-%20&#238;n%20lucru%20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octombrie in luna"/>
      <sheetName val="octombrie 2017"/>
      <sheetName val="UAT octombrie 2017"/>
      <sheetName val=" consolidari octombrie"/>
      <sheetName val=" septembrie 2017 (valori)"/>
      <sheetName val="UAT in luna"/>
      <sheetName val="UAT septembrie 2017 (valori)"/>
      <sheetName val=" august 2017 (valori)"/>
      <sheetName val="UAT august 2017 (valori)"/>
      <sheetName val="Sinteza - An 2"/>
      <sheetName val="2016 - 2017"/>
      <sheetName val="BGC trim. 13.10.2017 (Liliana)"/>
      <sheetName val="Sinteza - Anexa executie progam"/>
      <sheetName val="progr.%.exec"/>
      <sheetName val="dob_trez"/>
      <sheetName val="SPECIAL_CNAIR"/>
      <sheetName val="CNAIR_ex"/>
      <sheetName val="octombrie 2016"/>
      <sheetName val="octombrie 2016 leg"/>
      <sheetName val="bgc 2010-2020"/>
      <sheetName val="progr.%.exec (2)"/>
      <sheetName val="Program 2017-executie "/>
      <sheetName val="Sinteza-anexa program 9 luni "/>
      <sheetName val="program 9 luni .%.exec "/>
      <sheetName val="Sinteza - An 2 prog. 6 luni"/>
      <sheetName val="progr 6 luni % execuție  "/>
      <sheetName val="progr 6 luni % execuție   (VA)"/>
      <sheetName val="Sinteza - An 2 prog. 3 luni "/>
      <sheetName val="progr trim I .%.exec"/>
      <sheetName val=" decembrie 2015 DS"/>
      <sheetName val="decembrie 2014 DS "/>
      <sheetName val="bgc desfasurat"/>
      <sheetName val="octombrie  2013 Engl"/>
      <sheetName val="pres (DS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76"/>
  <sheetViews>
    <sheetView showZeros="0" tabSelected="1" view="pageBreakPreview" zoomScale="75" zoomScaleNormal="80" zoomScaleSheetLayoutView="75" zoomScalePageLayoutView="0" workbookViewId="0" topLeftCell="A1">
      <pane xSplit="2" ySplit="15" topLeftCell="E64" activePane="bottomRight" state="frozen"/>
      <selection pane="topLeft" activeCell="P95" sqref="P95"/>
      <selection pane="topRight" activeCell="P95" sqref="P95"/>
      <selection pane="bottomLeft" activeCell="P95" sqref="P95"/>
      <selection pane="bottomRight" activeCell="T10" sqref="T10"/>
    </sheetView>
  </sheetViews>
  <sheetFormatPr defaultColWidth="9.140625" defaultRowHeight="19.5" customHeight="1" outlineLevelRow="1"/>
  <cols>
    <col min="1" max="1" width="3.8515625" style="11" customWidth="1"/>
    <col min="2" max="2" width="52.140625" style="15" customWidth="1"/>
    <col min="3" max="3" width="21.140625" style="15" customWidth="1"/>
    <col min="4" max="4" width="15.7109375" style="15" customWidth="1"/>
    <col min="5" max="5" width="17.00390625" style="36" customWidth="1"/>
    <col min="6" max="6" width="13.8515625" style="36" customWidth="1"/>
    <col min="7" max="7" width="16.8515625" style="36" customWidth="1"/>
    <col min="8" max="8" width="16.28125" style="36" customWidth="1"/>
    <col min="9" max="9" width="15.8515625" style="15" customWidth="1"/>
    <col min="10" max="10" width="13.28125" style="15" customWidth="1"/>
    <col min="11" max="11" width="14.140625" style="15" customWidth="1"/>
    <col min="12" max="12" width="13.7109375" style="15" customWidth="1"/>
    <col min="13" max="13" width="12.140625" style="16" customWidth="1"/>
    <col min="14" max="14" width="12.421875" style="15" customWidth="1"/>
    <col min="15" max="15" width="12.7109375" style="16" customWidth="1"/>
    <col min="16" max="16" width="10.421875" style="15" customWidth="1"/>
    <col min="17" max="17" width="15.7109375" style="17" customWidth="1"/>
    <col min="18" max="18" width="9.57421875" style="18" customWidth="1"/>
    <col min="19" max="16384" width="8.8515625" style="11" customWidth="1"/>
  </cols>
  <sheetData>
    <row r="1" spans="2:9" ht="23.25" customHeight="1">
      <c r="B1" s="10"/>
      <c r="C1" s="11"/>
      <c r="D1" s="11"/>
      <c r="E1" s="12"/>
      <c r="F1" s="12"/>
      <c r="G1" s="12"/>
      <c r="H1" s="13"/>
      <c r="I1" s="14"/>
    </row>
    <row r="2" spans="2:18" ht="15" customHeight="1">
      <c r="B2" s="19"/>
      <c r="C2" s="20"/>
      <c r="D2" s="21"/>
      <c r="E2" s="22"/>
      <c r="F2" s="22"/>
      <c r="G2" s="22"/>
      <c r="H2" s="22"/>
      <c r="I2" s="20"/>
      <c r="J2" s="23"/>
      <c r="K2" s="21"/>
      <c r="L2" s="11"/>
      <c r="M2" s="24"/>
      <c r="N2" s="139"/>
      <c r="O2" s="139"/>
      <c r="P2" s="139"/>
      <c r="Q2" s="139"/>
      <c r="R2" s="139"/>
    </row>
    <row r="3" spans="2:18" ht="22.5" customHeight="1" outlineLevel="1">
      <c r="B3" s="140" t="s">
        <v>0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</row>
    <row r="4" spans="2:18" ht="15" outlineLevel="1">
      <c r="B4" s="141" t="s">
        <v>1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</row>
    <row r="5" spans="2:18" ht="15" outlineLevel="1">
      <c r="B5" s="25"/>
      <c r="C5" s="26"/>
      <c r="D5" s="26"/>
      <c r="E5" s="26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</row>
    <row r="6" spans="2:18" ht="15" outlineLevel="1">
      <c r="B6" s="27"/>
      <c r="C6" s="26"/>
      <c r="D6" s="26"/>
      <c r="E6" s="26"/>
      <c r="F6" s="26"/>
      <c r="G6" s="26"/>
      <c r="H6" s="27"/>
      <c r="I6" s="27"/>
      <c r="J6" s="28"/>
      <c r="K6" s="27"/>
      <c r="L6" s="27"/>
      <c r="M6" s="27"/>
      <c r="N6" s="27"/>
      <c r="O6" s="27"/>
      <c r="P6" s="27"/>
      <c r="Q6" s="27"/>
      <c r="R6" s="27"/>
    </row>
    <row r="7" spans="2:18" ht="15" outlineLevel="1">
      <c r="B7" s="27"/>
      <c r="C7" s="26"/>
      <c r="D7" s="26"/>
      <c r="E7" s="26"/>
      <c r="F7" s="27"/>
      <c r="G7" s="26"/>
      <c r="H7" s="27"/>
      <c r="I7" s="28"/>
      <c r="J7" s="28"/>
      <c r="K7" s="27"/>
      <c r="L7" s="27"/>
      <c r="M7" s="27"/>
      <c r="N7" s="27"/>
      <c r="O7" s="27"/>
      <c r="P7" s="27"/>
      <c r="Q7" s="27"/>
      <c r="R7" s="27"/>
    </row>
    <row r="8" spans="2:18" ht="17.25" outlineLevel="1">
      <c r="B8" s="29"/>
      <c r="C8" s="26"/>
      <c r="D8" s="26"/>
      <c r="E8" s="30"/>
      <c r="F8" s="31"/>
      <c r="G8" s="26"/>
      <c r="H8" s="27"/>
      <c r="I8" s="30"/>
      <c r="J8" s="32"/>
      <c r="K8" s="33"/>
      <c r="L8" s="31"/>
      <c r="M8" s="27"/>
      <c r="N8" s="27"/>
      <c r="O8" s="27"/>
      <c r="P8" s="27"/>
      <c r="Q8" s="27"/>
      <c r="R8" s="27"/>
    </row>
    <row r="9" spans="2:13" ht="24" customHeight="1" outlineLevel="1">
      <c r="B9" s="34"/>
      <c r="C9" s="26"/>
      <c r="D9" s="35"/>
      <c r="F9" s="37"/>
      <c r="G9" s="38"/>
      <c r="I9" s="28"/>
      <c r="J9" s="39"/>
      <c r="K9" s="40"/>
      <c r="L9" s="28"/>
      <c r="M9" s="18"/>
    </row>
    <row r="10" spans="2:18" ht="15.75" customHeight="1" outlineLevel="1">
      <c r="B10" s="41"/>
      <c r="C10" s="35"/>
      <c r="D10" s="35"/>
      <c r="E10" s="35"/>
      <c r="F10" s="42"/>
      <c r="G10" s="35"/>
      <c r="H10" s="35"/>
      <c r="I10" s="43"/>
      <c r="J10" s="44"/>
      <c r="K10" s="44"/>
      <c r="L10" s="45"/>
      <c r="M10" s="46"/>
      <c r="N10" s="45"/>
      <c r="O10" s="45"/>
      <c r="P10" s="16" t="s">
        <v>2</v>
      </c>
      <c r="Q10" s="146">
        <v>842500</v>
      </c>
      <c r="R10" s="47"/>
    </row>
    <row r="11" spans="2:18" ht="17.25" outlineLevel="1">
      <c r="B11" s="48"/>
      <c r="C11" s="43"/>
      <c r="D11" s="43"/>
      <c r="E11" s="49"/>
      <c r="F11" s="50"/>
      <c r="G11" s="51"/>
      <c r="H11" s="52"/>
      <c r="I11" s="47"/>
      <c r="J11" s="11"/>
      <c r="K11" s="11"/>
      <c r="L11" s="1"/>
      <c r="M11" s="23"/>
      <c r="N11" s="53"/>
      <c r="O11" s="54"/>
      <c r="P11" s="53"/>
      <c r="Q11" s="55"/>
      <c r="R11" s="56" t="s">
        <v>3</v>
      </c>
    </row>
    <row r="12" spans="2:18" ht="15">
      <c r="B12" s="57"/>
      <c r="C12" s="58" t="s">
        <v>4</v>
      </c>
      <c r="D12" s="58" t="s">
        <v>4</v>
      </c>
      <c r="E12" s="59" t="s">
        <v>4</v>
      </c>
      <c r="F12" s="59" t="s">
        <v>4</v>
      </c>
      <c r="G12" s="59" t="s">
        <v>5</v>
      </c>
      <c r="H12" s="59" t="s">
        <v>6</v>
      </c>
      <c r="I12" s="58" t="s">
        <v>4</v>
      </c>
      <c r="J12" s="58" t="s">
        <v>7</v>
      </c>
      <c r="K12" s="58" t="s">
        <v>8</v>
      </c>
      <c r="L12" s="58" t="s">
        <v>8</v>
      </c>
      <c r="M12" s="60" t="s">
        <v>9</v>
      </c>
      <c r="N12" s="58" t="s">
        <v>10</v>
      </c>
      <c r="O12" s="61" t="s">
        <v>9</v>
      </c>
      <c r="P12" s="58" t="s">
        <v>11</v>
      </c>
      <c r="Q12" s="142" t="s">
        <v>12</v>
      </c>
      <c r="R12" s="142"/>
    </row>
    <row r="13" spans="2:18" ht="19.5" customHeight="1">
      <c r="B13" s="62"/>
      <c r="C13" s="63" t="s">
        <v>13</v>
      </c>
      <c r="D13" s="63" t="s">
        <v>14</v>
      </c>
      <c r="E13" s="64" t="s">
        <v>15</v>
      </c>
      <c r="F13" s="64" t="s">
        <v>16</v>
      </c>
      <c r="G13" s="64" t="s">
        <v>17</v>
      </c>
      <c r="H13" s="64" t="s">
        <v>18</v>
      </c>
      <c r="I13" s="63" t="s">
        <v>19</v>
      </c>
      <c r="J13" s="63" t="s">
        <v>18</v>
      </c>
      <c r="K13" s="63" t="s">
        <v>20</v>
      </c>
      <c r="L13" s="63" t="s">
        <v>21</v>
      </c>
      <c r="M13" s="65"/>
      <c r="N13" s="63" t="s">
        <v>22</v>
      </c>
      <c r="O13" s="66" t="s">
        <v>23</v>
      </c>
      <c r="P13" s="67" t="s">
        <v>24</v>
      </c>
      <c r="Q13" s="143"/>
      <c r="R13" s="143"/>
    </row>
    <row r="14" spans="2:18" ht="15.75" customHeight="1">
      <c r="B14" s="1"/>
      <c r="C14" s="63" t="s">
        <v>25</v>
      </c>
      <c r="D14" s="63" t="s">
        <v>26</v>
      </c>
      <c r="E14" s="64" t="s">
        <v>27</v>
      </c>
      <c r="F14" s="64" t="s">
        <v>28</v>
      </c>
      <c r="G14" s="64" t="s">
        <v>29</v>
      </c>
      <c r="H14" s="64" t="s">
        <v>30</v>
      </c>
      <c r="I14" s="63" t="s">
        <v>31</v>
      </c>
      <c r="J14" s="63" t="s">
        <v>32</v>
      </c>
      <c r="K14" s="63" t="s">
        <v>33</v>
      </c>
      <c r="L14" s="63" t="s">
        <v>34</v>
      </c>
      <c r="M14" s="65"/>
      <c r="N14" s="63" t="s">
        <v>35</v>
      </c>
      <c r="O14" s="66" t="s">
        <v>36</v>
      </c>
      <c r="P14" s="67" t="s">
        <v>37</v>
      </c>
      <c r="Q14" s="143"/>
      <c r="R14" s="143"/>
    </row>
    <row r="15" spans="2:18" ht="15">
      <c r="B15" s="68"/>
      <c r="C15" s="69"/>
      <c r="D15" s="63" t="s">
        <v>38</v>
      </c>
      <c r="E15" s="64" t="s">
        <v>39</v>
      </c>
      <c r="F15" s="64" t="s">
        <v>40</v>
      </c>
      <c r="G15" s="64" t="s">
        <v>41</v>
      </c>
      <c r="H15" s="64"/>
      <c r="I15" s="63" t="s">
        <v>42</v>
      </c>
      <c r="J15" s="63" t="s">
        <v>43</v>
      </c>
      <c r="K15" s="63"/>
      <c r="L15" s="63" t="s">
        <v>44</v>
      </c>
      <c r="M15" s="65"/>
      <c r="N15" s="63" t="s">
        <v>45</v>
      </c>
      <c r="O15" s="65" t="s">
        <v>46</v>
      </c>
      <c r="P15" s="67" t="s">
        <v>47</v>
      </c>
      <c r="Q15" s="143"/>
      <c r="R15" s="143"/>
    </row>
    <row r="16" spans="2:18" ht="15.75" customHeight="1">
      <c r="B16" s="53"/>
      <c r="C16" s="11"/>
      <c r="D16" s="63" t="s">
        <v>48</v>
      </c>
      <c r="E16" s="64"/>
      <c r="F16" s="64"/>
      <c r="G16" s="64" t="s">
        <v>49</v>
      </c>
      <c r="H16" s="64"/>
      <c r="I16" s="63" t="s">
        <v>50</v>
      </c>
      <c r="J16" s="63"/>
      <c r="K16" s="63"/>
      <c r="L16" s="63" t="s">
        <v>51</v>
      </c>
      <c r="M16" s="65"/>
      <c r="N16" s="63"/>
      <c r="O16" s="65"/>
      <c r="P16" s="67"/>
      <c r="Q16" s="144" t="s">
        <v>52</v>
      </c>
      <c r="R16" s="145" t="s">
        <v>53</v>
      </c>
    </row>
    <row r="17" spans="2:18" ht="51" customHeight="1">
      <c r="B17" s="70"/>
      <c r="C17" s="11"/>
      <c r="D17" s="71"/>
      <c r="E17" s="71"/>
      <c r="F17" s="71"/>
      <c r="G17" s="64" t="s">
        <v>54</v>
      </c>
      <c r="H17" s="64"/>
      <c r="I17" s="72" t="s">
        <v>55</v>
      </c>
      <c r="J17" s="63"/>
      <c r="K17" s="63"/>
      <c r="L17" s="72" t="s">
        <v>56</v>
      </c>
      <c r="M17" s="65"/>
      <c r="N17" s="63"/>
      <c r="O17" s="65"/>
      <c r="P17" s="67"/>
      <c r="Q17" s="144"/>
      <c r="R17" s="145"/>
    </row>
    <row r="18" spans="2:18" ht="18" customHeight="1" thickBot="1">
      <c r="B18" s="131"/>
      <c r="C18" s="79"/>
      <c r="D18" s="132"/>
      <c r="E18" s="132"/>
      <c r="F18" s="132"/>
      <c r="G18" s="133"/>
      <c r="H18" s="133"/>
      <c r="I18" s="134"/>
      <c r="J18" s="135"/>
      <c r="K18" s="135"/>
      <c r="L18" s="134"/>
      <c r="M18" s="136"/>
      <c r="N18" s="135"/>
      <c r="O18" s="136"/>
      <c r="P18" s="137"/>
      <c r="Q18" s="127"/>
      <c r="R18" s="138"/>
    </row>
    <row r="19" spans="2:18" s="80" customFormat="1" ht="30.75" customHeight="1" thickTop="1">
      <c r="B19" s="8" t="s">
        <v>57</v>
      </c>
      <c r="C19" s="5">
        <f>C20+C36+C37+C38+C39+C40+C41++C42+C43</f>
        <v>94319.888</v>
      </c>
      <c r="D19" s="5">
        <f aca="true" t="shared" si="0" ref="D19:I19">D20+D36+D37+D38+D39+D40+D41++D42+D43</f>
        <v>60812.828</v>
      </c>
      <c r="E19" s="5">
        <f t="shared" si="0"/>
        <v>47896.162</v>
      </c>
      <c r="F19" s="5">
        <f t="shared" si="0"/>
        <v>1835.810546</v>
      </c>
      <c r="G19" s="5">
        <f t="shared" si="0"/>
        <v>22345.095999999998</v>
      </c>
      <c r="H19" s="5">
        <f t="shared" si="0"/>
        <v>0</v>
      </c>
      <c r="I19" s="5">
        <f t="shared" si="0"/>
        <v>19877.448000000004</v>
      </c>
      <c r="J19" s="5">
        <f>J20+J36+J37+J38+J39+J40+J41++J42+J43</f>
        <v>133.149</v>
      </c>
      <c r="K19" s="5">
        <f>K20+K36+K37+K38+K39+K40+K41++K42+K43</f>
        <v>97.72499608</v>
      </c>
      <c r="L19" s="81">
        <f>L20+L36+L37+L38+L39+L40+L41++L42+L43</f>
        <v>2548.18408</v>
      </c>
      <c r="M19" s="82">
        <f>SUM(C19:L19)</f>
        <v>249866.29062208004</v>
      </c>
      <c r="N19" s="83">
        <f>N20+N36+N37+N40+N38</f>
        <v>-41798.660135</v>
      </c>
      <c r="O19" s="82">
        <f aca="true" t="shared" si="1" ref="O19:O41">M19+N19</f>
        <v>208067.63048708002</v>
      </c>
      <c r="P19" s="83">
        <f>P20+P36+P37+P40+P42</f>
        <v>-216.088</v>
      </c>
      <c r="Q19" s="84">
        <f>O19+P19</f>
        <v>207851.54248708003</v>
      </c>
      <c r="R19" s="82">
        <f>Q19/$Q$10*100</f>
        <v>24.670806229920476</v>
      </c>
    </row>
    <row r="20" spans="2:18" s="86" customFormat="1" ht="18.75" customHeight="1">
      <c r="B20" s="73" t="s">
        <v>58</v>
      </c>
      <c r="C20" s="5">
        <f>C21+C34+C35</f>
        <v>82790.177</v>
      </c>
      <c r="D20" s="5">
        <f>D21+D34+D35</f>
        <v>52847.231999999996</v>
      </c>
      <c r="E20" s="81">
        <f>E21+E34+E35</f>
        <v>36317.787</v>
      </c>
      <c r="F20" s="81">
        <f>F21+F34+F35</f>
        <v>1835.809</v>
      </c>
      <c r="G20" s="81">
        <f>G21+G34+G35</f>
        <v>21353.105</v>
      </c>
      <c r="H20" s="81"/>
      <c r="I20" s="5">
        <f>I21+I34+I35</f>
        <v>9825.772</v>
      </c>
      <c r="J20" s="5"/>
      <c r="K20" s="85">
        <f>K21+K34+K35</f>
        <v>97.72499608</v>
      </c>
      <c r="L20" s="85">
        <f>L21+L34+L35</f>
        <v>1210.14179</v>
      </c>
      <c r="M20" s="5">
        <f>SUM(C20:L20)</f>
        <v>206277.74878608002</v>
      </c>
      <c r="N20" s="5">
        <f>N21+N34+N35</f>
        <v>-11262.923845000001</v>
      </c>
      <c r="O20" s="85">
        <f t="shared" si="1"/>
        <v>195014.82494108</v>
      </c>
      <c r="P20" s="5">
        <f>P21+P34+P35</f>
        <v>0</v>
      </c>
      <c r="Q20" s="75">
        <f aca="true" t="shared" si="2" ref="Q20:Q41">O20+P20</f>
        <v>195014.82494108</v>
      </c>
      <c r="R20" s="85">
        <f aca="true" t="shared" si="3" ref="R20:R43">Q20/$Q$10*100</f>
        <v>23.147160230395254</v>
      </c>
    </row>
    <row r="21" spans="2:18" ht="28.5" customHeight="1">
      <c r="B21" s="87" t="s">
        <v>59</v>
      </c>
      <c r="C21" s="7">
        <f>C22+C26+C27+C32+C33</f>
        <v>72647.62899999999</v>
      </c>
      <c r="D21" s="7">
        <f>D22+D26+D27+D32+D33</f>
        <v>41726.378</v>
      </c>
      <c r="E21" s="88">
        <f aca="true" t="shared" si="4" ref="E21:L21">E22+E26+E27+E32+E33</f>
        <v>0</v>
      </c>
      <c r="F21" s="88">
        <f t="shared" si="4"/>
        <v>0</v>
      </c>
      <c r="G21" s="89">
        <f t="shared" si="4"/>
        <v>1739.498</v>
      </c>
      <c r="H21" s="88">
        <f t="shared" si="4"/>
        <v>0</v>
      </c>
      <c r="I21" s="7">
        <f>I22+I26+I27+I32+I33</f>
        <v>1678.868</v>
      </c>
      <c r="J21" s="9">
        <f t="shared" si="4"/>
        <v>0</v>
      </c>
      <c r="K21" s="9">
        <f t="shared" si="4"/>
        <v>0</v>
      </c>
      <c r="L21" s="9">
        <f t="shared" si="4"/>
        <v>0</v>
      </c>
      <c r="M21" s="7">
        <f>SUM(C21:L21)</f>
        <v>117792.37299999999</v>
      </c>
      <c r="N21" s="9">
        <f>N22+N26+N27+N32+N33</f>
        <v>0</v>
      </c>
      <c r="O21" s="7">
        <f t="shared" si="1"/>
        <v>117792.37299999999</v>
      </c>
      <c r="P21" s="9">
        <f>P22+P26+P27+P32+P33</f>
        <v>0</v>
      </c>
      <c r="Q21" s="90">
        <f t="shared" si="2"/>
        <v>117792.37299999999</v>
      </c>
      <c r="R21" s="7">
        <f t="shared" si="3"/>
        <v>13.981290563798218</v>
      </c>
    </row>
    <row r="22" spans="2:18" ht="33.75" customHeight="1">
      <c r="B22" s="91" t="s">
        <v>60</v>
      </c>
      <c r="C22" s="7">
        <f aca="true" t="shared" si="5" ref="C22:H22">C23+C24+C25</f>
        <v>23408.51</v>
      </c>
      <c r="D22" s="7">
        <f>D23+D24+D25</f>
        <v>17114.182</v>
      </c>
      <c r="E22" s="88">
        <f t="shared" si="5"/>
        <v>0</v>
      </c>
      <c r="F22" s="88">
        <f t="shared" si="5"/>
        <v>0</v>
      </c>
      <c r="G22" s="88">
        <f t="shared" si="5"/>
        <v>0</v>
      </c>
      <c r="H22" s="88">
        <f t="shared" si="5"/>
        <v>0</v>
      </c>
      <c r="I22" s="9"/>
      <c r="J22" s="9">
        <f>J23+J24+J25</f>
        <v>0</v>
      </c>
      <c r="K22" s="3">
        <f>K23+K24+K25</f>
        <v>0</v>
      </c>
      <c r="L22" s="9">
        <f>L23+L24+L25</f>
        <v>0</v>
      </c>
      <c r="M22" s="7">
        <f aca="true" t="shared" si="6" ref="M22:M41">SUM(C22:L22)</f>
        <v>40522.691999999995</v>
      </c>
      <c r="N22" s="9">
        <f>N23+N24+N25</f>
        <v>0</v>
      </c>
      <c r="O22" s="7">
        <f t="shared" si="1"/>
        <v>40522.691999999995</v>
      </c>
      <c r="P22" s="9">
        <f>P23+P24+P25</f>
        <v>0</v>
      </c>
      <c r="Q22" s="90">
        <f t="shared" si="2"/>
        <v>40522.691999999995</v>
      </c>
      <c r="R22" s="7">
        <f>Q22/$Q$10*100</f>
        <v>4.809815074183976</v>
      </c>
    </row>
    <row r="23" spans="2:18" ht="22.5" customHeight="1">
      <c r="B23" s="92" t="s">
        <v>61</v>
      </c>
      <c r="C23" s="3">
        <v>13776.584</v>
      </c>
      <c r="D23" s="3">
        <v>38.221</v>
      </c>
      <c r="E23" s="88"/>
      <c r="F23" s="88"/>
      <c r="G23" s="88"/>
      <c r="H23" s="88"/>
      <c r="I23" s="7"/>
      <c r="J23" s="3"/>
      <c r="K23" s="3"/>
      <c r="L23" s="3"/>
      <c r="M23" s="7">
        <f t="shared" si="6"/>
        <v>13814.805</v>
      </c>
      <c r="N23" s="3"/>
      <c r="O23" s="7">
        <f t="shared" si="1"/>
        <v>13814.805</v>
      </c>
      <c r="P23" s="3"/>
      <c r="Q23" s="90">
        <f t="shared" si="2"/>
        <v>13814.805</v>
      </c>
      <c r="R23" s="7">
        <f>Q23/$Q$10*100</f>
        <v>1.639739465875371</v>
      </c>
    </row>
    <row r="24" spans="2:18" ht="30" customHeight="1">
      <c r="B24" s="92" t="s">
        <v>62</v>
      </c>
      <c r="C24" s="3">
        <v>7843.3189999999995</v>
      </c>
      <c r="D24" s="3">
        <v>17064.847999999998</v>
      </c>
      <c r="E24" s="2"/>
      <c r="F24" s="2"/>
      <c r="G24" s="2"/>
      <c r="H24" s="2"/>
      <c r="I24" s="7"/>
      <c r="J24" s="3"/>
      <c r="K24" s="3"/>
      <c r="L24" s="3"/>
      <c r="M24" s="7">
        <f t="shared" si="6"/>
        <v>24908.166999999998</v>
      </c>
      <c r="N24" s="3"/>
      <c r="O24" s="7">
        <f t="shared" si="1"/>
        <v>24908.166999999998</v>
      </c>
      <c r="P24" s="3"/>
      <c r="Q24" s="90">
        <f t="shared" si="2"/>
        <v>24908.166999999998</v>
      </c>
      <c r="R24" s="7">
        <f>Q24/$Q$10*100</f>
        <v>2.9564589910979224</v>
      </c>
    </row>
    <row r="25" spans="2:18" ht="36" customHeight="1">
      <c r="B25" s="93" t="s">
        <v>63</v>
      </c>
      <c r="C25" s="3">
        <v>1788.607</v>
      </c>
      <c r="D25" s="3">
        <v>11.113</v>
      </c>
      <c r="E25" s="2"/>
      <c r="F25" s="2"/>
      <c r="G25" s="2"/>
      <c r="H25" s="2"/>
      <c r="I25" s="7"/>
      <c r="J25" s="3"/>
      <c r="K25" s="3"/>
      <c r="L25" s="3"/>
      <c r="M25" s="7">
        <f t="shared" si="6"/>
        <v>1799.72</v>
      </c>
      <c r="N25" s="3"/>
      <c r="O25" s="7">
        <f t="shared" si="1"/>
        <v>1799.72</v>
      </c>
      <c r="P25" s="3"/>
      <c r="Q25" s="90">
        <f t="shared" si="2"/>
        <v>1799.72</v>
      </c>
      <c r="R25" s="7">
        <f t="shared" si="3"/>
        <v>0.2136166172106825</v>
      </c>
    </row>
    <row r="26" spans="2:18" ht="23.25" customHeight="1">
      <c r="B26" s="91" t="s">
        <v>64</v>
      </c>
      <c r="C26" s="3">
        <v>94.124</v>
      </c>
      <c r="D26" s="3">
        <v>4753.301</v>
      </c>
      <c r="E26" s="88"/>
      <c r="F26" s="88"/>
      <c r="G26" s="88"/>
      <c r="H26" s="88"/>
      <c r="I26" s="7"/>
      <c r="J26" s="3"/>
      <c r="K26" s="3"/>
      <c r="L26" s="3"/>
      <c r="M26" s="7">
        <f t="shared" si="6"/>
        <v>4847.425</v>
      </c>
      <c r="N26" s="3"/>
      <c r="O26" s="7">
        <f t="shared" si="1"/>
        <v>4847.425</v>
      </c>
      <c r="P26" s="3"/>
      <c r="Q26" s="90">
        <f t="shared" si="2"/>
        <v>4847.425</v>
      </c>
      <c r="R26" s="7">
        <f t="shared" si="3"/>
        <v>0.5753620178041543</v>
      </c>
    </row>
    <row r="27" spans="2:18" ht="36.75" customHeight="1">
      <c r="B27" s="94" t="s">
        <v>65</v>
      </c>
      <c r="C27" s="77">
        <f>SUM(C28:C31)</f>
        <v>48241.676</v>
      </c>
      <c r="D27" s="77">
        <f aca="true" t="shared" si="7" ref="D27:L27">D28+D29+D30+D31</f>
        <v>19708.392</v>
      </c>
      <c r="E27" s="2">
        <f t="shared" si="7"/>
        <v>0</v>
      </c>
      <c r="F27" s="2">
        <f t="shared" si="7"/>
        <v>0</v>
      </c>
      <c r="G27" s="95">
        <f>G28+G29+G30+G31</f>
        <v>1739.498</v>
      </c>
      <c r="H27" s="2">
        <f t="shared" si="7"/>
        <v>0</v>
      </c>
      <c r="I27" s="77">
        <f>I28+I29+I30+I31</f>
        <v>1162.9609999999998</v>
      </c>
      <c r="J27" s="3">
        <f t="shared" si="7"/>
        <v>0</v>
      </c>
      <c r="K27" s="3">
        <f t="shared" si="7"/>
        <v>0</v>
      </c>
      <c r="L27" s="3">
        <f t="shared" si="7"/>
        <v>0</v>
      </c>
      <c r="M27" s="7">
        <f t="shared" si="6"/>
        <v>70852.527</v>
      </c>
      <c r="N27" s="3">
        <f>N28+N29+N30</f>
        <v>0</v>
      </c>
      <c r="O27" s="7">
        <f t="shared" si="1"/>
        <v>70852.527</v>
      </c>
      <c r="P27" s="3">
        <f>P28+P29+P30</f>
        <v>0</v>
      </c>
      <c r="Q27" s="90">
        <f t="shared" si="2"/>
        <v>70852.527</v>
      </c>
      <c r="R27" s="7">
        <f t="shared" si="3"/>
        <v>8.409795489614243</v>
      </c>
    </row>
    <row r="28" spans="2:18" ht="25.5" customHeight="1">
      <c r="B28" s="92" t="s">
        <v>66</v>
      </c>
      <c r="C28" s="3">
        <v>25552.966999999997</v>
      </c>
      <c r="D28" s="3">
        <v>18377.248</v>
      </c>
      <c r="E28" s="88"/>
      <c r="F28" s="88"/>
      <c r="G28" s="88"/>
      <c r="H28" s="88"/>
      <c r="I28" s="7"/>
      <c r="J28" s="3"/>
      <c r="K28" s="3"/>
      <c r="L28" s="3"/>
      <c r="M28" s="7">
        <f t="shared" si="6"/>
        <v>43930.215</v>
      </c>
      <c r="N28" s="3"/>
      <c r="O28" s="7">
        <f t="shared" si="1"/>
        <v>43930.215</v>
      </c>
      <c r="P28" s="3"/>
      <c r="Q28" s="90">
        <f t="shared" si="2"/>
        <v>43930.215</v>
      </c>
      <c r="R28" s="7">
        <f t="shared" si="3"/>
        <v>5.21426884272997</v>
      </c>
    </row>
    <row r="29" spans="2:18" ht="20.25" customHeight="1">
      <c r="B29" s="92" t="s">
        <v>67</v>
      </c>
      <c r="C29" s="3">
        <v>20846.965</v>
      </c>
      <c r="D29" s="3"/>
      <c r="E29" s="2"/>
      <c r="F29" s="2"/>
      <c r="G29" s="2"/>
      <c r="H29" s="2"/>
      <c r="I29" s="2">
        <v>1085.447</v>
      </c>
      <c r="J29" s="3"/>
      <c r="K29" s="3"/>
      <c r="L29" s="3"/>
      <c r="M29" s="7">
        <f t="shared" si="6"/>
        <v>21932.412</v>
      </c>
      <c r="N29" s="3"/>
      <c r="O29" s="7">
        <f t="shared" si="1"/>
        <v>21932.412</v>
      </c>
      <c r="P29" s="3"/>
      <c r="Q29" s="90">
        <f t="shared" si="2"/>
        <v>21932.412</v>
      </c>
      <c r="R29" s="7">
        <f t="shared" si="3"/>
        <v>2.603253649851632</v>
      </c>
    </row>
    <row r="30" spans="2:18" s="97" customFormat="1" ht="36.75" customHeight="1">
      <c r="B30" s="96" t="s">
        <v>68</v>
      </c>
      <c r="C30" s="3">
        <v>773.8729999999999</v>
      </c>
      <c r="D30" s="3">
        <v>39.401</v>
      </c>
      <c r="E30" s="2"/>
      <c r="F30" s="2">
        <v>0</v>
      </c>
      <c r="G30" s="2">
        <v>1739.498</v>
      </c>
      <c r="H30" s="2"/>
      <c r="I30" s="3"/>
      <c r="J30" s="3"/>
      <c r="K30" s="3"/>
      <c r="L30" s="3"/>
      <c r="M30" s="7">
        <f t="shared" si="6"/>
        <v>2552.772</v>
      </c>
      <c r="N30" s="3"/>
      <c r="O30" s="7">
        <f t="shared" si="1"/>
        <v>2552.772</v>
      </c>
      <c r="P30" s="3"/>
      <c r="Q30" s="90">
        <f t="shared" si="2"/>
        <v>2552.772</v>
      </c>
      <c r="R30" s="7">
        <f t="shared" si="3"/>
        <v>0.302999643916914</v>
      </c>
    </row>
    <row r="31" spans="2:18" ht="58.5" customHeight="1">
      <c r="B31" s="96" t="s">
        <v>69</v>
      </c>
      <c r="C31" s="3">
        <v>1067.871</v>
      </c>
      <c r="D31" s="3">
        <v>1291.743</v>
      </c>
      <c r="E31" s="2"/>
      <c r="F31" s="2">
        <v>0</v>
      </c>
      <c r="G31" s="2"/>
      <c r="H31" s="2"/>
      <c r="I31" s="3">
        <v>77.514</v>
      </c>
      <c r="J31" s="98"/>
      <c r="K31" s="3"/>
      <c r="L31" s="3"/>
      <c r="M31" s="7">
        <f t="shared" si="6"/>
        <v>2437.128</v>
      </c>
      <c r="N31" s="3"/>
      <c r="O31" s="7">
        <f t="shared" si="1"/>
        <v>2437.128</v>
      </c>
      <c r="P31" s="3"/>
      <c r="Q31" s="90">
        <f t="shared" si="2"/>
        <v>2437.128</v>
      </c>
      <c r="R31" s="7">
        <f t="shared" si="3"/>
        <v>0.28927335311572705</v>
      </c>
    </row>
    <row r="32" spans="2:18" ht="36" customHeight="1">
      <c r="B32" s="94" t="s">
        <v>70</v>
      </c>
      <c r="C32" s="3">
        <v>788.131</v>
      </c>
      <c r="D32" s="3">
        <v>0</v>
      </c>
      <c r="E32" s="2"/>
      <c r="F32" s="2"/>
      <c r="G32" s="2"/>
      <c r="H32" s="2"/>
      <c r="I32" s="3"/>
      <c r="J32" s="3"/>
      <c r="K32" s="3"/>
      <c r="L32" s="3"/>
      <c r="M32" s="7">
        <f t="shared" si="6"/>
        <v>788.131</v>
      </c>
      <c r="N32" s="3"/>
      <c r="O32" s="7">
        <f t="shared" si="1"/>
        <v>788.131</v>
      </c>
      <c r="P32" s="3"/>
      <c r="Q32" s="90">
        <f t="shared" si="2"/>
        <v>788.131</v>
      </c>
      <c r="R32" s="7">
        <f t="shared" si="3"/>
        <v>0.093546706231454</v>
      </c>
    </row>
    <row r="33" spans="2:18" ht="33" customHeight="1">
      <c r="B33" s="99" t="s">
        <v>71</v>
      </c>
      <c r="C33" s="3">
        <v>115.188</v>
      </c>
      <c r="D33" s="3">
        <v>150.503</v>
      </c>
      <c r="E33" s="2"/>
      <c r="F33" s="2"/>
      <c r="G33" s="2"/>
      <c r="H33" s="2"/>
      <c r="I33" s="3">
        <v>515.907</v>
      </c>
      <c r="J33" s="3"/>
      <c r="K33" s="3"/>
      <c r="L33" s="3"/>
      <c r="M33" s="7">
        <f t="shared" si="6"/>
        <v>781.598</v>
      </c>
      <c r="N33" s="3"/>
      <c r="O33" s="7">
        <f t="shared" si="1"/>
        <v>781.598</v>
      </c>
      <c r="P33" s="3"/>
      <c r="Q33" s="90">
        <f t="shared" si="2"/>
        <v>781.598</v>
      </c>
      <c r="R33" s="7">
        <f t="shared" si="3"/>
        <v>0.09277127596439169</v>
      </c>
    </row>
    <row r="34" spans="2:18" ht="27.75" customHeight="1">
      <c r="B34" s="100" t="s">
        <v>72</v>
      </c>
      <c r="C34" s="3">
        <v>1099.141</v>
      </c>
      <c r="D34" s="3"/>
      <c r="E34" s="2">
        <v>36221.007999999994</v>
      </c>
      <c r="F34" s="2">
        <v>1827.331</v>
      </c>
      <c r="G34" s="2">
        <v>19587.234</v>
      </c>
      <c r="H34" s="2"/>
      <c r="I34" s="3">
        <v>3.028</v>
      </c>
      <c r="J34" s="3"/>
      <c r="K34" s="3"/>
      <c r="L34" s="3"/>
      <c r="M34" s="7">
        <f t="shared" si="6"/>
        <v>58737.74199999999</v>
      </c>
      <c r="N34" s="101">
        <v>-110.571</v>
      </c>
      <c r="O34" s="7">
        <f t="shared" si="1"/>
        <v>58627.17099999999</v>
      </c>
      <c r="P34" s="3"/>
      <c r="Q34" s="90">
        <f t="shared" si="2"/>
        <v>58627.17099999999</v>
      </c>
      <c r="R34" s="7">
        <f t="shared" si="3"/>
        <v>6.958714658753708</v>
      </c>
    </row>
    <row r="35" spans="2:18" ht="27" customHeight="1">
      <c r="B35" s="102" t="s">
        <v>73</v>
      </c>
      <c r="C35" s="3">
        <v>9043.407</v>
      </c>
      <c r="D35" s="3">
        <v>11120.854000000001</v>
      </c>
      <c r="E35" s="3">
        <v>96.779</v>
      </c>
      <c r="F35" s="3">
        <v>8.478</v>
      </c>
      <c r="G35" s="3">
        <v>26.373</v>
      </c>
      <c r="H35" s="2"/>
      <c r="I35" s="3">
        <v>8143.876</v>
      </c>
      <c r="J35" s="103"/>
      <c r="K35" s="3">
        <v>97.72499608</v>
      </c>
      <c r="L35" s="3">
        <v>1210.14179</v>
      </c>
      <c r="M35" s="7">
        <f t="shared" si="6"/>
        <v>29747.633786079998</v>
      </c>
      <c r="N35" s="101">
        <v>-11152.352845000001</v>
      </c>
      <c r="O35" s="7">
        <f t="shared" si="1"/>
        <v>18595.280941079996</v>
      </c>
      <c r="P35" s="3"/>
      <c r="Q35" s="90">
        <f t="shared" si="2"/>
        <v>18595.280941079996</v>
      </c>
      <c r="R35" s="7">
        <f t="shared" si="3"/>
        <v>2.207155007843323</v>
      </c>
    </row>
    <row r="36" spans="2:18" ht="24" customHeight="1">
      <c r="B36" s="104" t="s">
        <v>74</v>
      </c>
      <c r="C36" s="3">
        <v>0</v>
      </c>
      <c r="D36" s="3">
        <v>7000.888</v>
      </c>
      <c r="E36" s="2">
        <v>11578.375</v>
      </c>
      <c r="F36" s="2">
        <v>0</v>
      </c>
      <c r="G36" s="2">
        <v>991.991</v>
      </c>
      <c r="H36" s="2"/>
      <c r="I36" s="3">
        <v>9613.248</v>
      </c>
      <c r="J36" s="3">
        <v>13.191999999999998</v>
      </c>
      <c r="K36" s="3"/>
      <c r="L36" s="3">
        <v>1338.0422899999999</v>
      </c>
      <c r="M36" s="7">
        <f t="shared" si="6"/>
        <v>30535.73629</v>
      </c>
      <c r="N36" s="77">
        <f>-M36</f>
        <v>-30535.73629</v>
      </c>
      <c r="O36" s="7">
        <f t="shared" si="1"/>
        <v>0</v>
      </c>
      <c r="P36" s="3"/>
      <c r="Q36" s="90">
        <f t="shared" si="2"/>
        <v>0</v>
      </c>
      <c r="R36" s="7">
        <f t="shared" si="3"/>
        <v>0</v>
      </c>
    </row>
    <row r="37" spans="2:18" ht="23.25" customHeight="1">
      <c r="B37" s="105" t="s">
        <v>75</v>
      </c>
      <c r="C37" s="3">
        <v>263.836</v>
      </c>
      <c r="D37" s="3">
        <v>196.15</v>
      </c>
      <c r="E37" s="2"/>
      <c r="F37" s="2"/>
      <c r="G37" s="2"/>
      <c r="H37" s="2"/>
      <c r="I37" s="3">
        <v>203.99</v>
      </c>
      <c r="J37" s="103"/>
      <c r="K37" s="3"/>
      <c r="L37" s="3"/>
      <c r="M37" s="7">
        <f t="shared" si="6"/>
        <v>663.976</v>
      </c>
      <c r="N37" s="3">
        <v>0</v>
      </c>
      <c r="O37" s="7">
        <f t="shared" si="1"/>
        <v>663.976</v>
      </c>
      <c r="P37" s="3"/>
      <c r="Q37" s="90">
        <f t="shared" si="2"/>
        <v>663.976</v>
      </c>
      <c r="R37" s="7">
        <f t="shared" si="3"/>
        <v>0.07881020771513353</v>
      </c>
    </row>
    <row r="38" spans="2:18" ht="20.25" customHeight="1">
      <c r="B38" s="55" t="s">
        <v>76</v>
      </c>
      <c r="C38" s="3"/>
      <c r="D38" s="3">
        <v>0</v>
      </c>
      <c r="E38" s="2"/>
      <c r="F38" s="2"/>
      <c r="G38" s="2">
        <v>0</v>
      </c>
      <c r="H38" s="2"/>
      <c r="I38" s="3"/>
      <c r="J38" s="3"/>
      <c r="K38" s="3"/>
      <c r="L38" s="3">
        <v>0</v>
      </c>
      <c r="M38" s="7">
        <f t="shared" si="6"/>
        <v>0</v>
      </c>
      <c r="N38" s="77"/>
      <c r="O38" s="7">
        <f t="shared" si="1"/>
        <v>0</v>
      </c>
      <c r="P38" s="3"/>
      <c r="Q38" s="90">
        <f t="shared" si="2"/>
        <v>0</v>
      </c>
      <c r="R38" s="7">
        <f t="shared" si="3"/>
        <v>0</v>
      </c>
    </row>
    <row r="39" spans="2:18" ht="20.25" customHeight="1">
      <c r="B39" s="106" t="s">
        <v>77</v>
      </c>
      <c r="C39" s="3">
        <v>-119.28999999999998</v>
      </c>
      <c r="D39" s="3">
        <v>184.122</v>
      </c>
      <c r="E39" s="3">
        <v>0</v>
      </c>
      <c r="F39" s="3">
        <v>0</v>
      </c>
      <c r="G39" s="3">
        <v>0</v>
      </c>
      <c r="H39" s="3"/>
      <c r="I39" s="3">
        <v>88.838</v>
      </c>
      <c r="J39" s="3">
        <v>82.12400000000001</v>
      </c>
      <c r="K39" s="3"/>
      <c r="L39" s="3"/>
      <c r="M39" s="7">
        <f t="shared" si="6"/>
        <v>235.79400000000004</v>
      </c>
      <c r="N39" s="3"/>
      <c r="O39" s="7">
        <f t="shared" si="1"/>
        <v>235.79400000000004</v>
      </c>
      <c r="P39" s="3"/>
      <c r="Q39" s="90">
        <f t="shared" si="2"/>
        <v>235.79400000000004</v>
      </c>
      <c r="R39" s="7">
        <f t="shared" si="3"/>
        <v>0.02798741839762612</v>
      </c>
    </row>
    <row r="40" spans="2:18" ht="29.25" customHeight="1">
      <c r="B40" s="55" t="s">
        <v>78</v>
      </c>
      <c r="C40" s="3">
        <v>216.088</v>
      </c>
      <c r="D40" s="3"/>
      <c r="E40" s="2"/>
      <c r="F40" s="2"/>
      <c r="G40" s="2"/>
      <c r="H40" s="2"/>
      <c r="I40" s="3"/>
      <c r="J40" s="3"/>
      <c r="K40" s="3"/>
      <c r="L40" s="3"/>
      <c r="M40" s="7">
        <f t="shared" si="6"/>
        <v>216.088</v>
      </c>
      <c r="N40" s="3"/>
      <c r="O40" s="7">
        <f t="shared" si="1"/>
        <v>216.088</v>
      </c>
      <c r="P40" s="3">
        <f>-O40</f>
        <v>-216.088</v>
      </c>
      <c r="Q40" s="78">
        <f t="shared" si="2"/>
        <v>0</v>
      </c>
      <c r="R40" s="7">
        <f t="shared" si="3"/>
        <v>0</v>
      </c>
    </row>
    <row r="41" spans="2:18" ht="29.25" customHeight="1">
      <c r="B41" s="106" t="s">
        <v>79</v>
      </c>
      <c r="C41" s="6">
        <v>-140.299</v>
      </c>
      <c r="D41" s="3"/>
      <c r="E41" s="2"/>
      <c r="F41" s="2"/>
      <c r="G41" s="2"/>
      <c r="H41" s="2"/>
      <c r="I41" s="7"/>
      <c r="J41" s="3"/>
      <c r="K41" s="3"/>
      <c r="L41" s="3"/>
      <c r="M41" s="7">
        <f t="shared" si="6"/>
        <v>-140.299</v>
      </c>
      <c r="N41" s="3"/>
      <c r="O41" s="7">
        <f t="shared" si="1"/>
        <v>-140.299</v>
      </c>
      <c r="P41" s="3"/>
      <c r="Q41" s="78">
        <f t="shared" si="2"/>
        <v>-140.299</v>
      </c>
      <c r="R41" s="7">
        <f>Q41/$Q$10*100</f>
        <v>-0.016652700296735906</v>
      </c>
    </row>
    <row r="42" spans="2:18" ht="57.75" customHeight="1">
      <c r="B42" s="106" t="s">
        <v>80</v>
      </c>
      <c r="C42" s="6">
        <v>-153.451</v>
      </c>
      <c r="D42" s="3">
        <v>13.824</v>
      </c>
      <c r="E42" s="2"/>
      <c r="F42" s="2"/>
      <c r="G42" s="2"/>
      <c r="H42" s="2"/>
      <c r="I42" s="3">
        <v>2.935</v>
      </c>
      <c r="J42" s="3"/>
      <c r="K42" s="3"/>
      <c r="L42" s="3"/>
      <c r="M42" s="7">
        <f>SUM(C42:L42)</f>
        <v>-136.69199999999998</v>
      </c>
      <c r="N42" s="3"/>
      <c r="O42" s="7">
        <f>M42+N42</f>
        <v>-136.69199999999998</v>
      </c>
      <c r="P42" s="3"/>
      <c r="Q42" s="78">
        <f>O42+P42</f>
        <v>-136.69199999999998</v>
      </c>
      <c r="R42" s="7">
        <f t="shared" si="3"/>
        <v>-0.01622456973293768</v>
      </c>
    </row>
    <row r="43" spans="2:18" ht="54" customHeight="1">
      <c r="B43" s="106" t="s">
        <v>81</v>
      </c>
      <c r="C43" s="6">
        <v>11462.827</v>
      </c>
      <c r="D43" s="6">
        <v>570.612</v>
      </c>
      <c r="E43" s="6">
        <v>0</v>
      </c>
      <c r="F43" s="6">
        <v>0.0015460000000000005</v>
      </c>
      <c r="G43" s="6">
        <v>0</v>
      </c>
      <c r="H43" s="6"/>
      <c r="I43" s="3">
        <v>142.66500000000025</v>
      </c>
      <c r="J43" s="6">
        <v>37.833</v>
      </c>
      <c r="K43" s="6"/>
      <c r="L43" s="3"/>
      <c r="M43" s="7">
        <f>SUM(C43:L43)</f>
        <v>12213.938546</v>
      </c>
      <c r="N43" s="3"/>
      <c r="O43" s="7">
        <f>M43+N43</f>
        <v>12213.938546</v>
      </c>
      <c r="P43" s="3"/>
      <c r="Q43" s="78">
        <f>O43+P43</f>
        <v>12213.938546</v>
      </c>
      <c r="R43" s="7">
        <f t="shared" si="3"/>
        <v>1.4497256434421364</v>
      </c>
    </row>
    <row r="44" spans="2:18" ht="36" customHeight="1">
      <c r="B44" s="106"/>
      <c r="C44" s="6"/>
      <c r="D44" s="3"/>
      <c r="E44" s="3"/>
      <c r="F44" s="3"/>
      <c r="G44" s="3"/>
      <c r="H44" s="3"/>
      <c r="I44" s="3"/>
      <c r="J44" s="3"/>
      <c r="K44" s="3"/>
      <c r="L44" s="3"/>
      <c r="M44" s="7"/>
      <c r="N44" s="3"/>
      <c r="O44" s="7"/>
      <c r="P44" s="3"/>
      <c r="Q44" s="78"/>
      <c r="R44" s="7"/>
    </row>
    <row r="45" spans="2:18" ht="12.75" customHeight="1">
      <c r="B45" s="4"/>
      <c r="C45" s="4"/>
      <c r="D45" s="4"/>
      <c r="E45" s="4"/>
      <c r="F45" s="4"/>
      <c r="G45" s="4"/>
      <c r="H45" s="4"/>
      <c r="I45" s="4"/>
      <c r="J45" s="4"/>
      <c r="K45" s="4"/>
      <c r="L45" s="81"/>
      <c r="M45" s="85"/>
      <c r="N45" s="5"/>
      <c r="O45" s="85"/>
      <c r="P45" s="5"/>
      <c r="Q45" s="75"/>
      <c r="R45" s="85"/>
    </row>
    <row r="46" spans="2:18" s="86" customFormat="1" ht="30.75" customHeight="1">
      <c r="B46" s="8" t="s">
        <v>82</v>
      </c>
      <c r="C46" s="5">
        <f>C47+C60+C63+C66</f>
        <v>110912.12399999998</v>
      </c>
      <c r="D46" s="5">
        <f aca="true" t="shared" si="8" ref="D46:L46">D47+D60+D63+D66+D67</f>
        <v>55794.778653999994</v>
      </c>
      <c r="E46" s="5">
        <f>E47+E60+E63+E66+E67</f>
        <v>47593.569608</v>
      </c>
      <c r="F46" s="5">
        <f t="shared" si="8"/>
        <v>791.6531688</v>
      </c>
      <c r="G46" s="5">
        <f t="shared" si="8"/>
        <v>24593.94</v>
      </c>
      <c r="H46" s="5">
        <f t="shared" si="8"/>
        <v>0</v>
      </c>
      <c r="I46" s="5">
        <f t="shared" si="8"/>
        <v>17346.332000000002</v>
      </c>
      <c r="J46" s="5">
        <f>J47+J60+J63+J66+J67</f>
        <v>133.16348000000002</v>
      </c>
      <c r="K46" s="5">
        <f t="shared" si="8"/>
        <v>39.519918000000004</v>
      </c>
      <c r="L46" s="85">
        <f t="shared" si="8"/>
        <v>2396.90276</v>
      </c>
      <c r="M46" s="85">
        <f>SUM(C46:L46)</f>
        <v>259601.98358879995</v>
      </c>
      <c r="N46" s="5">
        <f>N47+N60+N63+N66+N67</f>
        <v>-41798.659885</v>
      </c>
      <c r="O46" s="85">
        <f aca="true" t="shared" si="9" ref="O46:O66">M46+N46</f>
        <v>217803.32370379995</v>
      </c>
      <c r="P46" s="5">
        <f>P47+P60+P63+P66+P67</f>
        <v>-3332.6859999999997</v>
      </c>
      <c r="Q46" s="75">
        <f aca="true" t="shared" si="10" ref="Q46:Q66">O46+P46</f>
        <v>214470.63770379996</v>
      </c>
      <c r="R46" s="85">
        <f aca="true" t="shared" si="11" ref="R46:R66">Q46/$Q$10*100</f>
        <v>25.456455513804148</v>
      </c>
    </row>
    <row r="47" spans="2:18" ht="19.5" customHeight="1">
      <c r="B47" s="107" t="s">
        <v>83</v>
      </c>
      <c r="C47" s="5">
        <f>SUM(C48:C52)+C59</f>
        <v>108179.885</v>
      </c>
      <c r="D47" s="5">
        <f>D48+D49+D50+D51+D52+D59</f>
        <v>48743.108229</v>
      </c>
      <c r="E47" s="81">
        <f>E48+E49+E50+E51+E52+E59</f>
        <v>47616.287608</v>
      </c>
      <c r="F47" s="81">
        <f aca="true" t="shared" si="12" ref="F47:L47">F48+F49+F50+F51+F52+F59</f>
        <v>803.1061688</v>
      </c>
      <c r="G47" s="81">
        <f t="shared" si="12"/>
        <v>24614.977</v>
      </c>
      <c r="H47" s="81">
        <f t="shared" si="12"/>
        <v>0</v>
      </c>
      <c r="I47" s="5">
        <f>I48+I49+I50+I51+I52+I59</f>
        <v>16649.837000000003</v>
      </c>
      <c r="J47" s="5">
        <f t="shared" si="12"/>
        <v>133.16348000000002</v>
      </c>
      <c r="K47" s="108">
        <f t="shared" si="12"/>
        <v>39.519918000000004</v>
      </c>
      <c r="L47" s="5">
        <f t="shared" si="12"/>
        <v>1216.5317</v>
      </c>
      <c r="M47" s="7">
        <f aca="true" t="shared" si="13" ref="M47:M66">SUM(C47:L47)</f>
        <v>247996.41610379997</v>
      </c>
      <c r="N47" s="5">
        <f>N48+N49+N50+N51+N52+N59</f>
        <v>-41685.932884999995</v>
      </c>
      <c r="O47" s="7">
        <f t="shared" si="9"/>
        <v>206310.4832188</v>
      </c>
      <c r="P47" s="5">
        <f>P48+P49+P50+P51+P52+P59</f>
        <v>0</v>
      </c>
      <c r="Q47" s="78">
        <f t="shared" si="10"/>
        <v>206310.4832188</v>
      </c>
      <c r="R47" s="7">
        <f t="shared" si="11"/>
        <v>24.487891183240354</v>
      </c>
    </row>
    <row r="48" spans="1:18" ht="23.25" customHeight="1">
      <c r="A48" s="109"/>
      <c r="B48" s="110" t="s">
        <v>84</v>
      </c>
      <c r="C48" s="111">
        <v>19481.175</v>
      </c>
      <c r="D48" s="112">
        <v>26791.558755999995</v>
      </c>
      <c r="E48" s="88">
        <v>173.534</v>
      </c>
      <c r="F48" s="88">
        <v>90.243</v>
      </c>
      <c r="G48" s="88">
        <v>233.353</v>
      </c>
      <c r="H48" s="88"/>
      <c r="I48" s="9">
        <v>9311.075</v>
      </c>
      <c r="J48" s="112"/>
      <c r="K48" s="9"/>
      <c r="L48" s="112">
        <v>306.76605</v>
      </c>
      <c r="M48" s="7">
        <f t="shared" si="13"/>
        <v>56387.704806</v>
      </c>
      <c r="N48" s="74"/>
      <c r="O48" s="7">
        <f t="shared" si="9"/>
        <v>56387.704806</v>
      </c>
      <c r="P48" s="74"/>
      <c r="Q48" s="78">
        <f t="shared" si="10"/>
        <v>56387.704806</v>
      </c>
      <c r="R48" s="7">
        <f t="shared" si="11"/>
        <v>6.69290264759644</v>
      </c>
    </row>
    <row r="49" spans="1:18" ht="23.25" customHeight="1">
      <c r="A49" s="109"/>
      <c r="B49" s="110" t="s">
        <v>85</v>
      </c>
      <c r="C49" s="112">
        <v>3904.284</v>
      </c>
      <c r="D49" s="112">
        <v>12914.706152</v>
      </c>
      <c r="E49" s="88">
        <v>339.927</v>
      </c>
      <c r="F49" s="88">
        <v>27.177</v>
      </c>
      <c r="G49" s="113">
        <v>19852.863</v>
      </c>
      <c r="H49" s="88">
        <v>0</v>
      </c>
      <c r="I49" s="9">
        <v>4472.606</v>
      </c>
      <c r="J49" s="9">
        <v>1.44753</v>
      </c>
      <c r="K49" s="9">
        <v>7.809651</v>
      </c>
      <c r="L49" s="9">
        <v>884.87523</v>
      </c>
      <c r="M49" s="7">
        <f t="shared" si="13"/>
        <v>42405.695563</v>
      </c>
      <c r="N49" s="77">
        <v>-11138.246000000001</v>
      </c>
      <c r="O49" s="7">
        <f t="shared" si="9"/>
        <v>31267.449563000002</v>
      </c>
      <c r="P49" s="74"/>
      <c r="Q49" s="78">
        <f t="shared" si="10"/>
        <v>31267.449563000002</v>
      </c>
      <c r="R49" s="7">
        <f t="shared" si="11"/>
        <v>3.7112699778041547</v>
      </c>
    </row>
    <row r="50" spans="1:18" ht="17.25" customHeight="1">
      <c r="A50" s="109"/>
      <c r="B50" s="110" t="s">
        <v>86</v>
      </c>
      <c r="C50" s="112">
        <v>8507.339</v>
      </c>
      <c r="D50" s="112">
        <v>400.372</v>
      </c>
      <c r="E50" s="88">
        <v>2.071</v>
      </c>
      <c r="F50" s="88">
        <v>0</v>
      </c>
      <c r="G50" s="88">
        <v>1.486</v>
      </c>
      <c r="H50" s="88">
        <v>0</v>
      </c>
      <c r="I50" s="9">
        <v>0.154</v>
      </c>
      <c r="J50" s="9">
        <v>0</v>
      </c>
      <c r="K50" s="112">
        <v>31.463</v>
      </c>
      <c r="L50" s="9">
        <v>24.89042</v>
      </c>
      <c r="M50" s="7">
        <f t="shared" si="13"/>
        <v>8967.77542</v>
      </c>
      <c r="N50" s="77">
        <v>-51.342265000000005</v>
      </c>
      <c r="O50" s="7">
        <f t="shared" si="9"/>
        <v>8916.433155</v>
      </c>
      <c r="P50" s="74"/>
      <c r="Q50" s="78">
        <f>O50+P50</f>
        <v>8916.433155</v>
      </c>
      <c r="R50" s="7">
        <f t="shared" si="11"/>
        <v>1.0583303448071217</v>
      </c>
    </row>
    <row r="51" spans="1:18" ht="18.75" customHeight="1">
      <c r="A51" s="109"/>
      <c r="B51" s="110" t="s">
        <v>87</v>
      </c>
      <c r="C51" s="112">
        <v>3292.152</v>
      </c>
      <c r="D51" s="112">
        <v>1482.248</v>
      </c>
      <c r="E51" s="88"/>
      <c r="F51" s="88">
        <v>0.481</v>
      </c>
      <c r="G51" s="88"/>
      <c r="H51" s="88"/>
      <c r="I51" s="9">
        <v>60.713</v>
      </c>
      <c r="J51" s="112"/>
      <c r="K51" s="108"/>
      <c r="L51" s="112"/>
      <c r="M51" s="7">
        <f t="shared" si="13"/>
        <v>4835.593999999999</v>
      </c>
      <c r="N51" s="74"/>
      <c r="O51" s="7">
        <f t="shared" si="9"/>
        <v>4835.593999999999</v>
      </c>
      <c r="P51" s="74"/>
      <c r="Q51" s="78">
        <f t="shared" si="10"/>
        <v>4835.593999999999</v>
      </c>
      <c r="R51" s="7">
        <f t="shared" si="11"/>
        <v>0.5739577448071216</v>
      </c>
    </row>
    <row r="52" spans="1:18" ht="26.25" customHeight="1">
      <c r="A52" s="109"/>
      <c r="B52" s="114" t="s">
        <v>88</v>
      </c>
      <c r="C52" s="108">
        <f aca="true" t="shared" si="14" ref="C52:K52">SUM(C53:C58)</f>
        <v>72678.295</v>
      </c>
      <c r="D52" s="108">
        <f t="shared" si="14"/>
        <v>7154.2233209999995</v>
      </c>
      <c r="E52" s="108">
        <f t="shared" si="14"/>
        <v>47100.755608</v>
      </c>
      <c r="F52" s="108">
        <f t="shared" si="14"/>
        <v>685.2051688</v>
      </c>
      <c r="G52" s="108">
        <f t="shared" si="14"/>
        <v>4527.275</v>
      </c>
      <c r="H52" s="108">
        <f t="shared" si="14"/>
        <v>0</v>
      </c>
      <c r="I52" s="108">
        <f t="shared" si="14"/>
        <v>2787.5570000000007</v>
      </c>
      <c r="J52" s="108">
        <f>SUM(J53:J58)</f>
        <v>131.71595000000002</v>
      </c>
      <c r="K52" s="108">
        <f t="shared" si="14"/>
        <v>0.247267</v>
      </c>
      <c r="L52" s="108">
        <f>L53+L54+L56+L58+L55</f>
        <v>0</v>
      </c>
      <c r="M52" s="7">
        <f t="shared" si="13"/>
        <v>135065.27431480002</v>
      </c>
      <c r="N52" s="108">
        <f>N53+N54+N56+N58+N55+N57</f>
        <v>-30372.095669999995</v>
      </c>
      <c r="O52" s="7">
        <f t="shared" si="9"/>
        <v>104693.17864480002</v>
      </c>
      <c r="P52" s="108">
        <f>P53+P54+P56+P58+P55</f>
        <v>0</v>
      </c>
      <c r="Q52" s="78">
        <f t="shared" si="10"/>
        <v>104693.17864480002</v>
      </c>
      <c r="R52" s="7">
        <f t="shared" si="11"/>
        <v>12.426490046860536</v>
      </c>
    </row>
    <row r="53" spans="1:18" ht="32.25" customHeight="1">
      <c r="A53" s="109"/>
      <c r="B53" s="115" t="s">
        <v>89</v>
      </c>
      <c r="C53" s="112">
        <v>24487.958</v>
      </c>
      <c r="D53" s="9">
        <v>556.069</v>
      </c>
      <c r="E53" s="116">
        <v>0.091</v>
      </c>
      <c r="F53" s="116">
        <v>132.403</v>
      </c>
      <c r="G53" s="116">
        <v>2917.189</v>
      </c>
      <c r="H53" s="116">
        <v>0</v>
      </c>
      <c r="I53" s="112">
        <v>571.472</v>
      </c>
      <c r="J53" s="112"/>
      <c r="K53" s="5"/>
      <c r="L53" s="9"/>
      <c r="M53" s="7">
        <f t="shared" si="13"/>
        <v>28665.181999999997</v>
      </c>
      <c r="N53" s="77">
        <v>-27568.931859999997</v>
      </c>
      <c r="O53" s="7">
        <f t="shared" si="9"/>
        <v>1096.25014</v>
      </c>
      <c r="P53" s="74"/>
      <c r="Q53" s="78">
        <f t="shared" si="10"/>
        <v>1096.25014</v>
      </c>
      <c r="R53" s="7">
        <f t="shared" si="11"/>
        <v>0.1301187109792285</v>
      </c>
    </row>
    <row r="54" spans="1:18" ht="15">
      <c r="A54" s="109"/>
      <c r="B54" s="117" t="s">
        <v>90</v>
      </c>
      <c r="C54" s="112">
        <v>9023.004</v>
      </c>
      <c r="D54" s="9">
        <v>437.754321</v>
      </c>
      <c r="E54" s="88">
        <v>0.165473</v>
      </c>
      <c r="F54" s="88">
        <v>0.0365408</v>
      </c>
      <c r="G54" s="88"/>
      <c r="H54" s="88"/>
      <c r="I54" s="9">
        <v>349.551</v>
      </c>
      <c r="J54" s="9">
        <v>1.71595</v>
      </c>
      <c r="K54" s="9"/>
      <c r="L54" s="9"/>
      <c r="M54" s="7">
        <f t="shared" si="13"/>
        <v>9812.2272848</v>
      </c>
      <c r="N54" s="77">
        <v>-273.49581000000006</v>
      </c>
      <c r="O54" s="7">
        <f>M54+N54</f>
        <v>9538.731474799999</v>
      </c>
      <c r="P54" s="74"/>
      <c r="Q54" s="78">
        <f t="shared" si="10"/>
        <v>9538.731474799999</v>
      </c>
      <c r="R54" s="7">
        <f t="shared" si="11"/>
        <v>1.132193646860534</v>
      </c>
    </row>
    <row r="55" spans="1:18" ht="38.25" customHeight="1">
      <c r="A55" s="109"/>
      <c r="B55" s="96" t="s">
        <v>91</v>
      </c>
      <c r="C55" s="112">
        <v>169.17</v>
      </c>
      <c r="D55" s="9">
        <v>412.09599999999995</v>
      </c>
      <c r="E55" s="9"/>
      <c r="F55" s="9">
        <v>0</v>
      </c>
      <c r="G55" s="9"/>
      <c r="H55" s="88"/>
      <c r="I55" s="9">
        <v>91.961</v>
      </c>
      <c r="J55" s="9">
        <v>92.16700000000002</v>
      </c>
      <c r="K55" s="9"/>
      <c r="L55" s="9"/>
      <c r="M55" s="7">
        <f t="shared" si="13"/>
        <v>765.394</v>
      </c>
      <c r="N55" s="77">
        <v>-30.37592</v>
      </c>
      <c r="O55" s="7">
        <f t="shared" si="9"/>
        <v>735.01808</v>
      </c>
      <c r="P55" s="76"/>
      <c r="Q55" s="105">
        <f t="shared" si="10"/>
        <v>735.01808</v>
      </c>
      <c r="R55" s="7">
        <f t="shared" si="11"/>
        <v>0.08724250207715134</v>
      </c>
    </row>
    <row r="56" spans="1:18" ht="15">
      <c r="A56" s="109"/>
      <c r="B56" s="117" t="s">
        <v>92</v>
      </c>
      <c r="C56" s="112">
        <v>22679.762</v>
      </c>
      <c r="D56" s="9">
        <v>3950.917</v>
      </c>
      <c r="E56" s="88">
        <v>47100.238</v>
      </c>
      <c r="F56" s="88">
        <v>535.191</v>
      </c>
      <c r="G56" s="88">
        <v>1610.086</v>
      </c>
      <c r="H56" s="88"/>
      <c r="I56" s="9">
        <v>79.62</v>
      </c>
      <c r="J56" s="9"/>
      <c r="K56" s="9"/>
      <c r="L56" s="9"/>
      <c r="M56" s="7">
        <f t="shared" si="13"/>
        <v>75955.814</v>
      </c>
      <c r="N56" s="74"/>
      <c r="O56" s="7">
        <f t="shared" si="9"/>
        <v>75955.814</v>
      </c>
      <c r="P56" s="74"/>
      <c r="Q56" s="78">
        <f t="shared" si="10"/>
        <v>75955.814</v>
      </c>
      <c r="R56" s="7">
        <f t="shared" si="11"/>
        <v>9.015526884272997</v>
      </c>
    </row>
    <row r="57" spans="1:18" ht="74.25" customHeight="1">
      <c r="A57" s="109"/>
      <c r="B57" s="96" t="s">
        <v>93</v>
      </c>
      <c r="C57" s="112">
        <v>14080.197</v>
      </c>
      <c r="D57" s="9">
        <v>809.3209999999999</v>
      </c>
      <c r="E57" s="88"/>
      <c r="F57" s="88">
        <v>0.001628</v>
      </c>
      <c r="G57" s="88"/>
      <c r="H57" s="88"/>
      <c r="I57" s="9">
        <v>1120.782000000001</v>
      </c>
      <c r="J57" s="9">
        <v>37.833</v>
      </c>
      <c r="K57" s="9"/>
      <c r="L57" s="9"/>
      <c r="M57" s="7">
        <f t="shared" si="13"/>
        <v>16048.134628000002</v>
      </c>
      <c r="N57" s="83">
        <v>-2499.29208</v>
      </c>
      <c r="O57" s="7">
        <f t="shared" si="9"/>
        <v>13548.842548</v>
      </c>
      <c r="P57" s="74"/>
      <c r="Q57" s="78">
        <f t="shared" si="10"/>
        <v>13548.842548</v>
      </c>
      <c r="R57" s="7">
        <f t="shared" si="11"/>
        <v>1.6081712223145403</v>
      </c>
    </row>
    <row r="58" spans="1:18" ht="15">
      <c r="A58" s="109"/>
      <c r="B58" s="117" t="s">
        <v>94</v>
      </c>
      <c r="C58" s="112">
        <v>2238.204</v>
      </c>
      <c r="D58" s="9">
        <v>988.0659999999999</v>
      </c>
      <c r="E58" s="88">
        <v>0.261135</v>
      </c>
      <c r="F58" s="88">
        <v>17.573</v>
      </c>
      <c r="G58" s="88">
        <v>0</v>
      </c>
      <c r="H58" s="88"/>
      <c r="I58" s="9">
        <v>574.171</v>
      </c>
      <c r="J58" s="9">
        <v>0</v>
      </c>
      <c r="K58" s="9">
        <v>0.247267</v>
      </c>
      <c r="L58" s="9"/>
      <c r="M58" s="7">
        <f t="shared" si="13"/>
        <v>3818.522402</v>
      </c>
      <c r="N58" s="74"/>
      <c r="O58" s="7">
        <f t="shared" si="9"/>
        <v>3818.522402</v>
      </c>
      <c r="P58" s="74"/>
      <c r="Q58" s="78">
        <f t="shared" si="10"/>
        <v>3818.522402</v>
      </c>
      <c r="R58" s="7">
        <f t="shared" si="11"/>
        <v>0.45323708035608307</v>
      </c>
    </row>
    <row r="59" spans="1:18" s="74" customFormat="1" ht="31.5" customHeight="1">
      <c r="A59" s="118"/>
      <c r="B59" s="119" t="s">
        <v>95</v>
      </c>
      <c r="C59" s="112">
        <v>316.64</v>
      </c>
      <c r="D59" s="9">
        <v>0</v>
      </c>
      <c r="E59" s="88">
        <v>0</v>
      </c>
      <c r="F59" s="88"/>
      <c r="G59" s="88"/>
      <c r="H59" s="88"/>
      <c r="I59" s="9">
        <v>17.732</v>
      </c>
      <c r="J59" s="7">
        <v>0</v>
      </c>
      <c r="K59" s="7"/>
      <c r="L59" s="9"/>
      <c r="M59" s="7">
        <f t="shared" si="13"/>
        <v>334.37199999999996</v>
      </c>
      <c r="N59" s="77">
        <v>-124.24895</v>
      </c>
      <c r="O59" s="7">
        <f t="shared" si="9"/>
        <v>210.12304999999998</v>
      </c>
      <c r="Q59" s="78">
        <f t="shared" si="10"/>
        <v>210.12304999999998</v>
      </c>
      <c r="R59" s="7">
        <f t="shared" si="11"/>
        <v>0.02494042136498516</v>
      </c>
    </row>
    <row r="60" spans="1:18" ht="19.5" customHeight="1">
      <c r="A60" s="109"/>
      <c r="B60" s="107" t="s">
        <v>96</v>
      </c>
      <c r="C60" s="7">
        <f>SUM(C61:C62)</f>
        <v>1347.586</v>
      </c>
      <c r="D60" s="7">
        <f>D61+D62</f>
        <v>5934.055958</v>
      </c>
      <c r="E60" s="89">
        <f aca="true" t="shared" si="15" ref="E60:L60">E61+E62</f>
        <v>2.655</v>
      </c>
      <c r="F60" s="89">
        <f t="shared" si="15"/>
        <v>0.534</v>
      </c>
      <c r="G60" s="89">
        <f t="shared" si="15"/>
        <v>0.274</v>
      </c>
      <c r="H60" s="89">
        <f t="shared" si="15"/>
        <v>0</v>
      </c>
      <c r="I60" s="7">
        <f>I61+I62</f>
        <v>712.683</v>
      </c>
      <c r="J60" s="7">
        <f t="shared" si="15"/>
        <v>0</v>
      </c>
      <c r="K60" s="9">
        <f t="shared" si="15"/>
        <v>0</v>
      </c>
      <c r="L60" s="7">
        <f t="shared" si="15"/>
        <v>1095.46506</v>
      </c>
      <c r="M60" s="7">
        <f t="shared" si="13"/>
        <v>9093.253018</v>
      </c>
      <c r="N60" s="7">
        <f>N61+N62</f>
        <v>-27.821</v>
      </c>
      <c r="O60" s="7">
        <f t="shared" si="9"/>
        <v>9065.432018</v>
      </c>
      <c r="P60" s="74">
        <f>P61+P62</f>
        <v>0</v>
      </c>
      <c r="Q60" s="78">
        <f>O60+P60</f>
        <v>9065.432018</v>
      </c>
      <c r="R60" s="7">
        <f t="shared" si="11"/>
        <v>1.0760156697922847</v>
      </c>
    </row>
    <row r="61" spans="1:18" ht="19.5" customHeight="1">
      <c r="A61" s="109"/>
      <c r="B61" s="117" t="s">
        <v>97</v>
      </c>
      <c r="C61" s="9">
        <v>1347.586</v>
      </c>
      <c r="D61" s="112">
        <v>5691.688958</v>
      </c>
      <c r="E61" s="88">
        <v>2.655</v>
      </c>
      <c r="F61" s="88">
        <v>0.534</v>
      </c>
      <c r="G61" s="88">
        <v>0.274</v>
      </c>
      <c r="H61" s="88"/>
      <c r="I61" s="9">
        <v>712.681</v>
      </c>
      <c r="J61" s="9">
        <v>0</v>
      </c>
      <c r="K61" s="7">
        <v>0</v>
      </c>
      <c r="L61" s="112">
        <v>1095.46506</v>
      </c>
      <c r="M61" s="7">
        <f t="shared" si="13"/>
        <v>8850.884018</v>
      </c>
      <c r="N61" s="7">
        <v>-27.821</v>
      </c>
      <c r="O61" s="7">
        <f t="shared" si="9"/>
        <v>8823.063018</v>
      </c>
      <c r="P61" s="74"/>
      <c r="Q61" s="78">
        <f t="shared" si="10"/>
        <v>8823.063018</v>
      </c>
      <c r="R61" s="7">
        <f t="shared" si="11"/>
        <v>1.0472478359643917</v>
      </c>
    </row>
    <row r="62" spans="1:18" ht="19.5" customHeight="1">
      <c r="A62" s="109"/>
      <c r="B62" s="117" t="s">
        <v>98</v>
      </c>
      <c r="C62" s="9">
        <v>0</v>
      </c>
      <c r="D62" s="112">
        <v>242.367</v>
      </c>
      <c r="E62" s="116"/>
      <c r="F62" s="116">
        <v>0</v>
      </c>
      <c r="G62" s="116"/>
      <c r="H62" s="116"/>
      <c r="I62" s="9">
        <v>0.002</v>
      </c>
      <c r="J62" s="7"/>
      <c r="K62" s="7"/>
      <c r="L62" s="112"/>
      <c r="M62" s="7">
        <f t="shared" si="13"/>
        <v>242.369</v>
      </c>
      <c r="N62" s="83"/>
      <c r="O62" s="7">
        <f t="shared" si="9"/>
        <v>242.369</v>
      </c>
      <c r="P62" s="74"/>
      <c r="Q62" s="78">
        <f t="shared" si="10"/>
        <v>242.369</v>
      </c>
      <c r="R62" s="7">
        <f t="shared" si="11"/>
        <v>0.028767833827893177</v>
      </c>
    </row>
    <row r="63" spans="1:18" ht="23.25" customHeight="1">
      <c r="A63" s="109"/>
      <c r="B63" s="107" t="s">
        <v>78</v>
      </c>
      <c r="C63" s="108">
        <f>C64+C65</f>
        <v>2044.786</v>
      </c>
      <c r="D63" s="108">
        <f>D64+D65</f>
        <v>1278.796</v>
      </c>
      <c r="E63" s="108">
        <f>E64+E65</f>
        <v>0</v>
      </c>
      <c r="F63" s="108">
        <f>F64+F65</f>
        <v>0</v>
      </c>
      <c r="G63" s="108">
        <f>G64+G65</f>
        <v>0</v>
      </c>
      <c r="H63" s="116"/>
      <c r="I63" s="108">
        <f>I64+I65</f>
        <v>9.104</v>
      </c>
      <c r="J63" s="7"/>
      <c r="K63" s="7">
        <f>K64+K65</f>
        <v>0</v>
      </c>
      <c r="L63" s="108">
        <f>L64+L65</f>
        <v>84.906</v>
      </c>
      <c r="M63" s="7">
        <f t="shared" si="13"/>
        <v>3417.592</v>
      </c>
      <c r="N63" s="108">
        <f>N64+N65</f>
        <v>-84.906</v>
      </c>
      <c r="O63" s="7">
        <f t="shared" si="9"/>
        <v>3332.686</v>
      </c>
      <c r="P63" s="108">
        <f>P64+P65</f>
        <v>-3332.6859999999997</v>
      </c>
      <c r="Q63" s="78">
        <f t="shared" si="10"/>
        <v>0</v>
      </c>
      <c r="R63" s="7">
        <f t="shared" si="11"/>
        <v>0</v>
      </c>
    </row>
    <row r="64" spans="1:18" ht="15">
      <c r="A64" s="109"/>
      <c r="B64" s="120" t="s">
        <v>99</v>
      </c>
      <c r="C64" s="121">
        <v>61.479</v>
      </c>
      <c r="D64" s="112">
        <v>0</v>
      </c>
      <c r="E64" s="116">
        <v>0</v>
      </c>
      <c r="F64" s="116">
        <v>0</v>
      </c>
      <c r="G64" s="116"/>
      <c r="H64" s="116">
        <v>0</v>
      </c>
      <c r="I64" s="112"/>
      <c r="J64" s="7"/>
      <c r="K64" s="7"/>
      <c r="L64" s="112"/>
      <c r="M64" s="7">
        <f t="shared" si="13"/>
        <v>61.479</v>
      </c>
      <c r="N64" s="74"/>
      <c r="O64" s="7">
        <f t="shared" si="9"/>
        <v>61.479</v>
      </c>
      <c r="P64" s="74">
        <f>-O64</f>
        <v>-61.479</v>
      </c>
      <c r="Q64" s="78"/>
      <c r="R64" s="7">
        <f t="shared" si="11"/>
        <v>0</v>
      </c>
    </row>
    <row r="65" spans="1:18" ht="19.5" customHeight="1">
      <c r="A65" s="109"/>
      <c r="B65" s="120" t="s">
        <v>100</v>
      </c>
      <c r="C65" s="112">
        <v>1983.307</v>
      </c>
      <c r="D65" s="112">
        <v>1278.796</v>
      </c>
      <c r="E65" s="116">
        <v>0</v>
      </c>
      <c r="F65" s="116">
        <v>0</v>
      </c>
      <c r="G65" s="116"/>
      <c r="H65" s="116">
        <v>0</v>
      </c>
      <c r="I65" s="112">
        <v>9.104</v>
      </c>
      <c r="J65" s="7"/>
      <c r="K65" s="7"/>
      <c r="L65" s="112">
        <v>84.906</v>
      </c>
      <c r="M65" s="7">
        <f t="shared" si="13"/>
        <v>3356.113</v>
      </c>
      <c r="N65" s="77">
        <v>-84.906</v>
      </c>
      <c r="O65" s="7">
        <f t="shared" si="9"/>
        <v>3271.207</v>
      </c>
      <c r="P65" s="74">
        <f>-O65</f>
        <v>-3271.207</v>
      </c>
      <c r="Q65" s="78">
        <f t="shared" si="10"/>
        <v>0</v>
      </c>
      <c r="R65" s="7">
        <f t="shared" si="11"/>
        <v>0</v>
      </c>
    </row>
    <row r="66" spans="1:18" ht="34.5" customHeight="1">
      <c r="A66" s="109"/>
      <c r="B66" s="122" t="s">
        <v>101</v>
      </c>
      <c r="C66" s="112">
        <v>-660.133</v>
      </c>
      <c r="D66" s="112">
        <v>-161.181533</v>
      </c>
      <c r="E66" s="116">
        <v>-25.373</v>
      </c>
      <c r="F66" s="116">
        <v>-11.987</v>
      </c>
      <c r="G66" s="116">
        <v>-21.311</v>
      </c>
      <c r="H66" s="116"/>
      <c r="I66" s="116">
        <v>-25.292</v>
      </c>
      <c r="J66" s="7"/>
      <c r="K66" s="112"/>
      <c r="L66" s="112"/>
      <c r="M66" s="7">
        <f t="shared" si="13"/>
        <v>-905.2775330000001</v>
      </c>
      <c r="N66" s="74"/>
      <c r="O66" s="7">
        <f t="shared" si="9"/>
        <v>-905.2775330000001</v>
      </c>
      <c r="P66" s="74"/>
      <c r="Q66" s="78">
        <f t="shared" si="10"/>
        <v>-905.2775330000001</v>
      </c>
      <c r="R66" s="7">
        <f t="shared" si="11"/>
        <v>-0.10745133922848665</v>
      </c>
    </row>
    <row r="67" spans="2:18" ht="12" customHeight="1">
      <c r="B67" s="122"/>
      <c r="C67" s="112"/>
      <c r="D67" s="112"/>
      <c r="E67" s="116"/>
      <c r="F67" s="116"/>
      <c r="G67" s="116"/>
      <c r="H67" s="116"/>
      <c r="I67" s="5"/>
      <c r="J67" s="7"/>
      <c r="K67" s="112"/>
      <c r="L67" s="112"/>
      <c r="M67" s="7"/>
      <c r="N67" s="74"/>
      <c r="O67" s="7"/>
      <c r="P67" s="74"/>
      <c r="Q67" s="78"/>
      <c r="R67" s="7"/>
    </row>
    <row r="68" spans="2:18" ht="34.5" customHeight="1" thickBot="1">
      <c r="B68" s="123" t="s">
        <v>102</v>
      </c>
      <c r="C68" s="124">
        <f aca="true" t="shared" si="16" ref="C68:L68">C19-C46</f>
        <v>-16592.235999999975</v>
      </c>
      <c r="D68" s="124">
        <f t="shared" si="16"/>
        <v>5018.049346000007</v>
      </c>
      <c r="E68" s="125">
        <f t="shared" si="16"/>
        <v>302.59239199999865</v>
      </c>
      <c r="F68" s="125">
        <f t="shared" si="16"/>
        <v>1044.1573772</v>
      </c>
      <c r="G68" s="125">
        <f t="shared" si="16"/>
        <v>-2248.844000000001</v>
      </c>
      <c r="H68" s="125">
        <f t="shared" si="16"/>
        <v>0</v>
      </c>
      <c r="I68" s="124">
        <f t="shared" si="16"/>
        <v>2531.116000000002</v>
      </c>
      <c r="J68" s="124">
        <f t="shared" si="16"/>
        <v>-0.014480000000020254</v>
      </c>
      <c r="K68" s="124">
        <f t="shared" si="16"/>
        <v>58.20507807999999</v>
      </c>
      <c r="L68" s="124">
        <f t="shared" si="16"/>
        <v>151.28132000000005</v>
      </c>
      <c r="M68" s="124">
        <f>SUM(C68:L68)</f>
        <v>-9735.69296671997</v>
      </c>
      <c r="N68" s="126">
        <f>N19-N46</f>
        <v>-0.0002499999973224476</v>
      </c>
      <c r="O68" s="124">
        <f>O19-O46</f>
        <v>-9735.693216719927</v>
      </c>
      <c r="P68" s="124">
        <f>P19-P46</f>
        <v>3116.5979999999995</v>
      </c>
      <c r="Q68" s="127">
        <f>Q19-Q46</f>
        <v>-6619.095216719928</v>
      </c>
      <c r="R68" s="128">
        <f>Q68/$Q$10*100</f>
        <v>-0.785649283883671</v>
      </c>
    </row>
    <row r="69" spans="3:6" ht="19.5" customHeight="1" thickTop="1">
      <c r="C69" s="129"/>
      <c r="D69" s="28"/>
      <c r="F69" s="37"/>
    </row>
    <row r="70" spans="3:18" s="15" customFormat="1" ht="19.5" customHeight="1">
      <c r="C70" s="129"/>
      <c r="E70" s="36"/>
      <c r="F70" s="36"/>
      <c r="G70" s="36"/>
      <c r="H70" s="36"/>
      <c r="M70" s="16"/>
      <c r="O70" s="16"/>
      <c r="Q70" s="17"/>
      <c r="R70" s="18"/>
    </row>
    <row r="71" spans="3:18" s="15" customFormat="1" ht="19.5" customHeight="1">
      <c r="C71" s="129"/>
      <c r="E71" s="36"/>
      <c r="F71" s="36"/>
      <c r="G71" s="36"/>
      <c r="H71" s="36"/>
      <c r="M71" s="16"/>
      <c r="O71" s="16"/>
      <c r="Q71" s="17"/>
      <c r="R71" s="18"/>
    </row>
    <row r="72" spans="3:18" s="15" customFormat="1" ht="19.5" customHeight="1">
      <c r="C72" s="129"/>
      <c r="E72" s="36"/>
      <c r="F72" s="36"/>
      <c r="G72" s="36"/>
      <c r="H72" s="36"/>
      <c r="M72" s="16"/>
      <c r="O72" s="16"/>
      <c r="Q72" s="17"/>
      <c r="R72" s="18"/>
    </row>
    <row r="73" spans="3:18" s="15" customFormat="1" ht="19.5" customHeight="1">
      <c r="C73" s="129"/>
      <c r="E73" s="36"/>
      <c r="F73" s="36"/>
      <c r="G73" s="36"/>
      <c r="H73" s="36"/>
      <c r="M73" s="16"/>
      <c r="O73" s="16"/>
      <c r="Q73" s="17"/>
      <c r="R73" s="18"/>
    </row>
    <row r="74" spans="3:18" s="15" customFormat="1" ht="19.5" customHeight="1">
      <c r="C74" s="129"/>
      <c r="E74" s="36"/>
      <c r="F74" s="36"/>
      <c r="G74" s="36"/>
      <c r="H74" s="36"/>
      <c r="M74" s="16"/>
      <c r="O74" s="16"/>
      <c r="Q74" s="17"/>
      <c r="R74" s="18"/>
    </row>
    <row r="75" spans="3:18" s="15" customFormat="1" ht="19.5" customHeight="1">
      <c r="C75" s="129"/>
      <c r="E75" s="36"/>
      <c r="F75" s="36"/>
      <c r="G75" s="36"/>
      <c r="H75" s="36"/>
      <c r="M75" s="16"/>
      <c r="O75" s="16"/>
      <c r="Q75" s="17"/>
      <c r="R75" s="18"/>
    </row>
    <row r="76" spans="3:18" s="15" customFormat="1" ht="19.5" customHeight="1">
      <c r="C76" s="130"/>
      <c r="E76" s="36"/>
      <c r="F76" s="36"/>
      <c r="G76" s="36"/>
      <c r="H76" s="36"/>
      <c r="M76" s="16"/>
      <c r="O76" s="16"/>
      <c r="Q76" s="17"/>
      <c r="R76" s="18"/>
    </row>
  </sheetData>
  <sheetProtection/>
  <mergeCells count="6">
    <mergeCell ref="N2:R2"/>
    <mergeCell ref="B3:R3"/>
    <mergeCell ref="B4:R4"/>
    <mergeCell ref="Q12:R15"/>
    <mergeCell ref="Q16:Q17"/>
    <mergeCell ref="R16:R17"/>
  </mergeCells>
  <printOptions horizontalCentered="1"/>
  <pageMargins left="0" right="0" top="0.5905511811023623" bottom="0" header="0.5118110236220472" footer="0"/>
  <pageSetup blackAndWhite="1" horizontalDpi="600" verticalDpi="600" orientation="landscape" paperSize="9" scale="50" r:id="rId1"/>
  <rowBreaks count="1" manualBreakCount="1">
    <brk id="44" min="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2017-11-23T10:02:08Z</cp:lastPrinted>
  <dcterms:created xsi:type="dcterms:W3CDTF">2017-11-23T09:42:18Z</dcterms:created>
  <dcterms:modified xsi:type="dcterms:W3CDTF">2017-11-23T16:35:12Z</dcterms:modified>
  <cp:category/>
  <cp:version/>
  <cp:contentType/>
  <cp:contentStatus/>
</cp:coreProperties>
</file>