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22020" windowHeight="10056" activeTab="0"/>
  </bookViews>
  <sheets>
    <sheet name="septembrie 201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</externalReferences>
  <definedNames>
    <definedName name="___bas1">'[18]data input'!#REF!</definedName>
    <definedName name="___bas2">'[18]data input'!#REF!</definedName>
    <definedName name="___bas3">'[18]data input'!#REF!</definedName>
    <definedName name="___BOP2">'[27]BoP'!#REF!</definedName>
    <definedName name="___CPI98">'[33]REER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IMP2">#REF!</definedName>
    <definedName name="___IMP4">#REF!</definedName>
    <definedName name="___IMP6">#REF!</definedName>
    <definedName name="___IMP7">#REF!</definedName>
    <definedName name="___MTS2">'[19]Annual Tables'!#REF!</definedName>
    <definedName name="___PAG2">'[19]Index'!#REF!</definedName>
    <definedName name="___PAG3">'[19]Index'!#REF!</definedName>
    <definedName name="___PAG4">'[19]Index'!#REF!</definedName>
    <definedName name="___PAG5">'[19]Index'!#REF!</definedName>
    <definedName name="___PAG6">'[19]Index'!#REF!</definedName>
    <definedName name="___PPI97">'[33]REER Forecast'!#REF!</definedName>
    <definedName name="___RES2">'[27]RES'!#REF!</definedName>
    <definedName name="___rge1">#REF!</definedName>
    <definedName name="___som1">'[18]data input'!#REF!</definedName>
    <definedName name="___som2">'[18]data input'!#REF!</definedName>
    <definedName name="___som3">'[18]data input'!#REF!</definedName>
    <definedName name="___tab22">#REF!</definedName>
    <definedName name="___tab23">#REF!</definedName>
    <definedName name="___tab24">#REF!</definedName>
    <definedName name="___tab25">#REF!</definedName>
    <definedName name="___tab27">#REF!</definedName>
    <definedName name="___tab3">#REF!</definedName>
    <definedName name="___UKR3">'[91]EU2DBase'!#REF!</definedName>
    <definedName name="__0absorc">'[6]Programa'!#REF!</definedName>
    <definedName name="__0c">'[6]Programa'!#REF!</definedName>
    <definedName name="__123Graph_ADEFINITION">'[7]NBM'!#REF!</definedName>
    <definedName name="__123Graph_ADEFINITION2">'[7]NBM'!#REF!</definedName>
    <definedName name="__123Graph_BDEFINITION">'[7]NBM'!#REF!</definedName>
    <definedName name="__123Graph_BDEFINITION2">'[7]NBM'!#REF!</definedName>
    <definedName name="__123Graph_BFITB2">'[8]FITB_all'!#REF!</definedName>
    <definedName name="__123Graph_BFITB3">'[8]FITB_all'!#REF!</definedName>
    <definedName name="__123Graph_BGDP">'[9]Quarterly Program'!#REF!</definedName>
    <definedName name="__123Graph_BMONEY">'[9]Quarterly Program'!#REF!</definedName>
    <definedName name="__123Graph_BTBILL2">'[8]FITB_all'!#REF!</definedName>
    <definedName name="__123Graph_CDEFINITION2">'[10]NBM'!#REF!</definedName>
    <definedName name="__123Graph_DDEFINITION2">'[10]NBM'!#REF!</definedName>
    <definedName name="__bas1">'[18]data input'!#REF!</definedName>
    <definedName name="__bas2">'[18]data input'!#REF!</definedName>
    <definedName name="__bas3">'[18]data input'!#REF!</definedName>
    <definedName name="__BOP1">#REF!</definedName>
    <definedName name="__BOP2">'[27]BoP'!#REF!</definedName>
    <definedName name="__CPI98">'[33]REER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'[19]Annual Tables'!#REF!</definedName>
    <definedName name="__PAG2">'[19]Index'!#REF!</definedName>
    <definedName name="__PAG3">'[19]Index'!#REF!</definedName>
    <definedName name="__PAG4">'[19]Index'!#REF!</definedName>
    <definedName name="__PAG5">'[19]Index'!#REF!</definedName>
    <definedName name="__PAG6">'[19]Index'!#REF!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'[33]REER Forecast'!#REF!</definedName>
    <definedName name="__prt1">#REF!</definedName>
    <definedName name="__prt2">#REF!</definedName>
    <definedName name="__rep1">#REF!</definedName>
    <definedName name="__rep2">#REF!</definedName>
    <definedName name="__RES2">'[27]RES'!#REF!</definedName>
    <definedName name="__rge1">#REF!</definedName>
    <definedName name="__s92">NA()</definedName>
    <definedName name="__som1">'[18]data input'!#REF!</definedName>
    <definedName name="__som2">'[18]data input'!#REF!</definedName>
    <definedName name="__som3">'[18]data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'[17]INT_RATES_old'!$A$1:$I$34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'[91]EU2DBase'!$C$1:$F$196</definedName>
    <definedName name="__UKR2">'[91]EU2DBase'!$G$1:$U$196</definedName>
    <definedName name="__UKR3">'[91]EU2DBase'!#REF!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OP1">#REF!</definedName>
    <definedName name="_C">#REF!</definedName>
    <definedName name="_C_14">#REF!</definedName>
    <definedName name="_C_25">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'[12]Assumptions'!#REF!</definedName>
    <definedName name="_H_14">#REF!</definedName>
    <definedName name="_H_25">#REF!</definedName>
    <definedName name="_I">#REF!</definedName>
    <definedName name="_IMP10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'[12]Assumptions'!#REF!</definedName>
    <definedName name="_Macros_Import_.qbop">_Macros_Import_.qbop</definedName>
    <definedName name="_Macros_Import__qbop">_Macros_Import__qbop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S">#REF!</definedName>
    <definedName name="_S_14">#REF!</definedName>
    <definedName name="_S_25">#REF!</definedName>
    <definedName name="_s92">NA()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'[17]INT_RATES_old'!$A$1:$I$34</definedName>
    <definedName name="_Tab19">#REF!</definedName>
    <definedName name="_tab2">#REF!</definedName>
    <definedName name="_Tab20">#REF!</definedName>
    <definedName name="_Tab21">#REF!</definedName>
    <definedName name="_tab26">#REF!</definedName>
    <definedName name="_tab28">#REF!</definedName>
    <definedName name="_Tab29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'[91]EU2DBase'!$C$1:$F$196</definedName>
    <definedName name="_UKR2">'[91]EU2DBase'!$G$1:$U$196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WEO '[13]LINK'!$A$1:$A$42</definedName>
    <definedName name="a_11">WEO '[13]LINK'!$A$1:$A$42</definedName>
    <definedName name="a_14">#REF!</definedName>
    <definedName name="a_15">WEO '[13]LINK'!$A$1:$A$42</definedName>
    <definedName name="a_17">WEO '[13]LINK'!$A$1:$A$42</definedName>
    <definedName name="a_2">#REF!</definedName>
    <definedName name="a_20">WEO '[13]LINK'!$A$1:$A$42</definedName>
    <definedName name="a_22">WEO '[13]LINK'!$A$1:$A$42</definedName>
    <definedName name="a_24">WEO '[13]LINK'!$A$1:$A$42</definedName>
    <definedName name="a_25">#REF!</definedName>
    <definedName name="a_28">WEO '[13]LINK'!$A$1:$A$42</definedName>
    <definedName name="a_37">WEO '[13]LINK'!$A$1:$A$42</definedName>
    <definedName name="a_38">WEO '[13]LINK'!$A$1:$A$42</definedName>
    <definedName name="a_46">WEO '[13]LINK'!$A$1:$A$42</definedName>
    <definedName name="a_47">WEO '[13]LINK'!$A$1:$A$42</definedName>
    <definedName name="a_49">WEO '[13]LINK'!$A$1:$A$42</definedName>
    <definedName name="a_54">WEO '[13]LINK'!$A$1:$A$42</definedName>
    <definedName name="a_55">WEO '[13]LINK'!$A$1:$A$42</definedName>
    <definedName name="a_56">WEO '[13]LINK'!$A$1:$A$42</definedName>
    <definedName name="a_57">WEO '[13]LINK'!$A$1:$A$42</definedName>
    <definedName name="a_61">WEO '[13]LINK'!$A$1:$A$42</definedName>
    <definedName name="a_64">WEO '[13]LINK'!$A$1:$A$42</definedName>
    <definedName name="a_65">WEO '[13]LINK'!$A$1:$A$42</definedName>
    <definedName name="a_66">WEO '[13]LINK'!$A$1:$A$42</definedName>
    <definedName name="a47">WEO '[13]LINK'!$A$1:$A$42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'[14]Montabs'!$B$88:$CO$425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'[15]BFtab10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'[16]WEO'!#REF!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'[17]BNKLOANS_old'!$A$1:$F$40</definedName>
    <definedName name="bas1">'[18]data input'!#REF!</definedName>
    <definedName name="bas2">'[18]data input'!#REF!</definedName>
    <definedName name="bas3">'[18]data input'!#REF!</definedName>
    <definedName name="BASDAT">'[19]Annual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'[18]data input'!#REF!</definedName>
    <definedName name="BasicData">#REF!</definedName>
    <definedName name="basII">'[18]data input'!#REF!</definedName>
    <definedName name="basIII">'[18]data input'!#REF!</definedName>
    <definedName name="BCA">'[20]WEO LINK'!#REF!</definedName>
    <definedName name="BCA_11">'[21]WEO LINK'!#REF!</definedName>
    <definedName name="BCA_14">#REF!</definedName>
    <definedName name="BCA_2">NA()</definedName>
    <definedName name="BCA_20">'[20]WEO LINK'!#REF!</definedName>
    <definedName name="BCA_25">#REF!</definedName>
    <definedName name="BCA_28">'[20]WEO LINK'!#REF!</definedName>
    <definedName name="BCA_66">'[21]WEO LINK'!#REF!</definedName>
    <definedName name="BCA_GDP">NA()</definedName>
    <definedName name="BCA_NGDP">'[22]Q6'!$E$11:$AH$11</definedName>
    <definedName name="BDEAC">#REF!</definedName>
    <definedName name="BE">'[20]WEO LINK'!#REF!</definedName>
    <definedName name="BE_11">'[21]WEO LINK'!#REF!</definedName>
    <definedName name="BE_14">NA()</definedName>
    <definedName name="BE_2">NA()</definedName>
    <definedName name="BE_20">'[20]WEO LINK'!#REF!</definedName>
    <definedName name="BE_25">NA()</definedName>
    <definedName name="BE_28">'[20]WEO LINK'!#REF!</definedName>
    <definedName name="BE_66">'[21]WEO LINK'!#REF!</definedName>
    <definedName name="BEA">#REF!</definedName>
    <definedName name="BEAI">'[20]WEO LINK'!#REF!</definedName>
    <definedName name="BEAI_11">'[21]WEO LINK'!#REF!</definedName>
    <definedName name="BEAI_14">NA()</definedName>
    <definedName name="BEAI_2">NA()</definedName>
    <definedName name="BEAI_20">'[20]WEO LINK'!#REF!</definedName>
    <definedName name="BEAI_25">NA()</definedName>
    <definedName name="BEAI_28">'[20]WEO LINK'!#REF!</definedName>
    <definedName name="BEAI_66">'[21]WEO LINK'!#REF!</definedName>
    <definedName name="BEAIB">'[20]WEO LINK'!#REF!</definedName>
    <definedName name="BEAIB_11">'[21]WEO LINK'!#REF!</definedName>
    <definedName name="BEAIB_14">NA()</definedName>
    <definedName name="BEAIB_2">NA()</definedName>
    <definedName name="BEAIB_20">'[20]WEO LINK'!#REF!</definedName>
    <definedName name="BEAIB_25">NA()</definedName>
    <definedName name="BEAIB_28">'[20]WEO LINK'!#REF!</definedName>
    <definedName name="BEAIB_66">'[21]WEO LINK'!#REF!</definedName>
    <definedName name="BEAIG">'[20]WEO LINK'!#REF!</definedName>
    <definedName name="BEAIG_11">'[21]WEO LINK'!#REF!</definedName>
    <definedName name="BEAIG_14">NA()</definedName>
    <definedName name="BEAIG_2">NA()</definedName>
    <definedName name="BEAIG_20">'[20]WEO LINK'!#REF!</definedName>
    <definedName name="BEAIG_25">NA()</definedName>
    <definedName name="BEAIG_28">'[20]WEO LINK'!#REF!</definedName>
    <definedName name="BEAIG_66">'[21]WEO LINK'!#REF!</definedName>
    <definedName name="BEAP">'[20]WEO LINK'!#REF!</definedName>
    <definedName name="BEAP_11">'[21]WEO LINK'!#REF!</definedName>
    <definedName name="BEAP_14">NA()</definedName>
    <definedName name="BEAP_2">NA()</definedName>
    <definedName name="BEAP_20">'[20]WEO LINK'!#REF!</definedName>
    <definedName name="BEAP_25">NA()</definedName>
    <definedName name="BEAP_28">'[20]WEO LINK'!#REF!</definedName>
    <definedName name="BEAP_66">'[21]WEO LINK'!#REF!</definedName>
    <definedName name="BEAPB">'[20]WEO LINK'!#REF!</definedName>
    <definedName name="BEAPB_11">'[21]WEO LINK'!#REF!</definedName>
    <definedName name="BEAPB_14">NA()</definedName>
    <definedName name="BEAPB_2">NA()</definedName>
    <definedName name="BEAPB_20">'[20]WEO LINK'!#REF!</definedName>
    <definedName name="BEAPB_25">NA()</definedName>
    <definedName name="BEAPB_28">'[20]WEO LINK'!#REF!</definedName>
    <definedName name="BEAPB_66">'[21]WEO LINK'!#REF!</definedName>
    <definedName name="BEAPG">'[20]WEO LINK'!#REF!</definedName>
    <definedName name="BEAPG_11">'[21]WEO LINK'!#REF!</definedName>
    <definedName name="BEAPG_14">NA()</definedName>
    <definedName name="BEAPG_2">NA()</definedName>
    <definedName name="BEAPG_20">'[20]WEO LINK'!#REF!</definedName>
    <definedName name="BEAPG_25">NA()</definedName>
    <definedName name="BEAPG_28">'[20]WEO LINK'!#REF!</definedName>
    <definedName name="BEAPG_66">'[21]WEO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'[20]WEO LINK'!#REF!</definedName>
    <definedName name="BERI_11">'[21]WEO LINK'!#REF!</definedName>
    <definedName name="BERI_14">NA()</definedName>
    <definedName name="BERI_2">NA()</definedName>
    <definedName name="BERI_20">'[20]WEO LINK'!#REF!</definedName>
    <definedName name="BERI_25">NA()</definedName>
    <definedName name="BERI_28">'[20]WEO LINK'!#REF!</definedName>
    <definedName name="BERI_66">'[21]WEO LINK'!#REF!</definedName>
    <definedName name="BERIB">'[20]WEO LINK'!#REF!</definedName>
    <definedName name="BERIB_11">'[21]WEO LINK'!#REF!</definedName>
    <definedName name="BERIB_14">NA()</definedName>
    <definedName name="BERIB_2">NA()</definedName>
    <definedName name="BERIB_20">'[20]WEO LINK'!#REF!</definedName>
    <definedName name="BERIB_25">NA()</definedName>
    <definedName name="BERIB_28">'[20]WEO LINK'!#REF!</definedName>
    <definedName name="BERIB_66">'[21]WEO LINK'!#REF!</definedName>
    <definedName name="BERIG">'[20]WEO LINK'!#REF!</definedName>
    <definedName name="BERIG_11">'[21]WEO LINK'!#REF!</definedName>
    <definedName name="BERIG_14">NA()</definedName>
    <definedName name="BERIG_2">NA()</definedName>
    <definedName name="BERIG_20">'[20]WEO LINK'!#REF!</definedName>
    <definedName name="BERIG_25">NA()</definedName>
    <definedName name="BERIG_28">'[20]WEO LINK'!#REF!</definedName>
    <definedName name="BERIG_66">'[21]WEO LINK'!#REF!</definedName>
    <definedName name="BERP">'[20]WEO LINK'!#REF!</definedName>
    <definedName name="BERP_11">'[21]WEO LINK'!#REF!</definedName>
    <definedName name="BERP_14">NA()</definedName>
    <definedName name="BERP_2">NA()</definedName>
    <definedName name="BERP_20">'[20]WEO LINK'!#REF!</definedName>
    <definedName name="BERP_25">NA()</definedName>
    <definedName name="BERP_28">'[20]WEO LINK'!#REF!</definedName>
    <definedName name="BERP_66">'[21]WEO LINK'!#REF!</definedName>
    <definedName name="BERPB">'[20]WEO LINK'!#REF!</definedName>
    <definedName name="BERPB_11">'[21]WEO LINK'!#REF!</definedName>
    <definedName name="BERPB_14">NA()</definedName>
    <definedName name="BERPB_2">NA()</definedName>
    <definedName name="BERPB_20">'[20]WEO LINK'!#REF!</definedName>
    <definedName name="BERPB_25">NA()</definedName>
    <definedName name="BERPB_28">'[20]WEO LINK'!#REF!</definedName>
    <definedName name="BERPB_66">'[21]WEO LINK'!#REF!</definedName>
    <definedName name="BERPG">'[20]WEO LINK'!#REF!</definedName>
    <definedName name="BERPG_11">'[21]WEO LINK'!#REF!</definedName>
    <definedName name="BERPG_14">NA()</definedName>
    <definedName name="BERPG_2">NA()</definedName>
    <definedName name="BERPG_20">'[20]WEO LINK'!#REF!</definedName>
    <definedName name="BERPG_25">NA()</definedName>
    <definedName name="BERPG_28">'[20]WEO LINK'!#REF!</definedName>
    <definedName name="BERPG_66">'[21]WEO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'[20]WEO LINK'!#REF!</definedName>
    <definedName name="BFD_11">'[21]WEO LINK'!#REF!</definedName>
    <definedName name="BFD_20">'[20]WEO LINK'!#REF!</definedName>
    <definedName name="BFD_28">'[20]WEO LINK'!#REF!</definedName>
    <definedName name="BFD_66">'[21]WEO LINK'!#REF!</definedName>
    <definedName name="BFDA">#REF!</definedName>
    <definedName name="BFDI">#REF!</definedName>
    <definedName name="bfdi_14">#REF!</definedName>
    <definedName name="bfdi_2">'[23]FAfdi'!$E$10:$BP$10</definedName>
    <definedName name="bfdi_25">#REF!</definedName>
    <definedName name="BFDIL">#REF!</definedName>
    <definedName name="BFDL">'[20]WEO LINK'!#REF!</definedName>
    <definedName name="BFDL_11">'[21]WEO LINK'!#REF!</definedName>
    <definedName name="BFDL_20">'[20]WEO LINK'!#REF!</definedName>
    <definedName name="BFDL_28">'[20]WEO LINK'!#REF!</definedName>
    <definedName name="BFDL_66">'[21]WEO LINK'!#REF!</definedName>
    <definedName name="BFL">NA()</definedName>
    <definedName name="BFL_D">'[20]WEO LINK'!#REF!</definedName>
    <definedName name="BFL_D_11">'[21]WEO LINK'!#REF!</definedName>
    <definedName name="BFL_D_14">NA()</definedName>
    <definedName name="BFL_D_2">NA()</definedName>
    <definedName name="BFL_D_20">'[20]WEO LINK'!#REF!</definedName>
    <definedName name="BFL_D_25">NA()</definedName>
    <definedName name="BFL_D_28">'[20]WEO LINK'!#REF!</definedName>
    <definedName name="BFL_D_66">'[21]WEO LINK'!#REF!</definedName>
    <definedName name="BFL_DF">'[20]WEO LINK'!#REF!</definedName>
    <definedName name="BFL_DF_11">'[21]WEO LINK'!#REF!</definedName>
    <definedName name="BFL_DF_14">NA()</definedName>
    <definedName name="BFL_DF_2">NA()</definedName>
    <definedName name="BFL_DF_20">'[20]WEO LINK'!#REF!</definedName>
    <definedName name="BFL_DF_25">NA()</definedName>
    <definedName name="BFL_DF_28">'[20]WEO LINK'!#REF!</definedName>
    <definedName name="BFL_DF_66">'[21]WEO LINK'!#REF!</definedName>
    <definedName name="BFLB">'[20]WEO LINK'!#REF!</definedName>
    <definedName name="BFLB_11">'[21]WEO LINK'!#REF!</definedName>
    <definedName name="BFLB_14">NA()</definedName>
    <definedName name="BFLB_2">NA()</definedName>
    <definedName name="BFLB_20">'[20]WEO LINK'!#REF!</definedName>
    <definedName name="BFLB_25">NA()</definedName>
    <definedName name="BFLB_28">'[20]WEO LINK'!#REF!</definedName>
    <definedName name="BFLB_66">'[21]WEO LINK'!#REF!</definedName>
    <definedName name="BFLB_D">'[20]WEO LINK'!#REF!</definedName>
    <definedName name="BFLB_D_11">'[21]WEO LINK'!#REF!</definedName>
    <definedName name="BFLB_D_14">NA()</definedName>
    <definedName name="BFLB_D_2">NA()</definedName>
    <definedName name="BFLB_D_20">'[20]WEO LINK'!#REF!</definedName>
    <definedName name="BFLB_D_25">NA()</definedName>
    <definedName name="BFLB_D_28">'[20]WEO LINK'!#REF!</definedName>
    <definedName name="BFLB_D_66">'[21]WEO LINK'!#REF!</definedName>
    <definedName name="BFLB_DF">'[20]WEO LINK'!#REF!</definedName>
    <definedName name="BFLB_DF_11">'[21]WEO LINK'!#REF!</definedName>
    <definedName name="BFLB_DF_14">NA()</definedName>
    <definedName name="BFLB_DF_2">NA()</definedName>
    <definedName name="BFLB_DF_20">'[20]WEO LINK'!#REF!</definedName>
    <definedName name="BFLB_DF_25">NA()</definedName>
    <definedName name="BFLB_DF_28">'[20]WEO LINK'!#REF!</definedName>
    <definedName name="BFLB_DF_66">'[21]WEO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'[20]WEO LINK'!#REF!</definedName>
    <definedName name="BFLG_11">'[21]WEO LINK'!#REF!</definedName>
    <definedName name="BFLG_14">NA()</definedName>
    <definedName name="BFLG_2">NA()</definedName>
    <definedName name="BFLG_20">'[20]WEO LINK'!#REF!</definedName>
    <definedName name="BFLG_25">NA()</definedName>
    <definedName name="BFLG_28">'[20]WEO LINK'!#REF!</definedName>
    <definedName name="BFLG_66">'[21]WEO LINK'!#REF!</definedName>
    <definedName name="BFLG_D">'[20]WEO LINK'!#REF!</definedName>
    <definedName name="BFLG_D_11">'[21]WEO LINK'!#REF!</definedName>
    <definedName name="BFLG_D_14">NA()</definedName>
    <definedName name="BFLG_D_2">NA()</definedName>
    <definedName name="BFLG_D_20">'[20]WEO LINK'!#REF!</definedName>
    <definedName name="BFLG_D_25">NA()</definedName>
    <definedName name="BFLG_D_28">'[20]WEO LINK'!#REF!</definedName>
    <definedName name="BFLG_D_66">'[21]WEO LINK'!#REF!</definedName>
    <definedName name="BFLG_DF">'[20]WEO LINK'!#REF!</definedName>
    <definedName name="BFLG_DF_11">'[21]WEO LINK'!#REF!</definedName>
    <definedName name="BFLG_DF_14">NA()</definedName>
    <definedName name="BFLG_DF_2">NA()</definedName>
    <definedName name="BFLG_DF_20">'[20]WEO LINK'!#REF!</definedName>
    <definedName name="BFLG_DF_25">NA()</definedName>
    <definedName name="BFLG_DF_28">'[20]WEO LINK'!#REF!</definedName>
    <definedName name="BFLG_DF_66">'[21]WEO LINK'!#REF!</definedName>
    <definedName name="BFO">#REF!</definedName>
    <definedName name="BFOA">'[20]WEO LINK'!#REF!</definedName>
    <definedName name="BFOA_11">'[21]WEO LINK'!#REF!</definedName>
    <definedName name="BFOA_20">'[20]WEO LINK'!#REF!</definedName>
    <definedName name="BFOA_28">'[20]WEO LINK'!#REF!</definedName>
    <definedName name="BFOA_66">'[21]WEO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'[20]WEO LINK'!#REF!</definedName>
    <definedName name="BFOL_L_11">'[21]WEO LINK'!#REF!</definedName>
    <definedName name="BFOL_L_20">'[20]WEO LINK'!#REF!</definedName>
    <definedName name="BFOL_L_28">'[20]WEO LINK'!#REF!</definedName>
    <definedName name="BFOL_L_66">'[21]WEO LINK'!#REF!</definedName>
    <definedName name="BFOL_O">#REF!</definedName>
    <definedName name="BFOL_S">'[20]WEO LINK'!#REF!</definedName>
    <definedName name="BFOL_S_11">'[21]WEO LINK'!#REF!</definedName>
    <definedName name="BFOL_S_20">'[20]WEO LINK'!#REF!</definedName>
    <definedName name="BFOL_S_28">'[20]WEO LINK'!#REF!</definedName>
    <definedName name="BFOL_S_66">'[21]WEO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'[20]WEO LINK'!#REF!</definedName>
    <definedName name="BFPA_11">'[21]WEO LINK'!#REF!</definedName>
    <definedName name="BFPA_20">'[20]WEO LINK'!#REF!</definedName>
    <definedName name="BFPA_28">'[20]WEO LINK'!#REF!</definedName>
    <definedName name="BFPA_66">'[21]WEO LINK'!#REF!</definedName>
    <definedName name="BFPAG">#REF!</definedName>
    <definedName name="BFPG">#REF!</definedName>
    <definedName name="BFPL">'[20]WEO LINK'!#REF!</definedName>
    <definedName name="BFPL_11">'[21]WEO LINK'!#REF!</definedName>
    <definedName name="BFPL_20">'[20]WEO LINK'!#REF!</definedName>
    <definedName name="BFPL_28">'[20]WEO LINK'!#REF!</definedName>
    <definedName name="BFPL_66">'[21]WEO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'[20]WEO LINK'!#REF!</definedName>
    <definedName name="BFPQ_11">'[21]WEO LINK'!#REF!</definedName>
    <definedName name="BFPQ_20">'[20]WEO LINK'!#REF!</definedName>
    <definedName name="BFPQ_28">'[20]WEO LINK'!#REF!</definedName>
    <definedName name="BFPQ_66">'[21]WEO LINK'!#REF!</definedName>
    <definedName name="BFRA">'[20]WEO LINK'!#REF!</definedName>
    <definedName name="BFRA_11">'[21]WEO LINK'!#REF!</definedName>
    <definedName name="BFRA_14">NA()</definedName>
    <definedName name="BFRA_2">NA()</definedName>
    <definedName name="BFRA_20">'[20]WEO LINK'!#REF!</definedName>
    <definedName name="BFRA_25">NA()</definedName>
    <definedName name="BFRA_28">'[20]WEO LINK'!#REF!</definedName>
    <definedName name="BFRA_66">'[21]WEO LINK'!#REF!</definedName>
    <definedName name="BFUND">'[20]WEO LINK'!#REF!</definedName>
    <definedName name="BFUND_11">'[21]WEO LINK'!#REF!</definedName>
    <definedName name="BFUND_20">'[20]WEO LINK'!#REF!</definedName>
    <definedName name="BFUND_28">'[20]WEO LINK'!#REF!</definedName>
    <definedName name="BFUND_66">'[21]WEO LINK'!#REF!</definedName>
    <definedName name="bgoods">'[24]CAgds'!$D$10:$BO$10</definedName>
    <definedName name="bgoods_11">'[25]CAgds'!$E$10:$BP$10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'[24]CAinc'!$D$10:$BO$10</definedName>
    <definedName name="binc_11">'[25]CAinc'!$E$10:$BP$10</definedName>
    <definedName name="BIP">#REF!</definedName>
    <definedName name="BK">'[20]WEO LINK'!#REF!</definedName>
    <definedName name="BK_11">'[21]WEO LINK'!#REF!</definedName>
    <definedName name="BK_14">NA()</definedName>
    <definedName name="BK_2">NA()</definedName>
    <definedName name="BK_20">'[20]WEO LINK'!#REF!</definedName>
    <definedName name="BK_25">NA()</definedName>
    <definedName name="BK_28">'[20]WEO LINK'!#REF!</definedName>
    <definedName name="BK_66">'[21]WEO LINK'!#REF!</definedName>
    <definedName name="BKF">'[20]WEO LINK'!#REF!</definedName>
    <definedName name="BKF_11">'[21]WEO LINK'!#REF!</definedName>
    <definedName name="BKF_14">NA()</definedName>
    <definedName name="BKF_2">NA()</definedName>
    <definedName name="BKF_20">'[20]WEO LINK'!#REF!</definedName>
    <definedName name="BKF_25">NA()</definedName>
    <definedName name="BKF_28">'[20]WEO LINK'!#REF!</definedName>
    <definedName name="BKF_6">#REF!</definedName>
    <definedName name="BKF_66">'[21]WEO LINK'!#REF!</definedName>
    <definedName name="BKFA">#REF!</definedName>
    <definedName name="BKO">#REF!</definedName>
    <definedName name="BM">#REF!</definedName>
    <definedName name="BM_NM_R">#REF!</definedName>
    <definedName name="BMG">'[20]WEO LINK'!#REF!</definedName>
    <definedName name="BMG_11">'[21]WEO LINK'!#REF!</definedName>
    <definedName name="BMG_14">'[26]Q6'!$E$28:$AH$28</definedName>
    <definedName name="BMG_2">'[26]Q6'!$E$28:$AH$28</definedName>
    <definedName name="BMG_20">'[20]WEO LINK'!#REF!</definedName>
    <definedName name="BMG_25">'[26]Q6'!$E$28:$AH$28</definedName>
    <definedName name="BMG_28">'[20]WEO LINK'!#REF!</definedName>
    <definedName name="BMG_66">'[21]WEO LINK'!#REF!</definedName>
    <definedName name="BMG_NMG_R">#REF!</definedName>
    <definedName name="BMII">'[20]WEO LINK'!#REF!</definedName>
    <definedName name="BMII_11">'[21]WEO LINK'!#REF!</definedName>
    <definedName name="BMII_14">NA()</definedName>
    <definedName name="BMII_2">NA()</definedName>
    <definedName name="BMII_20">'[20]WEO LINK'!#REF!</definedName>
    <definedName name="BMII_25">NA()</definedName>
    <definedName name="BMII_28">'[20]WEO LINK'!#REF!</definedName>
    <definedName name="BMII_66">'[21]WEO LINK'!#REF!</definedName>
    <definedName name="BMII_7">#REF!</definedName>
    <definedName name="BMIIB">'[20]WEO LINK'!#REF!</definedName>
    <definedName name="BMIIB_11">'[21]WEO LINK'!#REF!</definedName>
    <definedName name="BMIIB_14">NA()</definedName>
    <definedName name="BMIIB_2">NA()</definedName>
    <definedName name="BMIIB_20">'[20]WEO LINK'!#REF!</definedName>
    <definedName name="BMIIB_25">NA()</definedName>
    <definedName name="BMIIB_28">'[20]WEO LINK'!#REF!</definedName>
    <definedName name="BMIIB_66">'[21]WEO LINK'!#REF!</definedName>
    <definedName name="BMIIG">'[20]WEO LINK'!#REF!</definedName>
    <definedName name="BMIIG_11">'[21]WEO LINK'!#REF!</definedName>
    <definedName name="BMIIG_14">NA()</definedName>
    <definedName name="BMIIG_2">NA()</definedName>
    <definedName name="BMIIG_20">'[20]WEO LINK'!#REF!</definedName>
    <definedName name="BMIIG_25">NA()</definedName>
    <definedName name="BMIIG_28">'[20]WEO LINK'!#REF!</definedName>
    <definedName name="BMIIG_66">'[21]WEO LINK'!#REF!</definedName>
    <definedName name="BMS">'[20]WEO LINK'!#REF!</definedName>
    <definedName name="BMS_11">'[21]WEO LINK'!#REF!</definedName>
    <definedName name="BMS_20">'[20]WEO LINK'!#REF!</definedName>
    <definedName name="BMS_28">'[20]WEO LINK'!#REF!</definedName>
    <definedName name="BMS_66">'[21]WEO LINK'!#REF!</definedName>
    <definedName name="BMT">#REF!</definedName>
    <definedName name="BNB_BoP">#REF!</definedName>
    <definedName name="bnfs">'[24]CAnfs'!$D$10:$BO$10</definedName>
    <definedName name="bnfs_11">'[25]CAnfs'!$E$10:$BP$10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'[27]BoP'!#REF!</definedName>
    <definedName name="BOPF">#REF!</definedName>
    <definedName name="BopInput">#REF!</definedName>
    <definedName name="BOPSUM">#REF!</definedName>
    <definedName name="bother">'[23]FAother'!$E$10:$BP$10</definedName>
    <definedName name="bother_14">#REF!</definedName>
    <definedName name="bother_25">#REF!</definedName>
    <definedName name="BottomRight">#REF!</definedName>
    <definedName name="bport">'[23]FAport'!$E$10:$BP$10</definedName>
    <definedName name="bport_11">'[25]FAport'!$E$10:$BP$10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'[20]WEO LINK'!#REF!</definedName>
    <definedName name="BTR_11">'[21]WEO LINK'!#REF!</definedName>
    <definedName name="BTR_20">'[20]WEO LINK'!#REF!</definedName>
    <definedName name="BTR_28">'[20]WEO LINK'!#REF!</definedName>
    <definedName name="BTR_66">'[21]WEO LINK'!#REF!</definedName>
    <definedName name="BTRG">#REF!</definedName>
    <definedName name="BTRP">#REF!</definedName>
    <definedName name="btrs">'[24]CAtrs'!$D$10:$BO$10</definedName>
    <definedName name="btrs_11">'[25]CAtrs'!$E$10:$BP$10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'[28]FDI'!#REF!</definedName>
    <definedName name="Bulgaria">#REF!</definedName>
    <definedName name="BX">#REF!</definedName>
    <definedName name="BX_NX_R">#REF!</definedName>
    <definedName name="BXG">'[20]WEO LINK'!#REF!</definedName>
    <definedName name="BXG_11">'[21]WEO LINK'!#REF!</definedName>
    <definedName name="BXG_14">'[26]Q6'!$E$26:$AH$26</definedName>
    <definedName name="BXG_2">'[26]Q6'!$E$26:$AH$26</definedName>
    <definedName name="BXG_20">'[20]WEO LINK'!#REF!</definedName>
    <definedName name="BXG_25">'[26]Q6'!$E$26:$AH$26</definedName>
    <definedName name="BXG_28">'[20]WEO LINK'!#REF!</definedName>
    <definedName name="BXG_66">'[21]WEO LINK'!#REF!</definedName>
    <definedName name="BXG_NXG_R">#REF!</definedName>
    <definedName name="BXS">'[20]WEO LINK'!#REF!</definedName>
    <definedName name="BXS_11">'[21]WEO LINK'!#REF!</definedName>
    <definedName name="BXS_20">'[20]WEO LINK'!#REF!</definedName>
    <definedName name="BXS_28">'[20]WEO LINK'!#REF!</definedName>
    <definedName name="BXS_66">'[21]WEO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'[17]CBANK_old'!$A$1:$M$48</definedName>
    <definedName name="CBDebt">#REF!</definedName>
    <definedName name="CBSNFA">'[29]NIR__'!$A$188:$AM$219</definedName>
    <definedName name="CCode">'[30]Codes'!$A$2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WEO '[13]LINK'!$A$1:$A$42</definedName>
    <definedName name="CHART2_11">#REF!</definedName>
    <definedName name="chart2_15">WEO '[13]LINK'!$A$1:$A$42</definedName>
    <definedName name="chart2_17">WEO '[13]LINK'!$A$1:$A$42</definedName>
    <definedName name="chart2_20">WEO '[13]LINK'!$A$1:$A$42</definedName>
    <definedName name="chart2_22">WEO '[13]LINK'!$A$1:$A$42</definedName>
    <definedName name="chart2_24">WEO '[13]LINK'!$A$1:$A$42</definedName>
    <definedName name="chart2_28">WEO '[13]LINK'!$A$1:$A$42</definedName>
    <definedName name="chart2_37">WEO '[13]LINK'!$A$1:$A$42</definedName>
    <definedName name="chart2_38">WEO '[13]LINK'!$A$1:$A$42</definedName>
    <definedName name="chart2_46">WEO '[13]LINK'!$A$1:$A$42</definedName>
    <definedName name="chart2_47">WEO '[13]LINK'!$A$1:$A$42</definedName>
    <definedName name="chart2_49">WEO '[13]LINK'!$A$1:$A$42</definedName>
    <definedName name="chart2_54">WEO '[13]LINK'!$A$1:$A$42</definedName>
    <definedName name="chart2_55">WEO '[13]LINK'!$A$1:$A$42</definedName>
    <definedName name="chart2_56">WEO '[13]LINK'!$A$1:$A$42</definedName>
    <definedName name="chart2_57">WEO '[13]LINK'!$A$1:$A$42</definedName>
    <definedName name="chart2_61">WEO '[13]LINK'!$A$1:$A$42</definedName>
    <definedName name="chart2_64">WEO '[13]LINK'!$A$1:$A$42</definedName>
    <definedName name="chart2_65">WEO '[13]LINK'!$A$1:$A$42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'[31]weo_real'!#REF!</definedName>
    <definedName name="CHK1_1">'[31]weo_real'!#REF!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'[32]country name lookup'!$A$1:$B$50</definedName>
    <definedName name="CNY">#REF!</definedName>
    <definedName name="commodM">#REF!</definedName>
    <definedName name="commodx">#REF!</definedName>
    <definedName name="compar">'[15]BFtab10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'[14]corresp'!$A$1:$B$37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'[33]REER Forecast'!#REF!</definedName>
    <definedName name="CPIindex">'[33]REER Forecast'!#REF!</definedName>
    <definedName name="CPImonth">'[33]REER Forecast'!#REF!</definedName>
    <definedName name="CSBT">'[14]Montabs'!$B$88:$CQ$150</definedName>
    <definedName name="CSBTN">'[14]Montabs'!$B$153:$CO$202</definedName>
    <definedName name="CSBTR">'[14]Montabs'!$B$203:$CO$243</definedName>
    <definedName name="CSIDATES_11">'[34]WEO'!#REF!</definedName>
    <definedName name="CSIDATES_66">'[34]WEO'!#REF!</definedName>
    <definedName name="CUADRO_10.3.1">'[35]fondo promedio'!$A$36:$L$74</definedName>
    <definedName name="CUADRO_10_3_1">'[35]fondo promedio'!$A$36:$L$74</definedName>
    <definedName name="CUADRO_N__4.1.3">#REF!</definedName>
    <definedName name="CUADRO_N__4_1_3">#REF!</definedName>
    <definedName name="Current_account">#REF!</definedName>
    <definedName name="CurrVintage">'[36]Current'!$D$66</definedName>
    <definedName name="CurrVintage_11">'[37]Current'!$D$66</definedName>
    <definedName name="CurrVintage_14">#REF!</definedName>
    <definedName name="CurrVintage_25">#REF!</definedName>
    <definedName name="CurVintage">'[30]Current'!$D$61</definedName>
    <definedName name="D">'[20]WEO LINK'!#REF!</definedName>
    <definedName name="D_11">'[21]WEO LINK'!#REF!</definedName>
    <definedName name="d_14">#REF!</definedName>
    <definedName name="D_20">'[20]WEO LINK'!#REF!</definedName>
    <definedName name="d_25">#REF!</definedName>
    <definedName name="D_28">'[20]WEO LINK'!#REF!</definedName>
    <definedName name="D_66">'[21]WEO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'[20]WEO LINK'!#REF!</definedName>
    <definedName name="D_S_11">'[21]WEO LINK'!#REF!</definedName>
    <definedName name="D_S_20">'[20]WEO LINK'!#REF!</definedName>
    <definedName name="D_S_28">'[20]WEO LINK'!#REF!</definedName>
    <definedName name="D_S_66">'[21]WEO LINK'!#REF!</definedName>
    <definedName name="D_SRM">#REF!</definedName>
    <definedName name="D_SY">#REF!</definedName>
    <definedName name="DA">'[20]WEO LINK'!#REF!</definedName>
    <definedName name="DA_11">'[21]WEO LINK'!#REF!</definedName>
    <definedName name="DA_20">'[20]WEO LINK'!#REF!</definedName>
    <definedName name="DA_28">'[20]WEO LINK'!#REF!</definedName>
    <definedName name="DA_66">'[21]WEO LINK'!#REF!</definedName>
    <definedName name="DAB">'[20]WEO LINK'!#REF!</definedName>
    <definedName name="DAB_11">'[21]WEO LINK'!#REF!</definedName>
    <definedName name="DAB_20">'[20]WEO LINK'!#REF!</definedName>
    <definedName name="DAB_28">'[20]WEO LINK'!#REF!</definedName>
    <definedName name="DAB_66">'[21]WEO LINK'!#REF!</definedName>
    <definedName name="DABproj">NA()</definedName>
    <definedName name="DAG">'[20]WEO LINK'!#REF!</definedName>
    <definedName name="DAG_11">'[21]WEO LINK'!#REF!</definedName>
    <definedName name="DAG_20">'[20]WEO LINK'!#REF!</definedName>
    <definedName name="DAG_28">'[20]WEO LINK'!#REF!</definedName>
    <definedName name="DAG_66">'[21]WEO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'[30]Codes'!$H$2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'[20]Data _ Calc'!#REF!</definedName>
    <definedName name="date1_22">'[20]Main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'[38]A15'!#REF!</definedName>
    <definedName name="dateB">#REF!</definedName>
    <definedName name="dateMacro">#REF!</definedName>
    <definedName name="datemon">'[39]pms'!#REF!</definedName>
    <definedName name="dateREER">#REF!</definedName>
    <definedName name="dates_11">'[40]WEO'!#REF!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'[41]INFlevel'!#REF!</definedName>
    <definedName name="DATESA">'[42]EU2DBase'!$B$14:$B$31</definedName>
    <definedName name="DATESATKM">#REF!</definedName>
    <definedName name="DATESM">'[42]EU2DBase'!$B$88:$B$196</definedName>
    <definedName name="DATESMTKM">#REF!</definedName>
    <definedName name="DATESQ">'[42]EU2DBase'!$B$49:$B$72</definedName>
    <definedName name="DATESQTKM">#REF!</definedName>
    <definedName name="DATEWEO">#REF!</definedName>
    <definedName name="DB">'[20]WEO LINK'!#REF!</definedName>
    <definedName name="DB_11">'[21]WEO LINK'!#REF!</definedName>
    <definedName name="DB_20">'[20]WEO LINK'!#REF!</definedName>
    <definedName name="DB_28">'[20]WEO LINK'!#REF!</definedName>
    <definedName name="DB_66">'[21]WEO LINK'!#REF!</definedName>
    <definedName name="DBproj">NA()</definedName>
    <definedName name="DDRB">'[20]WEO LINK'!#REF!</definedName>
    <definedName name="DDRB_11">'[21]WEO LINK'!#REF!</definedName>
    <definedName name="DDRB_20">'[20]WEO LINK'!#REF!</definedName>
    <definedName name="DDRB_28">'[20]WEO LINK'!#REF!</definedName>
    <definedName name="DDRB_66">'[21]WEO LINK'!#REF!</definedName>
    <definedName name="DDRO">'[20]WEO LINK'!#REF!</definedName>
    <definedName name="DDRO_11">'[21]WEO LINK'!#REF!</definedName>
    <definedName name="DDRO_20">'[20]WEO LINK'!#REF!</definedName>
    <definedName name="DDRO_28">'[20]WEO LINK'!#REF!</definedName>
    <definedName name="DDRO_66">'[21]WEO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'[43]Debt_Total'!#REF!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'[20]WEO LINK'!#REF!</definedName>
    <definedName name="DG_11">'[21]WEO LINK'!#REF!</definedName>
    <definedName name="DG_20">'[20]WEO LINK'!#REF!</definedName>
    <definedName name="DG_28">'[20]WEO LINK'!#REF!</definedName>
    <definedName name="DG_66">'[21]WEO LINK'!#REF!</definedName>
    <definedName name="DG_S">#REF!</definedName>
    <definedName name="DGproj">NA()</definedName>
    <definedName name="Discount_IDA">#REF!</definedName>
    <definedName name="Discount_NC">'[44]NPV_base'!#REF!</definedName>
    <definedName name="DiscountRate">#REF!</definedName>
    <definedName name="DKK">#REF!</definedName>
    <definedName name="DM">#REF!</definedName>
    <definedName name="DMBNFA">'[29]NIR__'!$A$123:$AM$181</definedName>
    <definedName name="DO">#REF!</definedName>
    <definedName name="DOC">#REF!</definedName>
    <definedName name="DOCFILE">'[45]Contents'!$B$78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'[20]WEO LINK'!#REF!</definedName>
    <definedName name="DSI_11">'[21]WEO LINK'!#REF!</definedName>
    <definedName name="DSI_20">'[20]WEO LINK'!#REF!</definedName>
    <definedName name="DSI_28">'[20]WEO LINK'!#REF!</definedName>
    <definedName name="DSI_66">'[21]WEO LINK'!#REF!</definedName>
    <definedName name="DSIB">'[20]WEO LINK'!#REF!</definedName>
    <definedName name="DSIB_11">'[21]WEO LINK'!#REF!</definedName>
    <definedName name="DSIB_20">'[20]WEO LINK'!#REF!</definedName>
    <definedName name="DSIB_28">'[20]WEO LINK'!#REF!</definedName>
    <definedName name="DSIB_66">'[21]WEO LINK'!#REF!</definedName>
    <definedName name="DSIBproj">NA()</definedName>
    <definedName name="DSIG">'[20]WEO LINK'!#REF!</definedName>
    <definedName name="DSIG_11">'[21]WEO LINK'!#REF!</definedName>
    <definedName name="DSIG_20">'[20]WEO LINK'!#REF!</definedName>
    <definedName name="DSIG_28">'[20]WEO LINK'!#REF!</definedName>
    <definedName name="DSIG_66">'[21]WEO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'[20]WEO LINK'!#REF!</definedName>
    <definedName name="DSP_11">'[21]WEO LINK'!#REF!</definedName>
    <definedName name="DSP_20">'[20]WEO LINK'!#REF!</definedName>
    <definedName name="DSP_28">'[20]WEO LINK'!#REF!</definedName>
    <definedName name="DSP_66">'[21]WEO LINK'!#REF!</definedName>
    <definedName name="DSPB">'[20]WEO LINK'!#REF!</definedName>
    <definedName name="DSPB_11">'[21]WEO LINK'!#REF!</definedName>
    <definedName name="DSPB_20">'[20]WEO LINK'!#REF!</definedName>
    <definedName name="DSPB_28">'[20]WEO LINK'!#REF!</definedName>
    <definedName name="DSPB_66">'[21]WEO LINK'!#REF!</definedName>
    <definedName name="DSPBproj">NA()</definedName>
    <definedName name="DSPG">'[20]WEO LINK'!#REF!</definedName>
    <definedName name="DSPG_11">'[21]WEO LINK'!#REF!</definedName>
    <definedName name="DSPG_20">'[20]WEO LINK'!#REF!</definedName>
    <definedName name="DSPG_28">'[20]WEO LINK'!#REF!</definedName>
    <definedName name="DSPG_66">'[21]WEO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'[46]WEO LINK'!#REF!</definedName>
    <definedName name="EDN_11">'[47]WEO LINK'!#REF!</definedName>
    <definedName name="EDN_66">'[47]WEO LINK'!#REF!</definedName>
    <definedName name="EDNA">#REF!</definedName>
    <definedName name="EDNA_14">NA()</definedName>
    <definedName name="EDNA_2">NA()</definedName>
    <definedName name="EDNA_25">NA()</definedName>
    <definedName name="EDNA_B">'[20]WEO LINK'!#REF!</definedName>
    <definedName name="EDNA_B_11">'[21]WEO LINK'!#REF!</definedName>
    <definedName name="EDNA_B_20">'[20]WEO LINK'!#REF!</definedName>
    <definedName name="EDNA_B_28">'[20]WEO LINK'!#REF!</definedName>
    <definedName name="EDNA_B_66">'[21]WEO LINK'!#REF!</definedName>
    <definedName name="EDNA_D">'[20]WEO LINK'!#REF!</definedName>
    <definedName name="EDNA_D_11">'[21]WEO LINK'!#REF!</definedName>
    <definedName name="EDNA_D_20">'[20]WEO LINK'!#REF!</definedName>
    <definedName name="EDNA_D_28">'[20]WEO LINK'!#REF!</definedName>
    <definedName name="EDNA_D_66">'[21]WEO LINK'!#REF!</definedName>
    <definedName name="EDNA_T">'[20]WEO LINK'!#REF!</definedName>
    <definedName name="EDNA_T_11">'[21]WEO LINK'!#REF!</definedName>
    <definedName name="EDNA_T_20">'[20]WEO LINK'!#REF!</definedName>
    <definedName name="EDNA_T_28">'[20]WEO LINK'!#REF!</definedName>
    <definedName name="EDNA_T_66">'[21]WEO LINK'!#REF!</definedName>
    <definedName name="EDNE">'[20]WEO LINK'!#REF!</definedName>
    <definedName name="EDNE_11">'[21]WEO LINK'!#REF!</definedName>
    <definedName name="EDNE_20">'[20]WEO LINK'!#REF!</definedName>
    <definedName name="EDNE_28">'[20]WEO LINK'!#REF!</definedName>
    <definedName name="EDNE_66">'[21]WEO LINK'!#REF!</definedName>
    <definedName name="EdssBatchRange">#REF!</definedName>
    <definedName name="EDSSDESCRIPTOR">'[45]Contents'!$B$73</definedName>
    <definedName name="EDSSDESCRIPTOR_14">#REF!</definedName>
    <definedName name="EDSSDESCRIPTOR_25">#REF!</definedName>
    <definedName name="EDSSDESCRIPTOR_28">#REF!</definedName>
    <definedName name="EDSSFILE">'[45]Contents'!$B$77</definedName>
    <definedName name="EDSSFILE_14">#REF!</definedName>
    <definedName name="EDSSFILE_25">#REF!</definedName>
    <definedName name="EDSSFILE_28">#REF!</definedName>
    <definedName name="EDSSNAME">'[45]Contents'!$B$72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'[45]Contents'!$B$81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'[45]Contents'!$B$74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'[17]EMPLOY_old'!$A$1:$I$52</definedName>
    <definedName name="empty">#REF!</definedName>
    <definedName name="ENDA">'[20]WEO LINK'!#REF!</definedName>
    <definedName name="ENDA_11">'[21]WEO LINK'!#REF!</definedName>
    <definedName name="ENDA_14">#REF!</definedName>
    <definedName name="ENDA_2">NA()</definedName>
    <definedName name="ENDA_20">'[20]WEO LINK'!#REF!</definedName>
    <definedName name="ENDA_25">#REF!</definedName>
    <definedName name="ENDA_28">'[20]WEO LINK'!#REF!</definedName>
    <definedName name="ENDA_66">'[21]WEO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'[48]C'!$P$428:$T$428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'[49]Q5'!$A:$C,'[49]Q5'!$1:$7</definedName>
    <definedName name="Exch.Rate">#REF!</definedName>
    <definedName name="Exch_Rate">#REF!</definedName>
    <definedName name="exchrate">#REF!</definedName>
    <definedName name="ExitWRS">'[50]Main'!$AB$27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'[51]Q'!$D$52:$O$103</definedName>
    <definedName name="exports">#REF!</definedName>
    <definedName name="expperc">#REF!</definedName>
    <definedName name="expperc_11">'[21]Expenditures'!#REF!</definedName>
    <definedName name="expperc_20">#REF!</definedName>
    <definedName name="expperc_28">#REF!</definedName>
    <definedName name="expperc_64">#REF!</definedName>
    <definedName name="expperc_66">'[21]Expenditures'!#REF!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'[90]Index'!$C$21</definedName>
    <definedName name="FISUM">#REF!</definedName>
    <definedName name="FK_6_65">WEO '[13]LINK'!$A$1:$A$42</definedName>
    <definedName name="FLOPEC">#REF!</definedName>
    <definedName name="FLOPEC_14">#REF!</definedName>
    <definedName name="FLOPEC_25">#REF!</definedName>
    <definedName name="FLOWS">#REF!</definedName>
    <definedName name="fmb_11">'[40]WEO'!#REF!</definedName>
    <definedName name="fmb_14">#REF!</definedName>
    <definedName name="fmb_2">'[52]WEO'!#REF!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'[53]FOREX_DAILY'!$A$9:$Q$128</definedName>
    <definedName name="FRF">#REF!</definedName>
    <definedName name="fsan1">'[18]data input'!#REF!</definedName>
    <definedName name="fsan2">'[18]data input'!#REF!</definedName>
    <definedName name="fsan3">'[18]data input'!#REF!</definedName>
    <definedName name="fsI">'[18]data input'!#REF!</definedName>
    <definedName name="fsII">'[18]data input'!#REF!</definedName>
    <definedName name="fsIII">'[18]data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'[22]Q4'!$E$19:$AH$19</definedName>
    <definedName name="GCB_NGDP_14">NA()</definedName>
    <definedName name="GCB_NGDP_2">NA()</definedName>
    <definedName name="GCB_NGDP_25">NA()</definedName>
    <definedName name="GCB_NGDP_66">'[22]Q4'!$E$19:$AH$19</definedName>
    <definedName name="GCENL_11">'[34]WEO'!#REF!</definedName>
    <definedName name="GCENL_66">'[34]WEO'!#REF!</definedName>
    <definedName name="GCRG_11">'[34]WEO'!#REF!</definedName>
    <definedName name="GCRG_66">'[34]WEO'!#REF!</definedName>
    <definedName name="GDP">#REF!</definedName>
    <definedName name="gdp_14">'[24]IN'!$D$66:$BO$66</definedName>
    <definedName name="GDP_1999_Constant">#REF!</definedName>
    <definedName name="GDP_1999_Current">#REF!</definedName>
    <definedName name="gdp_2">'[24]IN'!$D$66:$BO$66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'[24]IN'!$D$66:$BO$66</definedName>
    <definedName name="gdp_28">'[24]IN'!$D$66:$BO$66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'[22]Q4'!$E$38:$AH$38</definedName>
    <definedName name="GGB_NGDP_14">NA()</definedName>
    <definedName name="GGB_NGDP_2">NA()</definedName>
    <definedName name="GGB_NGDP_25">NA()</definedName>
    <definedName name="GGB_NGDP_66">'[22]Q4'!$E$38:$AH$38</definedName>
    <definedName name="GGENL_11">'[34]WEO'!#REF!</definedName>
    <definedName name="GGENL_66">'[34]WEO'!#REF!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'[34]WEO'!#REF!</definedName>
    <definedName name="GGRG_66">'[34]WEO'!#REF!</definedName>
    <definedName name="Grace_IDA">#REF!</definedName>
    <definedName name="Grace_NC">'[44]NPV_base'!#REF!</definedName>
    <definedName name="Grace1_IDA">#REF!</definedName>
    <definedName name="GRÁFICO_10.3.1.">'[35]GRÁFICO DE FONDO POR AFILIADO'!$A$3:$H$35</definedName>
    <definedName name="GRÁFICO_10.3.2">'[35]GRÁFICO DE FONDO POR AFILIADO'!$A$36:$H$68</definedName>
    <definedName name="GRÁFICO_10.3.3">'[35]GRÁFICO DE FONDO POR AFILIADO'!$A$69:$H$101</definedName>
    <definedName name="GRÁFICO_10.3.4.">'[35]GRÁFICO DE FONDO POR AFILIADO'!$A$103:$H$135</definedName>
    <definedName name="GRÁFICO_10_3_1_">'[35]GRÁFICO DE FONDO POR AFILIADO'!$A$3:$H$35</definedName>
    <definedName name="GRÁFICO_10_3_2">'[35]GRÁFICO DE FONDO POR AFILIADO'!$A$36:$H$68</definedName>
    <definedName name="GRÁFICO_10_3_3">'[35]GRÁFICO DE FONDO POR AFILIADO'!$A$69:$H$101</definedName>
    <definedName name="GRÁFICO_10_3_4_">'[35]GRÁFICO DE FONDO POR AFILIADO'!$A$103:$H$135</definedName>
    <definedName name="GRÁFICO_N_10.2.4.">#REF!</definedName>
    <definedName name="GRÁFICO_N_10_2_4_">#REF!</definedName>
    <definedName name="GRAND_TOTAL">#REF!</definedName>
    <definedName name="GRAPHS">'[14]interv'!$A$1:$H$23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'[54]GG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'[28]IMP'!#REF!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'[27]Input'!#REF!</definedName>
    <definedName name="INPUT_4">'[27]Input'!#REF!</definedName>
    <definedName name="int">#REF!</definedName>
    <definedName name="INTER_CRED">#REF!</definedName>
    <definedName name="INTER_DEPO">#REF!</definedName>
    <definedName name="INTEREST">'[17]INT_RATES_old'!$A$1:$I$35</definedName>
    <definedName name="Interest_IDA">#REF!</definedName>
    <definedName name="Interest_NC">'[44]NPV_base'!#REF!</definedName>
    <definedName name="InterestRate">#REF!</definedName>
    <definedName name="invtab">'[15]BFtab10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'[23]KA'!$E$10:$BP$10</definedName>
    <definedName name="ka_11">'[25]KA'!$E$10:$BP$10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'[17]LABORMKT_OLD'!$A$1:$O$39</definedName>
    <definedName name="LAST">'[55]DOC'!$C$8</definedName>
    <definedName name="lclub">#REF!</definedName>
    <definedName name="LEFT">#REF!</definedName>
    <definedName name="LEND">#REF!</definedName>
    <definedName name="LIABILITIES">'[56]CBA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'[57]Table 6_MacroFrame'!#REF!</definedName>
    <definedName name="lkdjfafoij_11">'[58]Table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'[17]MAINCOM_old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'[51]EU'!$BS$29:$CB$88</definedName>
    <definedName name="Maturity_IDA">#REF!</definedName>
    <definedName name="Maturity_NC">'[44]NPV_base'!#REF!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'[20]WEO LINK'!#REF!</definedName>
    <definedName name="MCV_14">NA()</definedName>
    <definedName name="MCV_2">NA()</definedName>
    <definedName name="MCV_20">'[20]WEO LINK'!#REF!</definedName>
    <definedName name="MCV_25">NA()</definedName>
    <definedName name="MCV_28">'[20]WEO LINK'!#REF!</definedName>
    <definedName name="MCV_35">'[59]Q2'!$E$63:$AH$63</definedName>
    <definedName name="MCV_B">'[20]WEO LINK'!#REF!</definedName>
    <definedName name="MCV_B_11">'[21]WEO LINK'!#REF!</definedName>
    <definedName name="MCV_B_14">#REF!</definedName>
    <definedName name="MCV_B_2">NA()</definedName>
    <definedName name="MCV_B_20">'[20]WEO LINK'!#REF!</definedName>
    <definedName name="MCV_B_25">#REF!</definedName>
    <definedName name="MCV_B_28">'[20]WEO LINK'!#REF!</definedName>
    <definedName name="MCV_B_66">'[21]WEO LINK'!#REF!</definedName>
    <definedName name="MCV_B1">#REF!</definedName>
    <definedName name="MCV_D">'[20]WEO LINK'!#REF!</definedName>
    <definedName name="MCV_D_11">'[21]WEO LINK'!#REF!</definedName>
    <definedName name="MCV_D_14">NA()</definedName>
    <definedName name="MCV_D_2">NA()</definedName>
    <definedName name="MCV_D_20">'[20]WEO LINK'!#REF!</definedName>
    <definedName name="MCV_D_25">NA()</definedName>
    <definedName name="MCV_D_28">'[20]WEO LINK'!#REF!</definedName>
    <definedName name="MCV_D_66">'[21]WEO LINK'!#REF!</definedName>
    <definedName name="MCV_D1">#REF!</definedName>
    <definedName name="MCV_N">'[20]WEO LINK'!#REF!</definedName>
    <definedName name="MCV_N_14">NA()</definedName>
    <definedName name="MCV_N_2">NA()</definedName>
    <definedName name="MCV_N_20">'[20]WEO LINK'!#REF!</definedName>
    <definedName name="MCV_N_25">NA()</definedName>
    <definedName name="MCV_N_28">'[20]WEO LINK'!#REF!</definedName>
    <definedName name="MCV_T">'[20]WEO LINK'!#REF!</definedName>
    <definedName name="MCV_T_11">'[21]WEO LINK'!#REF!</definedName>
    <definedName name="MCV_T_14">NA()</definedName>
    <definedName name="MCV_T_2">NA()</definedName>
    <definedName name="MCV_T_20">'[20]WEO LINK'!#REF!</definedName>
    <definedName name="MCV_T_25">NA()</definedName>
    <definedName name="MCV_T_28">'[20]WEO LINK'!#REF!</definedName>
    <definedName name="MCV_T_66">'[21]WEO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'[39]Prog'!#REF!</definedName>
    <definedName name="MENORES">#REF!</definedName>
    <definedName name="MENORES_14">#REF!</definedName>
    <definedName name="MENORES_25">#REF!</definedName>
    <definedName name="MER">#REF!</definedName>
    <definedName name="MFISCAL">'[19]Annual Raw Data'!#REF!</definedName>
    <definedName name="mflowsa">mflowsa</definedName>
    <definedName name="mflowsq">mflowsq</definedName>
    <definedName name="mgoods">'[24]CAgds'!$D$14:$BO$14</definedName>
    <definedName name="mgoods_11">'[60]CAgds'!$D$14:$BO$14</definedName>
    <definedName name="MICRO">#REF!</definedName>
    <definedName name="MICROM_11">'[34]WEO'!#REF!</definedName>
    <definedName name="MICROM_66">'[34]WEO'!#REF!</definedName>
    <definedName name="MIDDLE">#REF!</definedName>
    <definedName name="MIMP3">'[14]monimp'!$A$88:$F$92</definedName>
    <definedName name="MIMPALL">'[14]monimp'!$A$67:$F$88</definedName>
    <definedName name="minc">'[24]CAinc'!$D$14:$BO$14</definedName>
    <definedName name="minc_11">'[60]CAinc'!$D$14:$BO$14</definedName>
    <definedName name="MISC3">#REF!</definedName>
    <definedName name="MISC4">'[27]OUTPUT'!#REF!</definedName>
    <definedName name="mm">mm</definedName>
    <definedName name="mm_11">'[61]labels'!#REF!</definedName>
    <definedName name="mm_14">'[61]labels'!#REF!</definedName>
    <definedName name="mm_20">mm_20</definedName>
    <definedName name="mm_24">mm_24</definedName>
    <definedName name="mm_25">'[61]labels'!#REF!</definedName>
    <definedName name="mm_28">mm_28</definedName>
    <definedName name="MNDATES">#REF!</definedName>
    <definedName name="MNEER">#REF!</definedName>
    <definedName name="mnfs">'[24]CAnfs'!$D$14:$BO$14</definedName>
    <definedName name="mnfs_11">'[60]CAnfs'!$D$14:$BO$14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'[14]Montabs'!$B$315:$CO$371</definedName>
    <definedName name="MONSURR">'[14]Montabs'!$B$374:$CO$425</definedName>
    <definedName name="MONSURVEY">'[14]Montabs'!$B$243:$CQ$311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'[17]MSURVEY_old'!$A$1:$I$54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'[19]Annual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'[62]DATA'!$B$1:$IT$1</definedName>
    <definedName name="name1">#REF!</definedName>
    <definedName name="name1_11">#REF!</definedName>
    <definedName name="name1_17">'[20]Data _ Calc'!#REF!</definedName>
    <definedName name="name1_20">#REF!</definedName>
    <definedName name="name1_22">'[20]Main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'[15]BFtab10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'[42]EU2DBase'!#REF!</definedName>
    <definedName name="NAMESM">'[42]EU2DBase'!#REF!</definedName>
    <definedName name="NAMESQ">'[42]EU2DBase'!#REF!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'[29]NIR__'!$A$77:$AM$118</definedName>
    <definedName name="NBUNIR">'[29]NIR__'!$A$4:$AM$72</definedName>
    <definedName name="NC_R">'[31]weo_real'!#REF!</definedName>
    <definedName name="NCG">'[20]WEO LINK'!#REF!</definedName>
    <definedName name="NCG_14">NA()</definedName>
    <definedName name="NCG_2">NA()</definedName>
    <definedName name="NCG_20">'[20]WEO LINK'!#REF!</definedName>
    <definedName name="NCG_25">NA()</definedName>
    <definedName name="NCG_28">'[20]WEO LINK'!#REF!</definedName>
    <definedName name="NCG_R">'[20]WEO LINK'!#REF!</definedName>
    <definedName name="NCG_R_14">NA()</definedName>
    <definedName name="NCG_R_2">NA()</definedName>
    <definedName name="NCG_R_20">'[20]WEO LINK'!#REF!</definedName>
    <definedName name="NCG_R_25">NA()</definedName>
    <definedName name="NCG_R_28">'[20]WEO LINK'!#REF!</definedName>
    <definedName name="NCP">'[20]WEO LINK'!#REF!</definedName>
    <definedName name="NCP_14">NA()</definedName>
    <definedName name="NCP_2">NA()</definedName>
    <definedName name="NCP_20">'[20]WEO LINK'!#REF!</definedName>
    <definedName name="NCP_25">NA()</definedName>
    <definedName name="NCP_28">'[20]WEO LINK'!#REF!</definedName>
    <definedName name="NCP_R">'[20]WEO LINK'!#REF!</definedName>
    <definedName name="NCP_R_14">NA()</definedName>
    <definedName name="NCP_R_2">NA()</definedName>
    <definedName name="NCP_R_20">'[20]WEO LINK'!#REF!</definedName>
    <definedName name="NCP_R_25">NA()</definedName>
    <definedName name="NCP_R_28">'[20]WEO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'[20]Data _ Calc'!#REF!</definedName>
    <definedName name="newt2_22">'[20]Main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'[31]weo_real'!#REF!</definedName>
    <definedName name="NFB_R_GDP">'[31]weo_real'!#REF!</definedName>
    <definedName name="NFI">'[20]WEO LINK'!#REF!</definedName>
    <definedName name="NFI_14">NA()</definedName>
    <definedName name="NFI_2">NA()</definedName>
    <definedName name="NFI_20">'[20]WEO LINK'!#REF!</definedName>
    <definedName name="NFI_25">NA()</definedName>
    <definedName name="NFI_28">'[20]WEO LINK'!#REF!</definedName>
    <definedName name="NFI_R">'[20]WEO LINK'!#REF!</definedName>
    <definedName name="NFI_R_14">NA()</definedName>
    <definedName name="NFI_R_2">NA()</definedName>
    <definedName name="NFI_R_20">'[20]WEO LINK'!#REF!</definedName>
    <definedName name="NFI_R_25">NA()</definedName>
    <definedName name="NFI_R_28">'[20]WEO LINK'!#REF!</definedName>
    <definedName name="NGDP">'[20]WEO LINK'!#REF!</definedName>
    <definedName name="NGDP_14">NA()</definedName>
    <definedName name="NGDP_2">NA()</definedName>
    <definedName name="NGDP_20">'[20]WEO LINK'!#REF!</definedName>
    <definedName name="NGDP_25">NA()</definedName>
    <definedName name="NGDP_28">'[20]WEO LINK'!#REF!</definedName>
    <definedName name="NGDP_35">'[59]Q2'!$E$47:$AH$47</definedName>
    <definedName name="NGDP_DG">NA()</definedName>
    <definedName name="NGDP_R">'[20]WEO LINK'!#REF!</definedName>
    <definedName name="NGDP_R_14">NA()</definedName>
    <definedName name="NGDP_R_2">NA()</definedName>
    <definedName name="NGDP_R_20">'[20]WEO LINK'!#REF!</definedName>
    <definedName name="NGDP_R_25">NA()</definedName>
    <definedName name="NGDP_R_28">'[20]WEO LINK'!#REF!</definedName>
    <definedName name="NGDP_RG">'[22]Q1'!$E$51:$AH$51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'[20]WEO LINK'!#REF!</definedName>
    <definedName name="NGS_20">'[20]WEO LINK'!#REF!</definedName>
    <definedName name="NGS_28">'[20]WEO LINK'!#REF!</definedName>
    <definedName name="NGS_NGDP">NA()</definedName>
    <definedName name="NI_R">'[31]weo_real'!#REF!</definedName>
    <definedName name="NINV">'[20]WEO LINK'!#REF!</definedName>
    <definedName name="NINV_14">NA()</definedName>
    <definedName name="NINV_2">NA()</definedName>
    <definedName name="NINV_20">'[20]WEO LINK'!#REF!</definedName>
    <definedName name="NINV_25">NA()</definedName>
    <definedName name="NINV_28">'[20]WEO LINK'!#REF!</definedName>
    <definedName name="NINV_R">'[20]WEO LINK'!#REF!</definedName>
    <definedName name="NINV_R_14">NA()</definedName>
    <definedName name="NINV_R_2">NA()</definedName>
    <definedName name="NINV_R_20">'[20]WEO LINK'!#REF!</definedName>
    <definedName name="NINV_R_25">NA()</definedName>
    <definedName name="NINV_R_28">'[20]WEO LINK'!#REF!</definedName>
    <definedName name="NINV_R_GDP">'[31]weo_real'!#REF!</definedName>
    <definedName name="NIR">'[14]junk'!$A$108:$F$137</definedName>
    <definedName name="NIRCURR">#REF!</definedName>
    <definedName name="NLG">#REF!</definedName>
    <definedName name="NM">'[20]WEO LINK'!#REF!</definedName>
    <definedName name="NM_14">NA()</definedName>
    <definedName name="NM_2">NA()</definedName>
    <definedName name="NM_20">'[20]WEO LINK'!#REF!</definedName>
    <definedName name="NM_25">NA()</definedName>
    <definedName name="NM_28">'[20]WEO LINK'!#REF!</definedName>
    <definedName name="NM_R">'[20]WEO LINK'!#REF!</definedName>
    <definedName name="NM_R_14">NA()</definedName>
    <definedName name="NM_R_2">NA()</definedName>
    <definedName name="NM_R_20">'[20]WEO LINK'!#REF!</definedName>
    <definedName name="NM_R_25">NA()</definedName>
    <definedName name="NM_R_28">'[20]WEO LINK'!#REF!</definedName>
    <definedName name="nman">nman</definedName>
    <definedName name="NMG_R">'[20]WEO LINK'!#REF!</definedName>
    <definedName name="NMG_R_20">'[20]WEO LINK'!#REF!</definedName>
    <definedName name="NMG_R_28">'[20]WEO LINK'!#REF!</definedName>
    <definedName name="NMG_RG">NA()</definedName>
    <definedName name="NMS_R">'[31]weo_real'!#REF!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'[63]Prog'!#REF!</definedName>
    <definedName name="NTDD_R">'[31]weo_real'!#REF!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'[20]WEO LINK'!#REF!</definedName>
    <definedName name="NX_14">NA()</definedName>
    <definedName name="NX_2">NA()</definedName>
    <definedName name="NX_20">'[20]WEO LINK'!#REF!</definedName>
    <definedName name="NX_25">NA()</definedName>
    <definedName name="NX_28">'[20]WEO LINK'!#REF!</definedName>
    <definedName name="NX_R">'[20]WEO LINK'!#REF!</definedName>
    <definedName name="NX_R_14">NA()</definedName>
    <definedName name="NX_R_2">NA()</definedName>
    <definedName name="NX_R_20">'[20]WEO LINK'!#REF!</definedName>
    <definedName name="NX_R_25">NA()</definedName>
    <definedName name="NX_R_28">'[20]WEO LINK'!#REF!</definedName>
    <definedName name="NXG_R">'[20]WEO LINK'!#REF!</definedName>
    <definedName name="NXG_R_20">'[20]WEO LINK'!#REF!</definedName>
    <definedName name="NXG_R_28">'[20]WEO LINK'!#REF!</definedName>
    <definedName name="NXG_RG">NA()</definedName>
    <definedName name="NXS_R">'[31]weo_real'!#REF!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'[61]labels'!#REF!</definedName>
    <definedName name="p_25">'[61]labels'!#REF!</definedName>
    <definedName name="P92_">#REF!</definedName>
    <definedName name="PAG2">'[19]Index'!#REF!</definedName>
    <definedName name="PAG3">'[19]Index'!#REF!</definedName>
    <definedName name="PAG4">'[19]Index'!#REF!</definedName>
    <definedName name="PAG5">'[19]Index'!#REF!</definedName>
    <definedName name="PAG6">'[19]Index'!#REF!</definedName>
    <definedName name="PAG7">#REF!</definedName>
    <definedName name="Parmeshwar">#REF!</definedName>
    <definedName name="Pay_Cap">'[64]Baseline'!#REF!</definedName>
    <definedName name="pchBM">#REF!</definedName>
    <definedName name="pchBMG">#REF!</definedName>
    <definedName name="pchBX">#REF!</definedName>
    <definedName name="pchBXG">#REF!</definedName>
    <definedName name="pchNM_R">'[31]weo_real'!#REF!</definedName>
    <definedName name="pchNMG_R">'[22]Q1'!$E$45:$AH$45</definedName>
    <definedName name="pchNX_R">'[31]weo_real'!#REF!</definedName>
    <definedName name="pchNXG_R">'[22]Q1'!$E$36:$AH$36</definedName>
    <definedName name="pchTX_D">#REF!</definedName>
    <definedName name="pchTXG_D">#REF!</definedName>
    <definedName name="pchWPCP33_D">#REF!</definedName>
    <definedName name="pclub">#REF!</definedName>
    <definedName name="PCPI">'[20]WEO LINK'!#REF!</definedName>
    <definedName name="PCPI_20">'[20]WEO LINK'!#REF!</definedName>
    <definedName name="PCPI_28">'[20]WEO LINK'!#REF!</definedName>
    <definedName name="PCPIG">'[22]Q3'!$E$22:$AH$22</definedName>
    <definedName name="PCPIG_14">NA()</definedName>
    <definedName name="PCPIG_2">NA()</definedName>
    <definedName name="PCPIG_25">NA()</definedName>
    <definedName name="PD_JH">'[65]Output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'[15]BFtab10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'[33]REER Forecast'!#REF!</definedName>
    <definedName name="PPPI95">'[66]WPI'!#REF!</definedName>
    <definedName name="PPPWGT">NA()</definedName>
    <definedName name="PRICES">#REF!</definedName>
    <definedName name="print_aea">#REF!</definedName>
    <definedName name="_xlnm.Print_Area" localSheetId="0">'septembrie 2015'!$C$2:$S$69</definedName>
    <definedName name="PRINT_AREA_MI">'[42]EU2DBase'!$C$12:$U$156</definedName>
    <definedName name="Print_Area1">'[67]Tab16_2000_'!$A$1:$G$33</definedName>
    <definedName name="Print_Area2">'[67]Tab16_2000_'!$A$1:$G$33</definedName>
    <definedName name="Print_Area3">'[67]Tab16_2000_'!$A$1:$G$33</definedName>
    <definedName name="_xlnm.Print_Titles" localSheetId="0">'septembrie 2015'!$9:$16</definedName>
    <definedName name="PRINT_TITLES_MI">#REF!</definedName>
    <definedName name="Print1">'[68]DATA'!$A$2:$BK$75</definedName>
    <definedName name="Print2">'[68]DATA'!$A$77:$AX$111</definedName>
    <definedName name="Print3">'[68]DATA'!$A$112:$CH$112</definedName>
    <definedName name="Print4">'[68]DATA'!$A$113:$AX$125</definedName>
    <definedName name="Print5">'[68]DATA'!$A$128:$AM$133</definedName>
    <definedName name="Print6">'[68]DATA'!#REF!</definedName>
    <definedName name="Print6_9">'[68]DATA'!$A$135:$N$199</definedName>
    <definedName name="printme">#REF!</definedName>
    <definedName name="PRINTNMP">#REF!</definedName>
    <definedName name="PrintThis_Links">'[50]Links'!$A$1:$F$33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'[69]2001_02 Debt Service :Debtind'!$B$2:$J$72</definedName>
    <definedName name="PROJ">'[69]MT_Low:XMS'!$B$2:$N$57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'[70]GRAFPROM'!#REF!</definedName>
    <definedName name="ProposedCredits">#REF!</definedName>
    <definedName name="prt">'[14]real'!$A$1:$V$98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'[19]Quarterly Raw Data'!#REF!</definedName>
    <definedName name="QTAB7">'[19]Quarterly MacroFlow'!#REF!</definedName>
    <definedName name="QTAB7A">'[19]Quarterly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WEO '[13]LINK'!$A$1:$A$42</definedName>
    <definedName name="RANGENAME_11">#REF!</definedName>
    <definedName name="rateavuseuro">'[23]INweo'!$E$20:$BP$20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'[23]INweo'!$E$21:$BP$21</definedName>
    <definedName name="Ratios">#REF!</definedName>
    <definedName name="Ratios_14">#REF!</definedName>
    <definedName name="Ratios_25">#REF!</definedName>
    <definedName name="REA_EXP">'[71]OUT'!$L$46:$S$88</definedName>
    <definedName name="REA_SEC">'[71]OUT'!$L$191:$S$218</definedName>
    <definedName name="REAL">#REF!</definedName>
    <definedName name="REAL_SAV">'[71]OUT'!$L$8:$S$30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'[14]Montabs'!$B$482:$AJ$533</definedName>
    <definedName name="REDCBACC">'[14]Montabs'!$B$482:$AM$533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'[14]Montabs'!$B$537:$AM$589</definedName>
    <definedName name="REDMS">'[14]Montabs'!$B$536:$AJ$589</definedName>
    <definedName name="REDTab10">'[72]Documents'!$B$454:$H$501</definedName>
    <definedName name="REDTab35">'[73]RED'!#REF!</definedName>
    <definedName name="REDTab43a">#REF!</definedName>
    <definedName name="REDTab43b">#REF!</definedName>
    <definedName name="REDTab6">'[72]Documents'!$B$273:$G$320</definedName>
    <definedName name="REDTab8">'[72]Documents'!$B$349:$G$383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'[45]Contents'!$B$79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'[27]RES'!#REF!</definedName>
    <definedName name="RetrieveMode">'[74]Setup'!$A$1:$A$3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'[50]Main'!$AB$28</definedName>
    <definedName name="rngDepartmentDrive">'[50]Main'!$AB$25</definedName>
    <definedName name="rngEMailAddress">'[50]Main'!$AB$22</definedName>
    <definedName name="rngErrorSort">'[50]ErrCheck'!$A$4</definedName>
    <definedName name="rngLastSave">'[50]Main'!$G$21</definedName>
    <definedName name="rngLastSent">'[50]Main'!$G$20</definedName>
    <definedName name="rngLastUpdate">'[50]Links'!$D$2</definedName>
    <definedName name="rngNeedsUpdate">'[50]Links'!$E$2</definedName>
    <definedName name="rngNews">'[50]Main'!$AB$29</definedName>
    <definedName name="RNGNM">#REF!</definedName>
    <definedName name="rngQuestChecked">'[50]ErrCheck'!$A$3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'[12]Output data'!#REF!</definedName>
    <definedName name="SEK">#REF!</definedName>
    <definedName name="SEL_AGRI">'[17]AGRI_old'!$A$1:$S$22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'[71]IN'!$B$22:$S$49</definedName>
    <definedName name="SHEETNAME_11">#REF!</definedName>
    <definedName name="Simple">#REF!</definedName>
    <definedName name="sitab">#REF!</definedName>
    <definedName name="sitab_11">#REF!</definedName>
    <definedName name="som1">'[18]data input'!#REF!</definedName>
    <definedName name="som2">'[18]data input'!#REF!</definedName>
    <definedName name="som3">'[18]data input'!#REF!</definedName>
    <definedName name="somI">'[18]data input'!#REF!</definedName>
    <definedName name="somII">'[18]data input'!#REF!</definedName>
    <definedName name="somIII">'[18]data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'[12]Output data'!#REF!</definedName>
    <definedName name="SRTab6">#REF!</definedName>
    <definedName name="SRTab7">'[73]RED'!#REF!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'[75]IMATA'!$B$45:$B$108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'[18]data input'!#REF!</definedName>
    <definedName name="stat2">'[18]data input'!#REF!</definedName>
    <definedName name="stat3">'[18]data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'[18]data input'!#REF!</definedName>
    <definedName name="statII">'[18]data input'!#REF!</definedName>
    <definedName name="statIII">'[18]data input'!#REF!</definedName>
    <definedName name="statt">'[18]data input'!#REF!</definedName>
    <definedName name="Stocks_Dates">'[76]a45'!#REF!</definedName>
    <definedName name="Stocks_Form">'[76]a45'!#REF!</definedName>
    <definedName name="Stocks_IDs">'[76]a45'!#REF!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'[72]Prices'!$A$99:$J$131</definedName>
    <definedName name="T11IMW">'[72]Labor'!$B$3:$J$45</definedName>
    <definedName name="T12ULC">'[72]Labor'!$B$53:$J$97</definedName>
    <definedName name="T13LFE">'[72]Labor'!$B$155:$I$200</definedName>
    <definedName name="T14EPE">'[72]Labor'!$B$256:$J$309</definedName>
    <definedName name="T15ROP">#REF!</definedName>
    <definedName name="T16OPU">#REF!</definedName>
    <definedName name="t1a">#REF!</definedName>
    <definedName name="t2a">#REF!</definedName>
    <definedName name="T2YSECREA">'[77]GDPSEC'!$A$11:$M$80</definedName>
    <definedName name="t3a">#REF!</definedName>
    <definedName name="T3YSECNOM">'[77]GDPSEC'!$A$93:$M$153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'[72]Prices'!$A$3:$R$47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'[17]INT_RATES_old'!$A$1:$I$34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'[78]RED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'[78]RED tables'!#REF!</definedName>
    <definedName name="tab23">#REF!</definedName>
    <definedName name="tab23_11">'[78]RED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'[78]RED tables'!#REF!</definedName>
    <definedName name="tab24">#REF!</definedName>
    <definedName name="tab24_11">'[78]RED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'[78]RED tables'!#REF!</definedName>
    <definedName name="tab25">#REF!</definedName>
    <definedName name="tab25_11">'[78]RED tables'!#REF!</definedName>
    <definedName name="tab25_20">#REF!</definedName>
    <definedName name="tab25_28">#REF!</definedName>
    <definedName name="tab25_66">'[78]RED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'[79]E'!$A$1:$AK$43</definedName>
    <definedName name="tab4_14">#REF!</definedName>
    <definedName name="tab4_2">#REF!</definedName>
    <definedName name="tab4_25">#REF!</definedName>
    <definedName name="tab4_28">#REF!</definedName>
    <definedName name="TAB4_66">'[79]E'!$A$1:$AK$43</definedName>
    <definedName name="tab43">#REF!</definedName>
    <definedName name="tab44">#REF!</definedName>
    <definedName name="TAB4A">'[79]E'!$B$102:$AK$153</definedName>
    <definedName name="TAB4B">'[79]E'!$B$48:$AK$100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'[19]Annual Tables'!#REF!</definedName>
    <definedName name="TAB6B">'[19]Annual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'[17]MSURVEY_old'!$A$1:$H$52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'[80]Table'!$A$1:$AA$81</definedName>
    <definedName name="Table__47">'[81]RED47'!$A$1:$I$53</definedName>
    <definedName name="Table_1">#REF!</definedName>
    <definedName name="Table_1.__Armenia__Selected_Economic_Indicators">'[17]SEI_OLD'!$A$1:$G$59</definedName>
    <definedName name="Table_1___Armenia__Selected_Economic_Indicators">'[17]SEI_OLD'!$A$1:$G$59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'[17]LABORMKT_OLD'!$A$1:$O$37</definedName>
    <definedName name="Table_10____Mozambique____Medium_Term_External_Debt__1997_2015">#REF!</definedName>
    <definedName name="Table_10__Armenia___Labor_Market_Indicators__1994_99__1">'[17]LABORMKT_OLD'!$A$1:$O$37</definedName>
    <definedName name="table_11">#REF!</definedName>
    <definedName name="Table_11._Armenia___Average_Monthly_Wages_in_the_State_Sector__1994_99__1">'[17]WAGES_old'!$A$1:$F$63</definedName>
    <definedName name="Table_11__Armenia___Average_Monthly_Wages_in_the_State_Sector__1994_99__1">'[17]WAGES_old'!$A$1:$F$63</definedName>
    <definedName name="Table_12.__Armenia__Labor_Force__Employment__and_Unemployment__1994_99">'[17]EMPLOY_old'!$A$1:$H$53</definedName>
    <definedName name="Table_12___Armenia__Labor_Force__Employment__and_Unemployment__1994_99">'[17]EMPLOY_old'!$A$1:$H$53</definedName>
    <definedName name="Table_13._Armenia___Employment_in_the_Public_Sector__1994_99">'[17]EMPL_PUBL_old'!$A$1:$F$27</definedName>
    <definedName name="Table_13__Armenia___Employment_in_the_Public_Sector__1994_99">'[17]EMPL_PUBL_old'!$A$1:$F$27</definedName>
    <definedName name="Table_14">#REF!</definedName>
    <definedName name="Table_14._Armenia___Budgetary_Sector_Employment__1994_99">'[17]EMPL_BUDG_old'!$A$1:$K$17</definedName>
    <definedName name="Table_14__Armenia___Budgetary_Sector_Employment__1994_99">'[17]EMPL_BUDG_old'!$A$1:$K$17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'[17]EXPEN_old'!$A$1:$F$25</definedName>
    <definedName name="Table_19__Armenia___Distribution_of_Current_Expenditures_in_the_Consolidated_Government_Budget__1994_99">'[17]EXPEN_old'!$A$1:$F$25</definedName>
    <definedName name="Table_2.__Armenia___Real_Gross_Domestic_Product_Growth__1994_99">'[17]NGDP_R_old'!$A$1:$L$35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'[17]NGDP_R_old'!$A$1:$L$35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'[17]TAX_REV_old'!$A$1:$F$24</definedName>
    <definedName name="Table_20__Armenia___Composition_of_Tax_Revenues_in_Consolidated_Government_Budget__1994_99">'[17]TAX_REV_old'!$A$1:$F$24</definedName>
    <definedName name="Table_21._Armenia___Accounts_of_the_Central_Bank__1994_99">'[17]CBANK_old'!$A$1:$U$46</definedName>
    <definedName name="Table_21__Armenia___Accounts_of_the_Central_Bank__1994_99">'[17]CBANK_old'!$A$1:$U$46</definedName>
    <definedName name="Table_22._Armenia___Monetary_Survey__1994_99">'[17]MSURVEY_old'!$A$1:$Q$52</definedName>
    <definedName name="Table_22__Armenia___Monetary_Survey__1994_99">'[17]MSURVEY_old'!$A$1:$Q$52</definedName>
    <definedName name="Table_23._Armenia___Commercial_Banks___Interest_Rates_for_Loans_and_Deposits_in_Drams_and_U.S._Dollars__1996_99">'[17]INT_RATES_old'!$A$1:$R$32</definedName>
    <definedName name="Table_23__Armenia___Commercial_Banks___Interest_Rates_for_Loans_and_Deposits_in_Drams_and_U_S__Dollars__1996_99">'[17]INT_RATES_old'!$A$1:$R$32</definedName>
    <definedName name="Table_24._Armenia___Treasury_Bills__1995_99">'[17]Tbill_old'!$A$1:$U$31</definedName>
    <definedName name="Table_24__Armenia___Treasury_Bills__1995_99">'[17]Tbill_old'!$A$1:$U$31</definedName>
    <definedName name="Table_25">#REF!</definedName>
    <definedName name="Table_25._Armenia___Quarterly_Balance_of_Payments_and_External_Financing__1995_99">'[17]BOP_Q_OLD'!$A$1:$F$74</definedName>
    <definedName name="Table_25__Armenia___Quarterly_Balance_of_Payments_and_External_Financing__1995_99">'[17]BOP_Q_OLD'!$A$1:$F$74</definedName>
    <definedName name="Table_26._Armenia___Summary_External_Debt_Data__1995_99">'[17]EXTDEBT_OLD'!$A$1:$F$45</definedName>
    <definedName name="Table_26__Armenia___Summary_External_Debt_Data__1995_99">'[17]EXTDEBT_OLD'!$A$1:$F$45</definedName>
    <definedName name="Table_27.__Armenia___Commodity_Composition_of_Trade__1995_99">'[17]COMP_TRADE'!$A$1:$F$29</definedName>
    <definedName name="Table_27___Armenia___Commodity_Composition_of_Trade__1995_99">'[17]COMP_TRADE'!$A$1:$F$29</definedName>
    <definedName name="Table_28._Armenia___Direction_of_Trade__1995_99">'[17]DOT'!$A$1:$F$66</definedName>
    <definedName name="Table_28__Armenia___Direction_of_Trade__1995_99">'[17]DOT'!$A$1:$F$66</definedName>
    <definedName name="Table_29._Armenia___Incorporatized_and_Partially_Privatized_Enterprises__1994_99">'[17]PRIVATE_OLD'!$A$1:$G$29</definedName>
    <definedName name="Table_29__Armenia___Incorporatized_and_Partially_Privatized_Enterprises__1994_99">'[17]PRIVATE_OLD'!$A$1:$G$29</definedName>
    <definedName name="Table_3.__Armenia_Quarterly_Real_GDP_1997_99">'[17]GDP_q_old'!$A$1:$P$31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'[17]GDP_q_old'!$A$1:$P$31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'[17]BNKIND_old'!$A$1:$M$16</definedName>
    <definedName name="Table_30__Armenia___Banking_System_Indicators__1997_99">'[17]BNKIND_old'!$A$1:$M$16</definedName>
    <definedName name="Table_31._Armenia___Banking_Sector_Loans__1996_99">'[17]BNKLOANS_old'!$A$1:$O$40</definedName>
    <definedName name="Table_31__Armenia___Banking_Sector_Loans__1996_99">'[17]BNKLOANS_old'!$A$1:$O$40</definedName>
    <definedName name="Table_32._Armenia___Total_Electricity_Generation__Distribution_and_Collection__1994_99">'[17]ELECTR_old'!$A$1:$F$51</definedName>
    <definedName name="Table_32__Armenia___Total_Electricity_Generation__Distribution_and_Collection__1994_99">'[17]ELECTR_old'!$A$1:$F$51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'[17]taxrevSum'!$A$1:$F$52</definedName>
    <definedName name="Table_34__General_Government_Tax_Revenue_Performance_in_Armenia_and_Comparator_Countries_1995___1998_1">'[17]taxrevSum'!$A$1:$F$52</definedName>
    <definedName name="Table_4.__Moldova____Monetary_Survey_and_Projections__1994_98_1">#REF!</definedName>
    <definedName name="Table_4._Armenia___Gross_Domestic_Product__1994_99">'[17]NGDP_old'!$A$1:$O$33</definedName>
    <definedName name="Table_4___Moldova____Monetary_Survey_and_Projections__1994_98_1">#REF!</definedName>
    <definedName name="Table_4__Armenia___Gross_Domestic_Product__1994_99">'[17]NGDP_old'!$A$1:$O$33</definedName>
    <definedName name="Table_4SR">#REF!</definedName>
    <definedName name="Table_5._Armenia___Production_of_Selected_Agricultural_Products__1994_99">'[17]AGRI_old'!$A$1:$S$22</definedName>
    <definedName name="Table_5__Armenia___Production_of_Selected_Agricultural_Products__1994_99">'[17]AGRI_old'!$A$1:$S$22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'[17]INDCOM_old'!$A$1:$L$31</definedName>
    <definedName name="Table_6___Moldova__Balance_of_Payments__1994_98">#REF!</definedName>
    <definedName name="Table_6__Armenia___Production_of_Selected_Industrial_Commodities__1994_99">'[17]INDCOM_old'!$A$1:$L$31</definedName>
    <definedName name="Table_7._Armenia___Consumer_Prices__1994_99">'[17]CPI_old'!$A$1:$I$102</definedName>
    <definedName name="Table_7__Armenia___Consumer_Prices__1994_99">'[17]CPI_old'!$A$1:$I$102</definedName>
    <definedName name="Table_8.__Armenia___Selected_Energy_Prices__1994_99__1">'[17]ENERGY_old'!$A$1:$AF$25</definedName>
    <definedName name="Table_8___Armenia___Selected_Energy_Prices__1994_99__1">'[17]ENERGY_old'!$A$1:$AF$25</definedName>
    <definedName name="Table_9._Armenia___Regulated_Prices_for_Main_Commodities_and_Services__1994_99__1">'[17]MAINCOM_old '!$A$1:$H$20</definedName>
    <definedName name="Table_9__Armenia___Regulated_Prices_for_Main_Commodities_and_Services__1994_99__1">'[17]MAINCOM_old '!$A$1:$H$20</definedName>
    <definedName name="Table_debt">'[82]Table'!$A$3:$AB$70</definedName>
    <definedName name="Table_debt_14">#REF!</definedName>
    <definedName name="Table_debt_25">#REF!</definedName>
    <definedName name="Table_debt_new">'[83]Table'!$A$3:$AB$70</definedName>
    <definedName name="Table_debt_new_11">'[84]Table'!$A$3:$AB$70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'[71]Labor'!$A$1:$X$58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'[82]Table_GEF'!$B$2:$T$51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'[50]ErrCheck'!$A$3:$E$5</definedName>
    <definedName name="tblLinks">'[50]Links'!$A$4:$F$33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'[20]WEO LINK'!#REF!</definedName>
    <definedName name="TMG_D_11">'[21]WEO LINK'!#REF!</definedName>
    <definedName name="TMG_D_14">'[26]Q5'!$E$23:$AH$23</definedName>
    <definedName name="TMG_D_2">'[26]Q5'!$E$23:$AH$23</definedName>
    <definedName name="TMG_D_20">'[20]WEO LINK'!#REF!</definedName>
    <definedName name="TMG_D_25">'[26]Q5'!$E$23:$AH$23</definedName>
    <definedName name="TMG_D_28">'[20]WEO LINK'!#REF!</definedName>
    <definedName name="TMG_D_66">'[21]WEO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'[20]WEO LINK'!#REF!</definedName>
    <definedName name="TMGO_11">'[21]WEO LINK'!#REF!</definedName>
    <definedName name="TMGO_14">NA()</definedName>
    <definedName name="TMGO_2">NA()</definedName>
    <definedName name="TMGO_20">'[20]WEO LINK'!#REF!</definedName>
    <definedName name="TMGO_25">NA()</definedName>
    <definedName name="TMGO_28">'[20]WEO LINK'!#REF!</definedName>
    <definedName name="TMGO_66">'[21]WEO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'[27]Trade'!#REF!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'[17]INT_RATES_old'!$A$1:$A$33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'[20]WEO LINK'!#REF!</definedName>
    <definedName name="TXG_D_11">'[21]WEO LINK'!#REF!</definedName>
    <definedName name="TXG_D_14">NA()</definedName>
    <definedName name="TXG_D_2">NA()</definedName>
    <definedName name="TXG_D_20">'[20]WEO LINK'!#REF!</definedName>
    <definedName name="TXG_D_25">NA()</definedName>
    <definedName name="TXG_D_28">'[20]WEO LINK'!#REF!</definedName>
    <definedName name="TXG_D_66">'[21]WEO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'[20]WEO LINK'!#REF!</definedName>
    <definedName name="TXGO_11">'[21]WEO LINK'!#REF!</definedName>
    <definedName name="TXGO_14">NA()</definedName>
    <definedName name="TXGO_2">NA()</definedName>
    <definedName name="TXGO_20">'[20]WEO LINK'!#REF!</definedName>
    <definedName name="TXGO_25">NA()</definedName>
    <definedName name="TXGO_28">'[20]WEO LINK'!#REF!</definedName>
    <definedName name="TXGO_66">'[21]WEO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'[42]EU2DBase'!$C$1:$F$196</definedName>
    <definedName name="UKR2">'[42]EU2DBase'!$G$1:$U$196</definedName>
    <definedName name="UKR3">'[42]EU2DBase'!#REF!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'[45]Contents'!$B$80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'[14]Montabs:junk'!$B$17:$U$38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'[17]WAGES_old'!$A$1:$G$62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'[34]WEO'!#REF!</definedName>
    <definedName name="WIN_66">'[34]WEO'!#REF!</definedName>
    <definedName name="WPCP33_D">#REF!</definedName>
    <definedName name="WPCP33pch">#REF!</definedName>
    <definedName name="WPI">'[33]REER Forecast'!#REF!</definedName>
    <definedName name="Wt_d">#REF!</definedName>
    <definedName name="xdf">#REF!</definedName>
    <definedName name="xdr">#REF!</definedName>
    <definedName name="xgoods">'[24]CAgds'!$D$12:$BO$12</definedName>
    <definedName name="xgoods_11">'[60]CAgds'!$D$12:$BO$12</definedName>
    <definedName name="XGS">#REF!</definedName>
    <definedName name="xinc">'[24]CAinc'!$D$12:$BO$12</definedName>
    <definedName name="xinc_11">'[60]CAinc'!$D$12:$BO$12</definedName>
    <definedName name="xnfs">'[24]CAnfs'!$D$12:$BO$12</definedName>
    <definedName name="xnfs_11">'[60]CAnfs'!$D$12:$BO$12</definedName>
    <definedName name="XOF">#REF!</definedName>
    <definedName name="xr">#REF!</definedName>
    <definedName name="xxWRS_1">WEO '[13]LINK'!$A$1:$A$42</definedName>
    <definedName name="xxWRS_1_15">WEO '[13]LINK'!$A$1:$A$42</definedName>
    <definedName name="xxWRS_1_17">WEO '[13]LINK'!$A$1:$A$42</definedName>
    <definedName name="xxWRS_1_2">#REF!</definedName>
    <definedName name="xxWRS_1_20">WEO '[13]LINK'!$A$1:$A$42</definedName>
    <definedName name="xxWRS_1_22">WEO '[13]LINK'!$A$1:$A$42</definedName>
    <definedName name="xxWRS_1_24">WEO '[13]LINK'!$A$1:$A$42</definedName>
    <definedName name="xxWRS_1_28">WEO '[13]LINK'!$A$1:$A$42</definedName>
    <definedName name="xxWRS_1_37">WEO '[13]LINK'!$A$1:$A$42</definedName>
    <definedName name="xxWRS_1_38">WEO '[13]LINK'!$A$1:$A$42</definedName>
    <definedName name="xxWRS_1_46">WEO '[13]LINK'!$A$1:$A$42</definedName>
    <definedName name="xxWRS_1_47">WEO '[13]LINK'!$A$1:$A$42</definedName>
    <definedName name="xxWRS_1_49">WEO '[13]LINK'!$A$1:$A$42</definedName>
    <definedName name="xxWRS_1_54">WEO '[13]LINK'!$A$1:$A$42</definedName>
    <definedName name="xxWRS_1_55">WEO '[13]LINK'!$A$1:$A$42</definedName>
    <definedName name="xxWRS_1_56">WEO '[13]LINK'!$A$1:$A$42</definedName>
    <definedName name="xxWRS_1_57">WEO '[13]LINK'!$A$1:$A$42</definedName>
    <definedName name="xxWRS_1_61">WEO '[13]LINK'!$A$1:$A$42</definedName>
    <definedName name="xxWRS_1_63">WEO '[13]LINK'!$A$1:$A$42</definedName>
    <definedName name="xxWRS_1_64">WEO '[13]LINK'!$A$1:$A$42</definedName>
    <definedName name="xxWRS_1_65">WEO '[13]LINK'!$A$1:$A$42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'[85]Table'!$A$3:$AB$70</definedName>
    <definedName name="xxxxx_11">'[86]Table'!$A$3:$AB$70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'[87]ass'!$7:$7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'[88]oth'!$17:$17</definedName>
    <definedName name="zRoWCPIchange">#REF!</definedName>
    <definedName name="zRoWCPIchange_14">#REF!</definedName>
    <definedName name="zRoWCPIchange_25">#REF!</definedName>
    <definedName name="zSDReRate">'[88]ass'!$24:$24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'[89]до викупа'!$E$664</definedName>
  </definedNames>
  <calcPr fullCalcOnLoad="1"/>
</workbook>
</file>

<file path=xl/sharedStrings.xml><?xml version="1.0" encoding="utf-8"?>
<sst xmlns="http://schemas.openxmlformats.org/spreadsheetml/2006/main" count="112" uniqueCount="104">
  <si>
    <t xml:space="preserve">BUGETUL GENERAL  CONSOLIDAT </t>
  </si>
  <si>
    <t xml:space="preserve">Realizari  01.01 - 30.09.2015 </t>
  </si>
  <si>
    <t>PIB 2015</t>
  </si>
  <si>
    <t>-milioane lei -</t>
  </si>
  <si>
    <t xml:space="preserve">Bugetul </t>
  </si>
  <si>
    <t xml:space="preserve">Fondul </t>
  </si>
  <si>
    <t xml:space="preserve">Credite </t>
  </si>
  <si>
    <t xml:space="preserve">Fonduri </t>
  </si>
  <si>
    <t>Bugetul</t>
  </si>
  <si>
    <t>Total</t>
  </si>
  <si>
    <t xml:space="preserve">Transferuri </t>
  </si>
  <si>
    <t>Opera-</t>
  </si>
  <si>
    <t>Buget general consolidat</t>
  </si>
  <si>
    <t xml:space="preserve">de </t>
  </si>
  <si>
    <t xml:space="preserve">centralizat </t>
  </si>
  <si>
    <t>asig</t>
  </si>
  <si>
    <t xml:space="preserve">asig. </t>
  </si>
  <si>
    <t xml:space="preserve">national </t>
  </si>
  <si>
    <t xml:space="preserve">externe </t>
  </si>
  <si>
    <t>institutiilor</t>
  </si>
  <si>
    <t xml:space="preserve"> trezoreriei </t>
  </si>
  <si>
    <t xml:space="preserve"> Companiei </t>
  </si>
  <si>
    <t xml:space="preserve">intre </t>
  </si>
  <si>
    <t xml:space="preserve"> buget </t>
  </si>
  <si>
    <t xml:space="preserve">tiuni </t>
  </si>
  <si>
    <t>stat</t>
  </si>
  <si>
    <t xml:space="preserve">al unitatilor </t>
  </si>
  <si>
    <t xml:space="preserve">sociale </t>
  </si>
  <si>
    <t xml:space="preserve">pentru </t>
  </si>
  <si>
    <t>de</t>
  </si>
  <si>
    <t>ministere</t>
  </si>
  <si>
    <t>publice</t>
  </si>
  <si>
    <t xml:space="preserve"> neram-</t>
  </si>
  <si>
    <t>statului</t>
  </si>
  <si>
    <t xml:space="preserve">  nationale de </t>
  </si>
  <si>
    <t>bugete</t>
  </si>
  <si>
    <t xml:space="preserve">  general </t>
  </si>
  <si>
    <t>finan-</t>
  </si>
  <si>
    <t xml:space="preserve">adm. </t>
  </si>
  <si>
    <t xml:space="preserve">somaj </t>
  </si>
  <si>
    <t xml:space="preserve"> asigurari </t>
  </si>
  <si>
    <t xml:space="preserve"> finantate </t>
  </si>
  <si>
    <t xml:space="preserve">bursabile </t>
  </si>
  <si>
    <t xml:space="preserve"> autostrazi </t>
  </si>
  <si>
    <t xml:space="preserve">(se scad) </t>
  </si>
  <si>
    <t xml:space="preserve"> consolidat</t>
  </si>
  <si>
    <t>ciare</t>
  </si>
  <si>
    <t xml:space="preserve">teritoriale </t>
  </si>
  <si>
    <t>sociale  de</t>
  </si>
  <si>
    <t xml:space="preserve"> integral sau </t>
  </si>
  <si>
    <t xml:space="preserve">si drumuri </t>
  </si>
  <si>
    <t>Sume</t>
  </si>
  <si>
    <t>% din PIB</t>
  </si>
  <si>
    <t xml:space="preserve"> sanatate </t>
  </si>
  <si>
    <t xml:space="preserve"> partial din
venituri </t>
  </si>
  <si>
    <t xml:space="preserve"> nationale </t>
  </si>
  <si>
    <t>proprii</t>
  </si>
  <si>
    <t xml:space="preserve">VENITURI TOTALE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</si>
  <si>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</si>
  <si>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</si>
  <si>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</si>
  <si>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</si>
  <si>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</si>
  <si>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</si>
  <si>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</si>
  <si>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</si>
  <si>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 xml:space="preserve"> TVA</t>
  </si>
  <si>
    <t>Accize</t>
  </si>
  <si>
    <t xml:space="preserve"> Alte impozite si taxe pe bunuri si servicii</t>
  </si>
  <si>
    <t xml:space="preserve">Taxa pe utilizarea bunurilor, autorizarea utilizarii bunurilor sau pe  desfasurarea de activitati </t>
  </si>
  <si>
    <t>Impozitul pe comertul exterior (taxe vamale)</t>
  </si>
  <si>
    <t>Alte impozite si taxe fiscale</t>
  </si>
  <si>
    <t xml:space="preserve">Contributii de asigurari </t>
  </si>
  <si>
    <t>Venituri nefiscale</t>
  </si>
  <si>
    <t xml:space="preserve">Subventii </t>
  </si>
  <si>
    <t>Venituri din capital</t>
  </si>
  <si>
    <t>Donatii</t>
  </si>
  <si>
    <t>Sume de la UE in contul platilor efectuate *)</t>
  </si>
  <si>
    <t>Sume virate de autoritatile de management, reprezentand cheltuieli din bugetul de stat utilizate pentru plati in numele UE</t>
  </si>
  <si>
    <t>Operatiuni financiare</t>
  </si>
  <si>
    <t>Sume incasate in contul unic, la bugetul de stat</t>
  </si>
  <si>
    <t>Alte sume primite de la UE pentru programele operationale finantate in cadrul obiectivului convergenta</t>
  </si>
  <si>
    <t>Sume primite de la UE/alti donatori in contul platilor efectuate si prefinantari aferente cadrului financiar 2014-2020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</si>
  <si>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</si>
  <si>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</si>
  <si>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</si>
  <si>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</si>
  <si>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</si>
  <si>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</si>
  <si>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</si>
  <si>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</si>
  <si>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</si>
  <si>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externe nerambursabile</t>
  </si>
  <si>
    <t>Asistenta sociala</t>
  </si>
  <si>
    <t>Proiecte cu finantare din fonduri externe nerambursabile aferente cadrului 
financiar 2014-2020</t>
  </si>
  <si>
    <t>Alte cheltuieli</t>
  </si>
  <si>
    <t>Cheltuieli aferente programelor cu finantare rambursabila</t>
  </si>
  <si>
    <t>Cheltuieli de capital</t>
  </si>
  <si>
    <t>Active nefinanciare</t>
  </si>
  <si>
    <t>Active financiare</t>
  </si>
  <si>
    <t>Imprumuturi</t>
  </si>
  <si>
    <t>Rambursari de credite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</si>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</sst>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>
  <numFmts count="6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_);\(#,##0.0\)"/>
    <numFmt numFmtId="165" formatCode="#,##0.0"/>
    <numFmt numFmtId="166" formatCode="#,##0.000"/>
    <numFmt numFmtId="167" formatCode="0.0"/>
    <numFmt numFmtId="168" formatCode="#,##0.0000"/>
    <numFmt numFmtId="169" formatCode="#,##0.00000"/>
    <numFmt numFmtId="170" formatCode="0.000"/>
    <numFmt numFmtId="171" formatCode="#,##0.000000"/>
    <numFmt numFmtId="172" formatCode="0.0%"/>
    <numFmt numFmtId="173" formatCode="_(* #,##0_);_(* \(#,##0\);_(* &quot;-&quot;??_);_(@_)"/>
    <numFmt numFmtId="174" formatCode="#,##0_);\(#,##0\)"/>
    <numFmt numFmtId="175" formatCode="\$#,##0_);[Red]&quot;($&quot;#,##0\)"/>
    <numFmt numFmtId="176" formatCode="&quot;   &quot;@"/>
    <numFmt numFmtId="177" formatCode="&quot;      &quot;@"/>
    <numFmt numFmtId="178" formatCode="&quot;         &quot;@"/>
    <numFmt numFmtId="179" formatCode="&quot;            &quot;@"/>
    <numFmt numFmtId="180" formatCode="&quot;               &quot;@"/>
    <numFmt numFmtId="181" formatCode="General_)"/>
    <numFmt numFmtId="182" formatCode="0.000_)"/>
    <numFmt numFmtId="183" formatCode="#,##0.0;\-#,##0.0;&quot;--&quot;"/>
    <numFmt numFmtId="184" formatCode="#,##0&quot; лв&quot;;\-#,##0&quot; лв&quot;"/>
    <numFmt numFmtId="185" formatCode="mmmm\ d&quot;, &quot;yyyy"/>
    <numFmt numFmtId="186" formatCode="_-[$€-2]* #,##0.00_-;\-[$€-2]* #,##0.00_-;_-[$€-2]* \-??_-"/>
    <numFmt numFmtId="187" formatCode="_-* #,##0\ _F_t_-;\-* #,##0\ _F_t_-;_-* &quot;- &quot;_F_t_-;_-@_-"/>
    <numFmt numFmtId="188" formatCode="_-* #,##0.00\ _F_t_-;\-* #,##0.00\ _F_t_-;_-* \-??\ _F_t_-;_-@_-"/>
    <numFmt numFmtId="189" formatCode="#."/>
    <numFmt numFmtId="190" formatCode="#,##0&quot; Kč&quot;;\-#,##0&quot; Kč&quot;"/>
    <numFmt numFmtId="191" formatCode="_-* #,##0.00&quot; Kč&quot;_-;\-* #,##0.00&quot; Kč&quot;_-;_-* \-??&quot; Kč&quot;_-;_-@_-"/>
    <numFmt numFmtId="192" formatCode="_(* #,##0_);_(* \(#,##0\);_(* \-_);_(@_)"/>
    <numFmt numFmtId="193" formatCode="_(* #,##0.00_);_(* \(#,##0.00\);_(* \-??_);_(@_)"/>
    <numFmt numFmtId="194" formatCode="_-* #,##0.00\ _F_-;\-* #,##0.00\ _F_-;_-* \-??\ _F_-;_-@_-"/>
    <numFmt numFmtId="195" formatCode="\$#,##0_);&quot;($&quot;#,##0\)"/>
    <numFmt numFmtId="196" formatCode="_(\$* #,##0_);_(\$* \(#,##0\);_(\$* \-_);_(@_)"/>
    <numFmt numFmtId="197" formatCode="_(\$* #,##0.00_);_(\$* \(#,##0.00\);_(\$* \-??_);_(@_)"/>
    <numFmt numFmtId="198" formatCode="[&gt;=0.05]#,##0.0;[&lt;=-0.05]\-#,##0.0;?0.0"/>
    <numFmt numFmtId="199" formatCode="_-* #,##0&quot; Ft&quot;_-;\-* #,##0&quot; Ft&quot;_-;_-* &quot;- Ft&quot;_-;_-@_-"/>
    <numFmt numFmtId="200" formatCode="_-* #,##0.00&quot; Ft&quot;_-;\-* #,##0.00&quot; Ft&quot;_-;_-* \-??&quot; Ft&quot;_-;_-@_-"/>
    <numFmt numFmtId="201" formatCode="[Black]#,##0.0;[Black]\-#,##0.0;;"/>
    <numFmt numFmtId="202" formatCode="[Black][&gt;0.05]#,##0.0;[Black][&lt;-0.05]\-#,##0.0;;"/>
    <numFmt numFmtId="203" formatCode="[Black][&gt;0.5]#,##0;[Black][&lt;-0.5]\-#,##0;;"/>
    <numFmt numFmtId="204" formatCode="#,##0.0____"/>
    <numFmt numFmtId="205" formatCode="#\ ##0.0"/>
    <numFmt numFmtId="206" formatCode="mmmm\ yyyy"/>
    <numFmt numFmtId="207" formatCode="_-* #,##0&quot; к.&quot;_-;\-* #,##0&quot; к.&quot;_-;_-* &quot;- к.&quot;_-;_-@_-"/>
    <numFmt numFmtId="208" formatCode="_-* #,##0.00&quot; к.&quot;_-;\-* #,##0.00&quot; к.&quot;_-;_-* \-??&quot; к.&quot;_-;_-@_-"/>
    <numFmt numFmtId="209" formatCode="_-* #,##0\ _г_р_н_._-;\-* #,##0\ _г_р_н_._-;_-* &quot;- &quot;_г_р_н_._-;_-@_-"/>
    <numFmt numFmtId="210" formatCode="_-* #,##0.00\ _г_р_н_._-;\-* #,##0.00\ _г_р_н_._-;_-* \-??\ _г_р_н_._-;_-@_-"/>
    <numFmt numFmtId="211" formatCode="_-* #,##0\ _к_._-;\-* #,##0\ _к_._-;_-* &quot;- &quot;_к_._-;_-@_-"/>
    <numFmt numFmtId="212" formatCode="#,##0\ \ \ \ "/>
    <numFmt numFmtId="213" formatCode="#,##0.0000000"/>
    <numFmt numFmtId="214" formatCode="#,##0.00000000"/>
    <numFmt numFmtId="215" formatCode="_(* #,##0.00_);_(* \(#,##0.00\);_(* &quot;-&quot;??_);_(@_)"/>
    <numFmt numFmtId="216" formatCode="_-* #,##0.00000\ _l_e_i_-;\-* #,##0.00000\ _l_e_i_-;_-* &quot;-&quot;??\ _l_e_i_-;_-@_-"/>
    <numFmt numFmtId="217" formatCode="#,##0.000000000"/>
    <numFmt numFmtId="218" formatCode="#,##0.0000000000"/>
    <numFmt numFmtId="219" formatCode="[&gt;=0]#,##0.0;[&lt;=0]\-#,##0.0;?0.0"/>
    <numFmt numFmtId="220" formatCode="[Black]#,##0;[Black]\-#,##0;;"/>
    <numFmt numFmtId="221" formatCode="#,##0.00_);\(#,##0.00\)"/>
    <numFmt numFmtId="222" formatCode="_-* #,##0.000\ _l_e_i_-;\-* #,##0.000\ _l_e_i_-;_-* &quot;-&quot;??\ _l_e_i_-;_-@_-"/>
  </numFmts>
  <fonts count="86">
    <font>
      <sz val="10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Times New Roman Cyr"/>
      <family val="1"/>
    </font>
    <font>
      <sz val="8"/>
      <color indexed="12"/>
      <name val="Helv"/>
      <family val="2"/>
    </font>
    <font>
      <sz val="8"/>
      <color indexed="12"/>
      <name val="Arial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2"/>
      <name val="Tms Rm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9"/>
      <name val="Times New Roman"/>
      <family val="1"/>
    </font>
    <font>
      <sz val="10"/>
      <name val="Helv"/>
      <family val="2"/>
    </font>
    <font>
      <sz val="11"/>
      <name val="Arial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sz val="12"/>
      <name val="Helv"/>
      <family val="2"/>
    </font>
    <font>
      <i/>
      <sz val="11"/>
      <color indexed="23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2"/>
      <name val="Helv"/>
      <family val="2"/>
    </font>
    <font>
      <sz val="14"/>
      <name val="Helv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 New"/>
      <family val="3"/>
    </font>
    <font>
      <u val="single"/>
      <sz val="10"/>
      <color indexed="12"/>
      <name val="Times New Roman CE"/>
      <family val="1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u val="single"/>
      <sz val="11"/>
      <color indexed="20"/>
      <name val="Times New Roman Cyr"/>
      <family val="1"/>
    </font>
    <font>
      <sz val="10"/>
      <name val="Times Armenian"/>
      <family val="0"/>
    </font>
    <font>
      <sz val="10"/>
      <name val="CTimesRoman"/>
      <family val="0"/>
    </font>
    <font>
      <sz val="8"/>
      <color indexed="8"/>
      <name val="Helv"/>
      <family val="2"/>
    </font>
    <font>
      <u val="single"/>
      <sz val="10"/>
      <color indexed="20"/>
      <name val="Times New Roman CE"/>
      <family val="1"/>
    </font>
    <font>
      <sz val="10"/>
      <name val="Arial CE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Tms Rmn"/>
      <family val="1"/>
    </font>
    <font>
      <sz val="10"/>
      <name val="MS Sans Serif"/>
      <family val="2"/>
    </font>
    <font>
      <sz val="10"/>
      <name val="Times New Roman CE"/>
      <family val="1"/>
    </font>
    <font>
      <sz val="10"/>
      <color indexed="10"/>
      <name val="MS Sans Serif"/>
      <family val="2"/>
    </font>
    <font>
      <sz val="8"/>
      <name val="Helv"/>
      <family val="2"/>
    </font>
    <font>
      <b/>
      <sz val="10"/>
      <name val="Tms Rmn"/>
      <family val="1"/>
    </font>
    <font>
      <b/>
      <sz val="8"/>
      <color indexed="8"/>
      <name val="Tahoma"/>
      <family val="2"/>
    </font>
    <font>
      <b/>
      <i/>
      <u val="single"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18"/>
      <name val="Arial CE"/>
      <family val="2"/>
    </font>
    <font>
      <b/>
      <sz val="12"/>
      <name val="Arial CE"/>
      <family val="2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u val="single"/>
      <sz val="10"/>
      <color indexed="20"/>
      <name val="Arial Cyr"/>
      <family val="2"/>
    </font>
    <font>
      <b/>
      <sz val="10"/>
      <name val="Arial Cyr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color indexed="8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i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sz val="12"/>
      <color indexed="10"/>
      <name val="Arial"/>
      <family val="2"/>
    </font>
    <font>
      <u val="single"/>
      <sz val="12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4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175" fontId="1" fillId="0" borderId="0" applyFill="0" applyBorder="0" applyAlignment="0" applyProtection="0"/>
    <xf numFmtId="0" fontId="5" fillId="0" borderId="1">
      <alignment/>
      <protection hidden="1"/>
    </xf>
    <xf numFmtId="181" fontId="1" fillId="20" borderId="0" applyBorder="0" applyAlignment="0" applyProtection="0"/>
    <xf numFmtId="181" fontId="1" fillId="20" borderId="0" applyBorder="0" applyAlignment="0" applyProtection="0"/>
    <xf numFmtId="181" fontId="1" fillId="20" borderId="0" applyBorder="0" applyAlignment="0" applyProtection="0"/>
    <xf numFmtId="0" fontId="6" fillId="0" borderId="1">
      <alignment/>
      <protection hidden="1"/>
    </xf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181" fontId="9" fillId="0" borderId="0" applyFill="0" applyBorder="0" applyAlignment="0" applyProtection="0"/>
    <xf numFmtId="0" fontId="10" fillId="4" borderId="0" applyNumberFormat="0" applyBorder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181" fontId="1" fillId="0" borderId="3" applyFill="0" applyAlignment="0" applyProtection="0"/>
    <xf numFmtId="181" fontId="1" fillId="0" borderId="3" applyFill="0" applyAlignment="0" applyProtection="0"/>
    <xf numFmtId="181" fontId="1" fillId="0" borderId="3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22" borderId="5" applyNumberFormat="0" applyAlignment="0" applyProtection="0"/>
    <xf numFmtId="0" fontId="14" fillId="23" borderId="6">
      <alignment horizontal="right" vertical="center"/>
      <protection/>
    </xf>
    <xf numFmtId="0" fontId="15" fillId="23" borderId="6">
      <alignment horizontal="right" vertical="center"/>
      <protection/>
    </xf>
    <xf numFmtId="0" fontId="0" fillId="23" borderId="7">
      <alignment/>
      <protection/>
    </xf>
    <xf numFmtId="0" fontId="0" fillId="23" borderId="7">
      <alignment/>
      <protection/>
    </xf>
    <xf numFmtId="0" fontId="0" fillId="23" borderId="7">
      <alignment/>
      <protection/>
    </xf>
    <xf numFmtId="0" fontId="16" fillId="24" borderId="6">
      <alignment horizontal="center" vertical="center"/>
      <protection/>
    </xf>
    <xf numFmtId="0" fontId="14" fillId="23" borderId="6">
      <alignment horizontal="right" vertical="center"/>
      <protection/>
    </xf>
    <xf numFmtId="0" fontId="0" fillId="23" borderId="0">
      <alignment/>
      <protection/>
    </xf>
    <xf numFmtId="0" fontId="0" fillId="23" borderId="0">
      <alignment/>
      <protection/>
    </xf>
    <xf numFmtId="0" fontId="0" fillId="23" borderId="0">
      <alignment/>
      <protection/>
    </xf>
    <xf numFmtId="0" fontId="17" fillId="23" borderId="6">
      <alignment horizontal="left" vertical="center"/>
      <protection/>
    </xf>
    <xf numFmtId="0" fontId="17" fillId="23" borderId="8">
      <alignment vertical="center"/>
      <protection/>
    </xf>
    <xf numFmtId="0" fontId="18" fillId="23" borderId="9">
      <alignment vertical="center"/>
      <protection/>
    </xf>
    <xf numFmtId="0" fontId="17" fillId="23" borderId="6">
      <alignment/>
      <protection/>
    </xf>
    <xf numFmtId="0" fontId="15" fillId="23" borderId="6">
      <alignment horizontal="right" vertical="center"/>
      <protection/>
    </xf>
    <xf numFmtId="0" fontId="19" fillId="25" borderId="6">
      <alignment horizontal="left" vertical="center"/>
      <protection/>
    </xf>
    <xf numFmtId="0" fontId="19" fillId="25" borderId="6">
      <alignment horizontal="left" vertical="center"/>
      <protection/>
    </xf>
    <xf numFmtId="0" fontId="20" fillId="23" borderId="6">
      <alignment horizontal="left" vertical="center"/>
      <protection/>
    </xf>
    <xf numFmtId="0" fontId="21" fillId="23" borderId="7">
      <alignment/>
      <protection/>
    </xf>
    <xf numFmtId="0" fontId="16" fillId="20" borderId="6">
      <alignment horizontal="left" vertical="center"/>
      <protection/>
    </xf>
    <xf numFmtId="43" fontId="0" fillId="0" borderId="0" applyFill="0" applyBorder="0" applyAlignment="0" applyProtection="0"/>
    <xf numFmtId="182" fontId="22" fillId="0" borderId="0">
      <alignment/>
      <protection/>
    </xf>
    <xf numFmtId="182" fontId="22" fillId="0" borderId="0">
      <alignment/>
      <protection/>
    </xf>
    <xf numFmtId="182" fontId="22" fillId="0" borderId="0">
      <alignment/>
      <protection/>
    </xf>
    <xf numFmtId="182" fontId="22" fillId="0" borderId="0">
      <alignment/>
      <protection/>
    </xf>
    <xf numFmtId="182" fontId="22" fillId="0" borderId="0">
      <alignment/>
      <protection/>
    </xf>
    <xf numFmtId="182" fontId="22" fillId="0" borderId="0">
      <alignment/>
      <protection/>
    </xf>
    <xf numFmtId="182" fontId="22" fillId="0" borderId="0">
      <alignment/>
      <protection/>
    </xf>
    <xf numFmtId="182" fontId="22" fillId="0" borderId="0">
      <alignment/>
      <protection/>
    </xf>
    <xf numFmtId="41" fontId="0" fillId="0" borderId="0" applyFill="0" applyBorder="0" applyAlignment="0" applyProtection="0"/>
    <xf numFmtId="21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3" fontId="0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3" fillId="0" borderId="0">
      <alignment horizontal="right" vertical="top"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3" fontId="0" fillId="0" borderId="0" applyFill="0" applyBorder="0" applyAlignment="0" applyProtection="0"/>
    <xf numFmtId="0" fontId="24" fillId="0" borderId="0">
      <alignment/>
      <protection/>
    </xf>
    <xf numFmtId="3" fontId="0" fillId="0" borderId="0" applyFill="0" applyBorder="0" applyAlignment="0" applyProtection="0"/>
    <xf numFmtId="3" fontId="1" fillId="0" borderId="0" applyFill="0" applyBorder="0" applyAlignment="0" applyProtection="0"/>
    <xf numFmtId="0" fontId="0" fillId="26" borderId="10" applyNumberFormat="0" applyFont="0" applyAlignment="0" applyProtection="0"/>
    <xf numFmtId="212" fontId="25" fillId="0" borderId="11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184" fontId="0" fillId="0" borderId="0" applyFill="0" applyBorder="0" applyAlignment="0" applyProtection="0"/>
    <xf numFmtId="184" fontId="0" fillId="0" borderId="0" applyFill="0" applyBorder="0" applyAlignment="0" applyProtection="0"/>
    <xf numFmtId="184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27" fillId="7" borderId="2" applyNumberFormat="0" applyAlignment="0" applyProtection="0"/>
    <xf numFmtId="0" fontId="8" fillId="3" borderId="0" applyNumberFormat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1" fontId="28" fillId="0" borderId="0">
      <alignment/>
      <protection/>
    </xf>
    <xf numFmtId="0" fontId="29" fillId="0" borderId="0" applyNumberFormat="0" applyFill="0" applyBorder="0" applyAlignment="0" applyProtection="0"/>
    <xf numFmtId="187" fontId="1" fillId="0" borderId="0" applyFill="0" applyBorder="0" applyAlignment="0" applyProtection="0"/>
    <xf numFmtId="188" fontId="1" fillId="0" borderId="0" applyFill="0" applyBorder="0" applyAlignment="0" applyProtection="0"/>
    <xf numFmtId="0" fontId="30" fillId="0" borderId="0">
      <alignment/>
      <protection locked="0"/>
    </xf>
    <xf numFmtId="0" fontId="30" fillId="0" borderId="0">
      <alignment/>
      <protection locked="0"/>
    </xf>
    <xf numFmtId="0" fontId="31" fillId="0" borderId="0">
      <alignment/>
      <protection locked="0"/>
    </xf>
    <xf numFmtId="0" fontId="30" fillId="0" borderId="0">
      <alignment/>
      <protection locked="0"/>
    </xf>
    <xf numFmtId="0" fontId="32" fillId="0" borderId="0">
      <alignment/>
      <protection/>
    </xf>
    <xf numFmtId="0" fontId="30" fillId="0" borderId="0">
      <alignment/>
      <protection locked="0"/>
    </xf>
    <xf numFmtId="0" fontId="30" fillId="0" borderId="0">
      <alignment/>
      <protection locked="0"/>
    </xf>
    <xf numFmtId="0" fontId="33" fillId="0" borderId="0">
      <alignment/>
      <protection/>
    </xf>
    <xf numFmtId="0" fontId="30" fillId="0" borderId="0">
      <alignment/>
      <protection locked="0"/>
    </xf>
    <xf numFmtId="0" fontId="30" fillId="0" borderId="0">
      <alignment/>
      <protection locked="0"/>
    </xf>
    <xf numFmtId="0" fontId="33" fillId="0" borderId="0">
      <alignment/>
      <protection/>
    </xf>
    <xf numFmtId="0" fontId="30" fillId="0" borderId="0">
      <alignment/>
      <protection locked="0"/>
    </xf>
    <xf numFmtId="0" fontId="31" fillId="0" borderId="0">
      <alignment/>
      <protection locked="0"/>
    </xf>
    <xf numFmtId="0" fontId="33" fillId="0" borderId="0">
      <alignment/>
      <protection/>
    </xf>
    <xf numFmtId="0" fontId="31" fillId="0" borderId="0">
      <alignment/>
      <protection locked="0"/>
    </xf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167" fontId="0" fillId="0" borderId="0" applyFill="0" applyBorder="0" applyAlignment="0" applyProtection="0"/>
    <xf numFmtId="1" fontId="1" fillId="0" borderId="0" applyFill="0" applyBorder="0" applyAlignment="0" applyProtection="0"/>
    <xf numFmtId="1" fontId="1" fillId="0" borderId="0" applyFill="0" applyBorder="0" applyAlignment="0" applyProtection="0"/>
    <xf numFmtId="1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0" fontId="33" fillId="0" borderId="0">
      <alignment/>
      <protection/>
    </xf>
    <xf numFmtId="0" fontId="28" fillId="0" borderId="0">
      <alignment/>
      <protection/>
    </xf>
    <xf numFmtId="0" fontId="33" fillId="0" borderId="0">
      <alignment/>
      <protection/>
    </xf>
    <xf numFmtId="0" fontId="24" fillId="0" borderId="0">
      <alignment/>
      <protection/>
    </xf>
    <xf numFmtId="0" fontId="34" fillId="0" borderId="0" applyNumberFormat="0" applyFill="0" applyBorder="0" applyAlignment="0" applyProtection="0"/>
    <xf numFmtId="0" fontId="10" fillId="4" borderId="0" applyNumberFormat="0" applyBorder="0" applyAlignment="0" applyProtection="0"/>
    <xf numFmtId="181" fontId="35" fillId="20" borderId="0" applyBorder="0" applyAlignment="0" applyProtection="0"/>
    <xf numFmtId="181" fontId="35" fillId="20" borderId="0" applyBorder="0" applyAlignment="0" applyProtection="0"/>
    <xf numFmtId="181" fontId="35" fillId="20" borderId="0" applyBorder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8" fillId="0" borderId="14" applyNumberFormat="0" applyFill="0" applyAlignment="0" applyProtection="0"/>
    <xf numFmtId="0" fontId="38" fillId="0" borderId="0" applyNumberFormat="0" applyFill="0" applyBorder="0" applyAlignment="0" applyProtection="0"/>
    <xf numFmtId="189" fontId="39" fillId="0" borderId="0">
      <alignment/>
      <protection locked="0"/>
    </xf>
    <xf numFmtId="189" fontId="39" fillId="0" borderId="0">
      <alignment/>
      <protection locked="0"/>
    </xf>
    <xf numFmtId="181" fontId="40" fillId="0" borderId="0" applyFill="0" applyBorder="0" applyAlignment="0" applyProtection="0"/>
    <xf numFmtId="181" fontId="41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>
      <alignment/>
      <protection/>
    </xf>
    <xf numFmtId="0" fontId="43" fillId="21" borderId="15" applyNumberFormat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3" fontId="1" fillId="0" borderId="0" applyFill="0" applyBorder="0" applyAlignment="0" applyProtection="0"/>
    <xf numFmtId="3" fontId="0" fillId="0" borderId="0" applyFill="0" applyBorder="0" applyAlignment="0" applyProtection="0"/>
    <xf numFmtId="3" fontId="1" fillId="0" borderId="0" applyFill="0" applyBorder="0" applyAlignment="0" applyProtection="0"/>
    <xf numFmtId="0" fontId="27" fillId="7" borderId="2" applyNumberFormat="0" applyAlignment="0" applyProtection="0"/>
    <xf numFmtId="181" fontId="35" fillId="23" borderId="0" applyBorder="0" applyAlignment="0" applyProtection="0"/>
    <xf numFmtId="181" fontId="35" fillId="23" borderId="0" applyBorder="0" applyAlignment="0" applyProtection="0"/>
    <xf numFmtId="181" fontId="35" fillId="23" borderId="0" applyBorder="0" applyAlignment="0" applyProtection="0"/>
    <xf numFmtId="0" fontId="8" fillId="3" borderId="0" applyNumberFormat="0" applyBorder="0" applyAlignment="0" applyProtection="0"/>
    <xf numFmtId="0" fontId="27" fillId="7" borderId="2" applyNumberFormat="0" applyAlignment="0" applyProtection="0"/>
    <xf numFmtId="181" fontId="44" fillId="0" borderId="0" applyFill="0" applyBorder="0" applyAlignment="0" applyProtection="0"/>
    <xf numFmtId="0" fontId="45" fillId="0" borderId="0">
      <alignment/>
      <protection/>
    </xf>
    <xf numFmtId="181" fontId="44" fillId="0" borderId="0" applyFill="0" applyBorder="0" applyAlignment="0" applyProtection="0"/>
    <xf numFmtId="165" fontId="46" fillId="0" borderId="0">
      <alignment/>
      <protection/>
    </xf>
    <xf numFmtId="0" fontId="33" fillId="0" borderId="16">
      <alignment/>
      <protection/>
    </xf>
    <xf numFmtId="0" fontId="12" fillId="0" borderId="4" applyNumberFormat="0" applyFill="0" applyAlignment="0" applyProtection="0"/>
    <xf numFmtId="0" fontId="47" fillId="0" borderId="1">
      <alignment horizontal="left"/>
      <protection locked="0"/>
    </xf>
    <xf numFmtId="181" fontId="48" fillId="0" borderId="0" applyFill="0" applyBorder="0" applyAlignment="0" applyProtection="0"/>
    <xf numFmtId="190" fontId="1" fillId="0" borderId="0" applyFill="0" applyBorder="0" applyAlignment="0" applyProtection="0"/>
    <xf numFmtId="190" fontId="1" fillId="0" borderId="0" applyFill="0" applyBorder="0" applyAlignment="0" applyProtection="0"/>
    <xf numFmtId="190" fontId="1" fillId="0" borderId="0" applyFill="0" applyBorder="0" applyAlignment="0" applyProtection="0"/>
    <xf numFmtId="191" fontId="1" fillId="0" borderId="0" applyFill="0" applyBorder="0" applyAlignment="0" applyProtection="0"/>
    <xf numFmtId="192" fontId="1" fillId="0" borderId="0" applyFill="0" applyBorder="0" applyAlignment="0" applyProtection="0"/>
    <xf numFmtId="193" fontId="1" fillId="0" borderId="0" applyFill="0" applyBorder="0" applyAlignment="0" applyProtection="0"/>
    <xf numFmtId="192" fontId="1" fillId="0" borderId="0" applyFill="0" applyBorder="0" applyAlignment="0" applyProtection="0"/>
    <xf numFmtId="194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0" fontId="49" fillId="0" borderId="0">
      <alignment/>
      <protection/>
    </xf>
    <xf numFmtId="0" fontId="50" fillId="0" borderId="0">
      <alignment/>
      <protection/>
    </xf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37" fontId="52" fillId="0" borderId="0">
      <alignment/>
      <protection/>
    </xf>
    <xf numFmtId="0" fontId="5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8" fontId="1" fillId="0" borderId="0" applyFill="0" applyBorder="0" applyAlignment="0" applyProtection="0"/>
    <xf numFmtId="219" fontId="1" fillId="0" borderId="0" applyFill="0" applyBorder="0" applyAlignment="0" applyProtection="0"/>
    <xf numFmtId="219" fontId="1" fillId="0" borderId="0" applyFill="0" applyBorder="0" applyAlignment="0" applyProtection="0"/>
    <xf numFmtId="0" fontId="54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6" borderId="10" applyNumberFormat="0" applyFont="0" applyAlignment="0" applyProtection="0"/>
    <xf numFmtId="0" fontId="2" fillId="26" borderId="10" applyNumberFormat="0" applyFont="0" applyAlignment="0" applyProtection="0"/>
    <xf numFmtId="193" fontId="1" fillId="0" borderId="0" applyFill="0" applyBorder="0" applyAlignment="0" applyProtection="0"/>
    <xf numFmtId="0" fontId="43" fillId="21" borderId="15" applyNumberFormat="0" applyAlignment="0" applyProtection="0"/>
    <xf numFmtId="199" fontId="1" fillId="0" borderId="0" applyFill="0" applyBorder="0" applyAlignment="0" applyProtection="0"/>
    <xf numFmtId="200" fontId="1" fillId="0" borderId="0" applyFill="0" applyBorder="0" applyAlignment="0" applyProtection="0"/>
    <xf numFmtId="0" fontId="24" fillId="0" borderId="0">
      <alignment/>
      <protection/>
    </xf>
    <xf numFmtId="9" fontId="0" fillId="0" borderId="0" applyFill="0" applyBorder="0" applyAlignment="0" applyProtection="0"/>
    <xf numFmtId="10" fontId="1" fillId="0" borderId="0" applyFill="0" applyBorder="0" applyAlignment="0" applyProtection="0"/>
    <xf numFmtId="10" fontId="1" fillId="0" borderId="0" applyFill="0" applyBorder="0" applyAlignment="0" applyProtection="0"/>
    <xf numFmtId="10" fontId="1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01" fontId="1" fillId="0" borderId="0" applyFill="0" applyBorder="0" applyAlignment="0" applyProtection="0"/>
    <xf numFmtId="201" fontId="1" fillId="0" borderId="0" applyFill="0" applyBorder="0" applyAlignment="0" applyProtection="0"/>
    <xf numFmtId="202" fontId="1" fillId="0" borderId="0" applyFill="0" applyBorder="0" applyAlignment="0" applyProtection="0"/>
    <xf numFmtId="201" fontId="1" fillId="0" borderId="0" applyFill="0" applyBorder="0" applyAlignment="0" applyProtection="0"/>
    <xf numFmtId="201" fontId="1" fillId="0" borderId="0" applyFill="0" applyBorder="0" applyAlignment="0" applyProtection="0"/>
    <xf numFmtId="203" fontId="1" fillId="0" borderId="0" applyFill="0" applyBorder="0" applyAlignment="0" applyProtection="0"/>
    <xf numFmtId="220" fontId="1" fillId="0" borderId="0" applyFill="0" applyBorder="0" applyAlignment="0" applyProtection="0"/>
    <xf numFmtId="220" fontId="1" fillId="0" borderId="0" applyFill="0" applyBorder="0" applyAlignment="0" applyProtection="0"/>
    <xf numFmtId="201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04" fontId="1" fillId="0" borderId="0" applyFill="0" applyBorder="0" applyAlignment="0">
      <protection/>
    </xf>
    <xf numFmtId="204" fontId="1" fillId="0" borderId="0" applyFill="0" applyBorder="0" applyAlignment="0">
      <protection/>
    </xf>
    <xf numFmtId="204" fontId="1" fillId="0" borderId="0" applyFill="0" applyBorder="0" applyAlignment="0">
      <protection/>
    </xf>
    <xf numFmtId="0" fontId="23" fillId="0" borderId="0">
      <alignment/>
      <protection/>
    </xf>
    <xf numFmtId="181" fontId="56" fillId="0" borderId="0" applyFill="0" applyBorder="0" applyAlignment="0" applyProtection="0"/>
    <xf numFmtId="167" fontId="57" fillId="0" borderId="0">
      <alignment/>
      <protection/>
    </xf>
    <xf numFmtId="0" fontId="0" fillId="28" borderId="0">
      <alignment/>
      <protection/>
    </xf>
    <xf numFmtId="0" fontId="10" fillId="4" borderId="0" applyNumberFormat="0" applyBorder="0" applyAlignment="0" applyProtection="0"/>
    <xf numFmtId="0" fontId="43" fillId="21" borderId="15" applyNumberFormat="0" applyAlignment="0" applyProtection="0"/>
    <xf numFmtId="0" fontId="0" fillId="0" borderId="0">
      <alignment/>
      <protection/>
    </xf>
    <xf numFmtId="0" fontId="58" fillId="0" borderId="0">
      <alignment/>
      <protection/>
    </xf>
    <xf numFmtId="0" fontId="28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7" fillId="0" borderId="0" applyNumberFormat="0" applyFill="0" applyBorder="0" applyAlignment="0" applyProtection="0"/>
    <xf numFmtId="205" fontId="59" fillId="0" borderId="0" applyBorder="0">
      <alignment/>
      <protection/>
    </xf>
    <xf numFmtId="205" fontId="60" fillId="0" borderId="0" applyBorder="0">
      <alignment/>
      <protection/>
    </xf>
    <xf numFmtId="0" fontId="61" fillId="0" borderId="0" applyBorder="0">
      <alignment/>
      <protection/>
    </xf>
    <xf numFmtId="0" fontId="60" fillId="0" borderId="0" applyBorder="0">
      <alignment/>
      <protection/>
    </xf>
    <xf numFmtId="0" fontId="29" fillId="0" borderId="0" applyNumberFormat="0" applyFill="0" applyBorder="0" applyAlignment="0" applyProtection="0"/>
    <xf numFmtId="205" fontId="59" fillId="29" borderId="0" applyBorder="0">
      <alignment/>
      <protection/>
    </xf>
    <xf numFmtId="181" fontId="0" fillId="0" borderId="0">
      <alignment/>
      <protection/>
    </xf>
    <xf numFmtId="0" fontId="29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8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8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7" fillId="20" borderId="1">
      <alignment/>
      <protection/>
    </xf>
    <xf numFmtId="0" fontId="63" fillId="0" borderId="17" applyNumberFormat="0" applyFill="0" applyAlignment="0" applyProtection="0"/>
    <xf numFmtId="0" fontId="50" fillId="0" borderId="0">
      <alignment/>
      <protection/>
    </xf>
    <xf numFmtId="0" fontId="1" fillId="0" borderId="0" applyFill="0" applyBorder="0" applyAlignment="0" applyProtection="0"/>
    <xf numFmtId="175" fontId="1" fillId="0" borderId="0" applyFill="0" applyBorder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43" fontId="0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0" fontId="7" fillId="0" borderId="0" applyNumberFormat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4" fillId="0" borderId="0">
      <alignment horizontal="left" wrapText="1"/>
      <protection/>
    </xf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18" applyFill="0" applyAlignment="0" applyProtection="0"/>
    <xf numFmtId="181" fontId="1" fillId="0" borderId="18" applyFill="0" applyAlignment="0" applyProtection="0"/>
    <xf numFmtId="181" fontId="1" fillId="0" borderId="18" applyFill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206" fontId="1" fillId="0" borderId="0">
      <alignment horizontal="right"/>
      <protection/>
    </xf>
    <xf numFmtId="206" fontId="1" fillId="0" borderId="0">
      <alignment horizontal="right"/>
      <protection/>
    </xf>
    <xf numFmtId="206" fontId="1" fillId="0" borderId="0">
      <alignment horizontal="right"/>
      <protection/>
    </xf>
    <xf numFmtId="181" fontId="65" fillId="0" borderId="0" applyFill="0" applyBorder="0" applyAlignment="0" applyProtection="0"/>
    <xf numFmtId="181" fontId="66" fillId="0" borderId="0" applyFill="0" applyBorder="0" applyAlignment="0" applyProtection="0"/>
    <xf numFmtId="167" fontId="26" fillId="0" borderId="0">
      <alignment horizontal="right"/>
      <protection/>
    </xf>
    <xf numFmtId="0" fontId="67" fillId="0" borderId="0" applyProtection="0">
      <alignment/>
    </xf>
    <xf numFmtId="207" fontId="1" fillId="0" borderId="0" applyFill="0" applyBorder="0" applyAlignment="0" applyProtection="0"/>
    <xf numFmtId="208" fontId="1" fillId="0" borderId="0" applyFill="0" applyBorder="0" applyAlignment="0" applyProtection="0"/>
    <xf numFmtId="0" fontId="68" fillId="0" borderId="0" applyProtection="0">
      <alignment/>
    </xf>
    <xf numFmtId="0" fontId="69" fillId="0" borderId="0" applyProtection="0">
      <alignment/>
    </xf>
    <xf numFmtId="0" fontId="67" fillId="0" borderId="19" applyProtection="0">
      <alignment/>
    </xf>
    <xf numFmtId="0" fontId="1" fillId="0" borderId="0">
      <alignment/>
      <protection/>
    </xf>
    <xf numFmtId="181" fontId="70" fillId="0" borderId="0" applyFill="0" applyBorder="0" applyAlignment="0" applyProtection="0"/>
    <xf numFmtId="10" fontId="67" fillId="0" borderId="0" applyProtection="0">
      <alignment/>
    </xf>
    <xf numFmtId="0" fontId="67" fillId="0" borderId="0">
      <alignment/>
      <protection/>
    </xf>
    <xf numFmtId="209" fontId="1" fillId="0" borderId="0" applyFill="0" applyBorder="0" applyAlignment="0" applyProtection="0"/>
    <xf numFmtId="210" fontId="1" fillId="0" borderId="0" applyFill="0" applyBorder="0" applyAlignment="0" applyProtection="0"/>
    <xf numFmtId="181" fontId="71" fillId="0" borderId="0" applyFill="0" applyBorder="0" applyAlignment="0" applyProtection="0"/>
    <xf numFmtId="181" fontId="71" fillId="0" borderId="0" applyFill="0" applyBorder="0" applyAlignment="0" applyProtection="0"/>
    <xf numFmtId="2" fontId="67" fillId="0" borderId="0" applyProtection="0">
      <alignment/>
    </xf>
    <xf numFmtId="211" fontId="1" fillId="0" borderId="0" applyFill="0" applyBorder="0" applyAlignment="0" applyProtection="0"/>
    <xf numFmtId="210" fontId="1" fillId="0" borderId="0" applyFill="0" applyBorder="0" applyAlignment="0" applyProtection="0"/>
  </cellStyleXfs>
  <cellXfs count="146">
    <xf numFmtId="0" fontId="0" fillId="0" borderId="0" xfId="0" applyFont="1" applyAlignment="1">
      <alignment/>
    </xf>
    <xf numFmtId="165" fontId="72" fillId="30" borderId="0" xfId="0" applyNumberFormat="1" applyFont="1" applyFill="1" applyBorder="1" applyAlignment="1" applyProtection="1">
      <alignment horizontal="center"/>
      <protection locked="0"/>
    </xf>
    <xf numFmtId="165" fontId="72" fillId="30" borderId="0" xfId="0" applyNumberFormat="1" applyFont="1" applyFill="1" applyAlignment="1" applyProtection="1">
      <alignment horizontal="center"/>
      <protection locked="0"/>
    </xf>
    <xf numFmtId="165" fontId="73" fillId="30" borderId="0" xfId="0" applyNumberFormat="1" applyFont="1" applyFill="1" applyBorder="1" applyAlignment="1" applyProtection="1">
      <alignment horizontal="center"/>
      <protection locked="0"/>
    </xf>
    <xf numFmtId="165" fontId="74" fillId="30" borderId="0" xfId="0" applyNumberFormat="1" applyFont="1" applyFill="1" applyBorder="1" applyAlignment="1" applyProtection="1">
      <alignment horizontal="center"/>
      <protection locked="0"/>
    </xf>
    <xf numFmtId="165" fontId="72" fillId="30" borderId="0" xfId="0" applyNumberFormat="1" applyFont="1" applyFill="1" applyAlignment="1" applyProtection="1">
      <alignment horizontal="right"/>
      <protection/>
    </xf>
    <xf numFmtId="165" fontId="75" fillId="30" borderId="0" xfId="0" applyNumberFormat="1" applyFont="1" applyFill="1" applyAlignment="1" applyProtection="1">
      <alignment horizontal="center"/>
      <protection locked="0"/>
    </xf>
    <xf numFmtId="165" fontId="75" fillId="30" borderId="0" xfId="0" applyNumberFormat="1" applyFont="1" applyFill="1" applyAlignment="1" applyProtection="1">
      <alignment/>
      <protection locked="0"/>
    </xf>
    <xf numFmtId="166" fontId="75" fillId="30" borderId="0" xfId="0" applyNumberFormat="1" applyFont="1" applyFill="1" applyAlignment="1" applyProtection="1">
      <alignment horizontal="center"/>
      <protection locked="0"/>
    </xf>
    <xf numFmtId="165" fontId="76" fillId="30" borderId="0" xfId="0" applyNumberFormat="1" applyFont="1" applyFill="1" applyAlignment="1" applyProtection="1">
      <alignment horizontal="center"/>
      <protection locked="0"/>
    </xf>
    <xf numFmtId="165" fontId="76" fillId="30" borderId="0" xfId="0" applyNumberFormat="1" applyFont="1" applyFill="1" applyBorder="1" applyAlignment="1" applyProtection="1">
      <alignment horizontal="right"/>
      <protection locked="0"/>
    </xf>
    <xf numFmtId="165" fontId="77" fillId="30" borderId="0" xfId="0" applyNumberFormat="1" applyFont="1" applyFill="1" applyBorder="1" applyAlignment="1" applyProtection="1">
      <alignment horizontal="right"/>
      <protection locked="0"/>
    </xf>
    <xf numFmtId="165" fontId="78" fillId="30" borderId="0" xfId="0" applyNumberFormat="1" applyFont="1" applyFill="1" applyBorder="1" applyAlignment="1" applyProtection="1">
      <alignment horizontal="right"/>
      <protection locked="0"/>
    </xf>
    <xf numFmtId="165" fontId="78" fillId="30" borderId="0" xfId="0" applyNumberFormat="1" applyFont="1" applyFill="1" applyBorder="1" applyAlignment="1" applyProtection="1">
      <alignment horizontal="center"/>
      <protection locked="0"/>
    </xf>
    <xf numFmtId="165" fontId="75" fillId="30" borderId="0" xfId="0" applyNumberFormat="1" applyFont="1" applyFill="1" applyBorder="1" applyAlignment="1" applyProtection="1">
      <alignment horizontal="center"/>
      <protection locked="0"/>
    </xf>
    <xf numFmtId="165" fontId="73" fillId="30" borderId="0" xfId="0" applyNumberFormat="1" applyFont="1" applyFill="1" applyAlignment="1" applyProtection="1">
      <alignment horizontal="center"/>
      <protection locked="0"/>
    </xf>
    <xf numFmtId="4" fontId="76" fillId="30" borderId="0" xfId="0" applyNumberFormat="1" applyFont="1" applyFill="1" applyBorder="1" applyAlignment="1" applyProtection="1">
      <alignment/>
      <protection locked="0"/>
    </xf>
    <xf numFmtId="165" fontId="76" fillId="30" borderId="0" xfId="0" applyNumberFormat="1" applyFont="1" applyFill="1" applyBorder="1" applyAlignment="1" applyProtection="1">
      <alignment/>
      <protection locked="0"/>
    </xf>
    <xf numFmtId="165" fontId="77" fillId="30" borderId="0" xfId="0" applyNumberFormat="1" applyFont="1" applyFill="1" applyBorder="1" applyAlignment="1" applyProtection="1">
      <alignment/>
      <protection locked="0"/>
    </xf>
    <xf numFmtId="165" fontId="73" fillId="30" borderId="0" xfId="0" applyNumberFormat="1" applyFont="1" applyFill="1" applyAlignment="1" applyProtection="1">
      <alignment horizontal="right"/>
      <protection locked="0"/>
    </xf>
    <xf numFmtId="165" fontId="78" fillId="30" borderId="0" xfId="0" applyNumberFormat="1" applyFont="1" applyFill="1" applyBorder="1" applyAlignment="1" applyProtection="1">
      <alignment/>
      <protection locked="0"/>
    </xf>
    <xf numFmtId="3" fontId="75" fillId="0" borderId="0" xfId="303" applyNumberFormat="1" applyFont="1" applyFill="1" applyAlignment="1">
      <alignment/>
      <protection/>
    </xf>
    <xf numFmtId="165" fontId="72" fillId="30" borderId="0" xfId="0" applyNumberFormat="1" applyFont="1" applyFill="1" applyAlignment="1" applyProtection="1">
      <alignment horizontal="right"/>
      <protection locked="0"/>
    </xf>
    <xf numFmtId="165" fontId="72" fillId="30" borderId="0" xfId="0" applyNumberFormat="1" applyFont="1" applyFill="1" applyBorder="1" applyAlignment="1" applyProtection="1">
      <alignment horizontal="right"/>
      <protection locked="0"/>
    </xf>
    <xf numFmtId="165" fontId="73" fillId="30" borderId="0" xfId="0" applyNumberFormat="1" applyFont="1" applyFill="1" applyBorder="1" applyAlignment="1" applyProtection="1">
      <alignment/>
      <protection locked="0"/>
    </xf>
    <xf numFmtId="165" fontId="75" fillId="30" borderId="0" xfId="0" applyNumberFormat="1" applyFont="1" applyFill="1" applyBorder="1" applyAlignment="1" applyProtection="1">
      <alignment horizontal="right"/>
      <protection locked="0"/>
    </xf>
    <xf numFmtId="165" fontId="75" fillId="30" borderId="0" xfId="0" applyNumberFormat="1" applyFont="1" applyFill="1" applyBorder="1" applyAlignment="1" applyProtection="1">
      <alignment/>
      <protection locked="0"/>
    </xf>
    <xf numFmtId="166" fontId="75" fillId="30" borderId="0" xfId="0" applyNumberFormat="1" applyFont="1" applyFill="1" applyBorder="1" applyAlignment="1" applyProtection="1" quotePrefix="1">
      <alignment horizontal="right"/>
      <protection locked="0"/>
    </xf>
    <xf numFmtId="165" fontId="72" fillId="30" borderId="20" xfId="0" applyNumberFormat="1" applyFont="1" applyFill="1" applyBorder="1" applyAlignment="1" applyProtection="1">
      <alignment horizontal="center"/>
      <protection locked="0"/>
    </xf>
    <xf numFmtId="165" fontId="72" fillId="30" borderId="20" xfId="0" applyNumberFormat="1" applyFont="1" applyFill="1" applyBorder="1" applyAlignment="1" applyProtection="1">
      <alignment horizontal="center" vertical="top" readingOrder="1"/>
      <protection/>
    </xf>
    <xf numFmtId="165" fontId="73" fillId="30" borderId="20" xfId="0" applyNumberFormat="1" applyFont="1" applyFill="1" applyBorder="1" applyAlignment="1" applyProtection="1">
      <alignment horizontal="center" vertical="top" readingOrder="1"/>
      <protection/>
    </xf>
    <xf numFmtId="165" fontId="75" fillId="30" borderId="20" xfId="0" applyNumberFormat="1" applyFont="1" applyFill="1" applyBorder="1" applyAlignment="1" applyProtection="1">
      <alignment horizontal="center" readingOrder="1"/>
      <protection locked="0"/>
    </xf>
    <xf numFmtId="165" fontId="75" fillId="30" borderId="20" xfId="0" applyNumberFormat="1" applyFont="1" applyFill="1" applyBorder="1" applyAlignment="1" applyProtection="1">
      <alignment horizontal="center" vertical="top" readingOrder="1"/>
      <protection/>
    </xf>
    <xf numFmtId="0" fontId="72" fillId="30" borderId="0" xfId="0" applyFont="1" applyFill="1" applyBorder="1" applyAlignment="1">
      <alignment horizontal="center" vertical="top" readingOrder="1"/>
    </xf>
    <xf numFmtId="0" fontId="73" fillId="30" borderId="0" xfId="0" applyFont="1" applyFill="1" applyBorder="1" applyAlignment="1">
      <alignment horizontal="center" vertical="top" readingOrder="1"/>
    </xf>
    <xf numFmtId="165" fontId="75" fillId="30" borderId="0" xfId="0" applyNumberFormat="1" applyFont="1" applyFill="1" applyBorder="1" applyAlignment="1" applyProtection="1">
      <alignment horizontal="center" readingOrder="1"/>
      <protection locked="0"/>
    </xf>
    <xf numFmtId="165" fontId="75" fillId="30" borderId="0" xfId="0" applyNumberFormat="1" applyFont="1" applyFill="1" applyBorder="1" applyAlignment="1" applyProtection="1">
      <alignment horizontal="center" vertical="top" readingOrder="1"/>
      <protection/>
    </xf>
    <xf numFmtId="165" fontId="72" fillId="30" borderId="0" xfId="0" applyNumberFormat="1" applyFont="1" applyFill="1" applyBorder="1" applyAlignment="1" applyProtection="1">
      <alignment horizontal="center" vertical="top" readingOrder="1"/>
      <protection/>
    </xf>
    <xf numFmtId="166" fontId="72" fillId="30" borderId="0" xfId="0" applyNumberFormat="1" applyFont="1" applyFill="1" applyBorder="1" applyAlignment="1" applyProtection="1">
      <alignment/>
      <protection locked="0"/>
    </xf>
    <xf numFmtId="4" fontId="72" fillId="30" borderId="0" xfId="0" applyNumberFormat="1" applyFont="1" applyFill="1" applyBorder="1" applyAlignment="1" applyProtection="1">
      <alignment/>
      <protection locked="0"/>
    </xf>
    <xf numFmtId="171" fontId="72" fillId="30" borderId="0" xfId="0" applyNumberFormat="1" applyFont="1" applyFill="1" applyBorder="1" applyAlignment="1">
      <alignment horizontal="center" vertical="top" readingOrder="1"/>
    </xf>
    <xf numFmtId="165" fontId="75" fillId="30" borderId="0" xfId="0" applyNumberFormat="1" applyFont="1" applyFill="1" applyBorder="1" applyAlignment="1" applyProtection="1">
      <alignment vertical="center"/>
      <protection locked="0"/>
    </xf>
    <xf numFmtId="166" fontId="75" fillId="30" borderId="0" xfId="0" applyNumberFormat="1" applyFont="1" applyFill="1" applyBorder="1" applyAlignment="1" applyProtection="1">
      <alignment horizontal="center" vertical="center" wrapText="1"/>
      <protection locked="0"/>
    </xf>
    <xf numFmtId="165" fontId="79" fillId="30" borderId="0" xfId="0" applyNumberFormat="1" applyFont="1" applyFill="1" applyBorder="1" applyAlignment="1" applyProtection="1">
      <alignment horizontal="center"/>
      <protection locked="0"/>
    </xf>
    <xf numFmtId="0" fontId="72" fillId="30" borderId="0" xfId="0" applyFont="1" applyFill="1" applyBorder="1" applyAlignment="1">
      <alignment horizontal="center" vertical="top" wrapText="1"/>
    </xf>
    <xf numFmtId="166" fontId="72" fillId="30" borderId="0" xfId="0" applyNumberFormat="1" applyFont="1" applyFill="1" applyBorder="1" applyAlignment="1" applyProtection="1">
      <alignment wrapText="1"/>
      <protection locked="0"/>
    </xf>
    <xf numFmtId="171" fontId="80" fillId="30" borderId="0" xfId="0" applyNumberFormat="1" applyFont="1" applyFill="1" applyBorder="1" applyAlignment="1" applyProtection="1">
      <alignment horizontal="center"/>
      <protection locked="0"/>
    </xf>
    <xf numFmtId="165" fontId="81" fillId="30" borderId="0" xfId="0" applyNumberFormat="1" applyFont="1" applyFill="1" applyBorder="1" applyAlignment="1" applyProtection="1">
      <alignment horizontal="right" vertical="center"/>
      <protection locked="0"/>
    </xf>
    <xf numFmtId="166" fontId="72" fillId="30" borderId="0" xfId="0" applyNumberFormat="1" applyFont="1" applyFill="1" applyBorder="1" applyAlignment="1">
      <alignment horizontal="center" vertical="top" wrapText="1"/>
    </xf>
    <xf numFmtId="171" fontId="73" fillId="30" borderId="0" xfId="0" applyNumberFormat="1" applyFont="1" applyFill="1" applyBorder="1" applyAlignment="1">
      <alignment horizontal="center" vertical="top" wrapText="1"/>
    </xf>
    <xf numFmtId="165" fontId="73" fillId="30" borderId="0" xfId="0" applyNumberFormat="1" applyFont="1" applyFill="1" applyBorder="1" applyAlignment="1">
      <alignment horizontal="center" vertical="top" wrapText="1"/>
    </xf>
    <xf numFmtId="165" fontId="72" fillId="30" borderId="0" xfId="0" applyNumberFormat="1" applyFont="1" applyFill="1" applyBorder="1" applyAlignment="1" applyProtection="1">
      <alignment horizontal="center" vertical="top" wrapText="1"/>
      <protection/>
    </xf>
    <xf numFmtId="166" fontId="82" fillId="30" borderId="0" xfId="0" applyNumberFormat="1" applyFont="1" applyFill="1" applyBorder="1" applyAlignment="1" applyProtection="1">
      <alignment wrapText="1"/>
      <protection locked="0"/>
    </xf>
    <xf numFmtId="168" fontId="83" fillId="30" borderId="0" xfId="0" applyNumberFormat="1" applyFont="1" applyFill="1" applyBorder="1" applyAlignment="1" applyProtection="1">
      <alignment horizontal="center"/>
      <protection locked="0"/>
    </xf>
    <xf numFmtId="3" fontId="84" fillId="30" borderId="0" xfId="0" applyNumberFormat="1" applyFont="1" applyFill="1" applyBorder="1" applyAlignment="1">
      <alignment horizontal="right" vertical="top" wrapText="1"/>
    </xf>
    <xf numFmtId="169" fontId="72" fillId="30" borderId="0" xfId="0" applyNumberFormat="1" applyFont="1" applyFill="1" applyBorder="1" applyAlignment="1">
      <alignment horizontal="center" vertical="top" wrapText="1"/>
    </xf>
    <xf numFmtId="2" fontId="72" fillId="30" borderId="0" xfId="0" applyNumberFormat="1" applyFont="1" applyFill="1" applyBorder="1" applyAlignment="1">
      <alignment horizontal="center" vertical="top" wrapText="1"/>
    </xf>
    <xf numFmtId="165" fontId="75" fillId="30" borderId="0" xfId="0" applyNumberFormat="1" applyFont="1" applyFill="1" applyBorder="1" applyAlignment="1">
      <alignment vertical="center"/>
    </xf>
    <xf numFmtId="165" fontId="72" fillId="30" borderId="0" xfId="0" applyNumberFormat="1" applyFont="1" applyFill="1" applyBorder="1" applyAlignment="1" applyProtection="1">
      <alignment horizontal="center" vertical="center"/>
      <protection locked="0"/>
    </xf>
    <xf numFmtId="165" fontId="75" fillId="30" borderId="0" xfId="0" applyNumberFormat="1" applyFont="1" applyFill="1" applyAlignment="1" applyProtection="1">
      <alignment horizontal="center" vertical="center"/>
      <protection locked="0"/>
    </xf>
    <xf numFmtId="165" fontId="72" fillId="30" borderId="0" xfId="0" applyNumberFormat="1" applyFont="1" applyFill="1" applyAlignment="1" applyProtection="1">
      <alignment horizontal="center" vertical="center"/>
      <protection locked="0"/>
    </xf>
    <xf numFmtId="165" fontId="72" fillId="30" borderId="0" xfId="0" applyNumberFormat="1" applyFont="1" applyFill="1" applyAlignment="1" applyProtection="1">
      <alignment horizontal="center" vertical="center"/>
      <protection locked="0"/>
    </xf>
    <xf numFmtId="165" fontId="75" fillId="30" borderId="0" xfId="0" applyNumberFormat="1" applyFont="1" applyFill="1" applyAlignment="1">
      <alignment vertical="center"/>
    </xf>
    <xf numFmtId="165" fontId="75" fillId="30" borderId="0" xfId="0" applyNumberFormat="1" applyFont="1" applyFill="1" applyBorder="1" applyAlignment="1" applyProtection="1">
      <alignment horizontal="left" wrapText="1" indent="1"/>
      <protection locked="0"/>
    </xf>
    <xf numFmtId="165" fontId="73" fillId="30" borderId="0" xfId="0" applyNumberFormat="1" applyFont="1" applyFill="1" applyAlignment="1" applyProtection="1">
      <alignment horizontal="center" vertical="center"/>
      <protection locked="0"/>
    </xf>
    <xf numFmtId="165" fontId="75" fillId="30" borderId="0" xfId="0" applyNumberFormat="1" applyFont="1" applyFill="1" applyBorder="1" applyAlignment="1" applyProtection="1">
      <alignment horizontal="center"/>
      <protection locked="0"/>
    </xf>
    <xf numFmtId="165" fontId="75" fillId="30" borderId="0" xfId="0" applyNumberFormat="1" applyFont="1" applyFill="1" applyBorder="1" applyAlignment="1" applyProtection="1">
      <alignment horizontal="left" vertical="center" wrapText="1" indent="1"/>
      <protection locked="0"/>
    </xf>
    <xf numFmtId="165" fontId="75" fillId="30" borderId="0" xfId="0" applyNumberFormat="1" applyFont="1" applyFill="1" applyBorder="1" applyAlignment="1" applyProtection="1">
      <alignment horizontal="center" vertical="center"/>
      <protection locked="0"/>
    </xf>
    <xf numFmtId="165" fontId="74" fillId="30" borderId="0" xfId="0" applyNumberFormat="1" applyFont="1" applyFill="1" applyBorder="1" applyAlignment="1" applyProtection="1">
      <alignment horizontal="center" vertical="center"/>
      <protection locked="0"/>
    </xf>
    <xf numFmtId="165" fontId="75" fillId="30" borderId="0" xfId="0" applyNumberFormat="1" applyFont="1" applyFill="1" applyBorder="1" applyAlignment="1" applyProtection="1">
      <alignment horizontal="center" vertical="center"/>
      <protection/>
    </xf>
    <xf numFmtId="165" fontId="75" fillId="30" borderId="0" xfId="0" applyNumberFormat="1" applyFont="1" applyFill="1" applyBorder="1" applyAlignment="1" applyProtection="1">
      <alignment horizontal="center" vertical="center"/>
      <protection/>
    </xf>
    <xf numFmtId="165" fontId="75" fillId="30" borderId="0" xfId="0" applyNumberFormat="1" applyFont="1" applyFill="1" applyBorder="1" applyAlignment="1">
      <alignment vertical="center"/>
    </xf>
    <xf numFmtId="165" fontId="75" fillId="30" borderId="0" xfId="0" applyNumberFormat="1" applyFont="1" applyFill="1" applyBorder="1" applyAlignment="1" applyProtection="1">
      <alignment horizontal="left" vertical="center"/>
      <protection locked="0"/>
    </xf>
    <xf numFmtId="165" fontId="75" fillId="30" borderId="0" xfId="0" applyNumberFormat="1" applyFont="1" applyFill="1" applyBorder="1" applyAlignment="1" applyProtection="1">
      <alignment horizontal="center" vertical="center"/>
      <protection locked="0"/>
    </xf>
    <xf numFmtId="165" fontId="75" fillId="30" borderId="0" xfId="0" applyNumberFormat="1" applyFont="1" applyFill="1" applyAlignment="1" applyProtection="1">
      <alignment horizontal="left" vertical="center" indent="2"/>
      <protection locked="0"/>
    </xf>
    <xf numFmtId="165" fontId="75" fillId="30" borderId="0" xfId="0" applyNumberFormat="1" applyFont="1" applyFill="1" applyAlignment="1" applyProtection="1">
      <alignment horizontal="center" vertical="center"/>
      <protection/>
    </xf>
    <xf numFmtId="165" fontId="73" fillId="30" borderId="0" xfId="0" applyNumberFormat="1" applyFont="1" applyFill="1" applyAlignment="1" applyProtection="1">
      <alignment horizontal="center" vertical="center"/>
      <protection/>
    </xf>
    <xf numFmtId="165" fontId="75" fillId="30" borderId="0" xfId="0" applyNumberFormat="1" applyFont="1" applyFill="1" applyBorder="1" applyAlignment="1">
      <alignment horizontal="center" vertical="top" wrapText="1"/>
    </xf>
    <xf numFmtId="165" fontId="74" fillId="30" borderId="0" xfId="0" applyNumberFormat="1" applyFont="1" applyFill="1" applyAlignment="1" applyProtection="1">
      <alignment horizontal="center" vertical="center"/>
      <protection/>
    </xf>
    <xf numFmtId="165" fontId="72" fillId="30" borderId="0" xfId="0" applyNumberFormat="1" applyFont="1" applyFill="1" applyAlignment="1" applyProtection="1">
      <alignment horizontal="center" vertical="center"/>
      <protection/>
    </xf>
    <xf numFmtId="165" fontId="75" fillId="30" borderId="0" xfId="0" applyNumberFormat="1" applyFont="1" applyFill="1" applyBorder="1" applyAlignment="1" applyProtection="1">
      <alignment vertical="center"/>
      <protection/>
    </xf>
    <xf numFmtId="165" fontId="75" fillId="30" borderId="0" xfId="0" applyNumberFormat="1" applyFont="1" applyFill="1" applyAlignment="1" applyProtection="1">
      <alignment horizontal="left" wrapText="1" indent="3"/>
      <protection locked="0"/>
    </xf>
    <xf numFmtId="165" fontId="72" fillId="30" borderId="0" xfId="0" applyNumberFormat="1" applyFont="1" applyFill="1" applyAlignment="1" applyProtection="1">
      <alignment horizontal="left" indent="4"/>
      <protection locked="0"/>
    </xf>
    <xf numFmtId="165" fontId="72" fillId="30" borderId="0" xfId="0" applyNumberFormat="1" applyFont="1" applyFill="1" applyAlignment="1" applyProtection="1">
      <alignment horizontal="left" wrapText="1" indent="4"/>
      <protection locked="0"/>
    </xf>
    <xf numFmtId="165" fontId="75" fillId="30" borderId="0" xfId="0" applyNumberFormat="1" applyFont="1" applyFill="1" applyAlignment="1" applyProtection="1">
      <alignment horizontal="left" vertical="center" wrapText="1" indent="3"/>
      <protection/>
    </xf>
    <xf numFmtId="165" fontId="74" fillId="30" borderId="0" xfId="0" applyNumberFormat="1" applyFont="1" applyFill="1" applyAlignment="1" applyProtection="1">
      <alignment horizontal="center" vertical="center"/>
      <protection locked="0"/>
    </xf>
    <xf numFmtId="165" fontId="72" fillId="30" borderId="0" xfId="117" applyNumberFormat="1" applyFont="1" applyFill="1" applyAlignment="1" applyProtection="1">
      <alignment horizontal="center" vertical="center"/>
      <protection locked="0"/>
    </xf>
    <xf numFmtId="165" fontId="72" fillId="30" borderId="0" xfId="0" applyNumberFormat="1" applyFont="1" applyFill="1" applyAlignment="1" applyProtection="1">
      <alignment horizontal="left" vertical="center" wrapText="1" indent="4"/>
      <protection/>
    </xf>
    <xf numFmtId="165" fontId="72" fillId="30" borderId="0" xfId="0" applyNumberFormat="1" applyFont="1" applyFill="1" applyBorder="1" applyAlignment="1" applyProtection="1">
      <alignment horizontal="left"/>
      <protection locked="0"/>
    </xf>
    <xf numFmtId="171" fontId="72" fillId="30" borderId="0" xfId="0" applyNumberFormat="1" applyFont="1" applyFill="1" applyAlignment="1" applyProtection="1">
      <alignment horizontal="center" vertical="center"/>
      <protection locked="0"/>
    </xf>
    <xf numFmtId="165" fontId="75" fillId="30" borderId="0" xfId="0" applyNumberFormat="1" applyFont="1" applyFill="1" applyAlignment="1" applyProtection="1">
      <alignment horizontal="left" vertical="center" indent="3"/>
      <protection/>
    </xf>
    <xf numFmtId="165" fontId="75" fillId="30" borderId="0" xfId="0" applyNumberFormat="1" applyFont="1" applyFill="1" applyAlignment="1">
      <alignment horizontal="left" vertical="center" indent="1"/>
    </xf>
    <xf numFmtId="165" fontId="75" fillId="30" borderId="0" xfId="0" applyNumberFormat="1" applyFont="1" applyFill="1" applyAlignment="1" applyProtection="1" quotePrefix="1">
      <alignment horizontal="center" vertical="center"/>
      <protection locked="0"/>
    </xf>
    <xf numFmtId="165" fontId="75" fillId="30" borderId="0" xfId="0" applyNumberFormat="1" applyFont="1" applyFill="1" applyAlignment="1" applyProtection="1">
      <alignment horizontal="left" vertical="center" indent="1"/>
      <protection/>
    </xf>
    <xf numFmtId="213" fontId="72" fillId="30" borderId="0" xfId="0" applyNumberFormat="1" applyFont="1" applyFill="1" applyAlignment="1" applyProtection="1">
      <alignment horizontal="center" vertical="center"/>
      <protection locked="0"/>
    </xf>
    <xf numFmtId="4" fontId="72" fillId="30" borderId="0" xfId="0" applyNumberFormat="1" applyFont="1" applyFill="1" applyAlignment="1" applyProtection="1">
      <alignment horizontal="center" vertical="center"/>
      <protection locked="0"/>
    </xf>
    <xf numFmtId="165" fontId="72" fillId="0" borderId="0" xfId="0" applyNumberFormat="1" applyFont="1" applyFill="1" applyAlignment="1" applyProtection="1">
      <alignment horizontal="center" vertical="center"/>
      <protection locked="0"/>
    </xf>
    <xf numFmtId="165" fontId="75" fillId="30" borderId="0" xfId="0" applyNumberFormat="1" applyFont="1" applyFill="1" applyBorder="1" applyAlignment="1" applyProtection="1">
      <alignment horizontal="left" indent="1"/>
      <protection locked="0"/>
    </xf>
    <xf numFmtId="165" fontId="85" fillId="30" borderId="0" xfId="0" applyNumberFormat="1" applyFont="1" applyFill="1" applyAlignment="1" applyProtection="1">
      <alignment horizontal="center" vertical="center"/>
      <protection/>
    </xf>
    <xf numFmtId="165" fontId="75" fillId="30" borderId="0" xfId="0" applyNumberFormat="1" applyFont="1" applyFill="1" applyBorder="1" applyAlignment="1" applyProtection="1">
      <alignment horizontal="justify" wrapText="1"/>
      <protection locked="0"/>
    </xf>
    <xf numFmtId="165" fontId="75" fillId="30" borderId="0" xfId="0" applyNumberFormat="1" applyFont="1" applyFill="1" applyAlignment="1" applyProtection="1">
      <alignment horizontal="left" indent="1"/>
      <protection/>
    </xf>
    <xf numFmtId="165" fontId="75" fillId="30" borderId="0" xfId="0" applyNumberFormat="1" applyFont="1" applyFill="1" applyAlignment="1">
      <alignment horizontal="center" vertical="center"/>
    </xf>
    <xf numFmtId="49" fontId="72" fillId="30" borderId="0" xfId="0" applyNumberFormat="1" applyFont="1" applyFill="1" applyBorder="1" applyAlignment="1" applyProtection="1">
      <alignment horizontal="center"/>
      <protection locked="0"/>
    </xf>
    <xf numFmtId="165" fontId="72" fillId="30" borderId="0" xfId="0" applyNumberFormat="1" applyFont="1" applyFill="1" applyAlignment="1" applyProtection="1">
      <alignment horizontal="left" indent="2"/>
      <protection/>
    </xf>
    <xf numFmtId="165" fontId="72" fillId="30" borderId="0" xfId="0" applyNumberFormat="1" applyFont="1" applyFill="1" applyAlignment="1" quotePrefix="1">
      <alignment horizontal="center" vertical="center"/>
    </xf>
    <xf numFmtId="165" fontId="72" fillId="30" borderId="0" xfId="0" applyNumberFormat="1" applyFont="1" applyFill="1" applyAlignment="1">
      <alignment horizontal="center" vertical="center"/>
    </xf>
    <xf numFmtId="165" fontId="75" fillId="30" borderId="0" xfId="0" applyNumberFormat="1" applyFont="1" applyFill="1" applyAlignment="1" applyProtection="1">
      <alignment horizontal="left" indent="2"/>
      <protection/>
    </xf>
    <xf numFmtId="165" fontId="74" fillId="30" borderId="0" xfId="0" applyNumberFormat="1" applyFont="1" applyFill="1" applyAlignment="1">
      <alignment horizontal="center" vertical="center"/>
    </xf>
    <xf numFmtId="165" fontId="72" fillId="30" borderId="0" xfId="0" applyNumberFormat="1" applyFont="1" applyFill="1" applyAlignment="1" applyProtection="1">
      <alignment horizontal="left" wrapText="1" indent="4"/>
      <protection/>
    </xf>
    <xf numFmtId="165" fontId="73" fillId="30" borderId="0" xfId="0" applyNumberFormat="1" applyFont="1" applyFill="1" applyAlignment="1">
      <alignment horizontal="center" vertical="center"/>
    </xf>
    <xf numFmtId="165" fontId="75" fillId="0" borderId="0" xfId="0" applyNumberFormat="1" applyFont="1" applyFill="1" applyAlignment="1" applyProtection="1">
      <alignment horizontal="center" vertical="center"/>
      <protection/>
    </xf>
    <xf numFmtId="165" fontId="72" fillId="30" borderId="0" xfId="0" applyNumberFormat="1" applyFont="1" applyFill="1" applyAlignment="1" applyProtection="1">
      <alignment horizontal="left" indent="4"/>
      <protection/>
    </xf>
    <xf numFmtId="165" fontId="72" fillId="30" borderId="0" xfId="0" applyNumberFormat="1" applyFont="1" applyFill="1" applyAlignment="1">
      <alignment horizontal="center"/>
    </xf>
    <xf numFmtId="4" fontId="75" fillId="30" borderId="0" xfId="0" applyNumberFormat="1" applyFont="1" applyFill="1" applyAlignment="1" applyProtection="1">
      <alignment horizontal="center" vertical="center"/>
      <protection locked="0"/>
    </xf>
    <xf numFmtId="165" fontId="75" fillId="30" borderId="0" xfId="0" applyNumberFormat="1" applyFont="1" applyFill="1" applyAlignment="1" applyProtection="1">
      <alignment vertical="center"/>
      <protection/>
    </xf>
    <xf numFmtId="49" fontId="72" fillId="30" borderId="0" xfId="0" applyNumberFormat="1" applyFont="1" applyFill="1" applyBorder="1" applyAlignment="1" applyProtection="1">
      <alignment horizontal="center" vertical="center"/>
      <protection locked="0"/>
    </xf>
    <xf numFmtId="165" fontId="75" fillId="30" borderId="0" xfId="0" applyNumberFormat="1" applyFont="1" applyFill="1" applyAlignment="1" applyProtection="1">
      <alignment horizontal="left" vertical="center" wrapText="1" indent="2"/>
      <protection/>
    </xf>
    <xf numFmtId="165" fontId="72" fillId="30" borderId="0" xfId="0" applyNumberFormat="1" applyFont="1" applyFill="1" applyAlignment="1">
      <alignment horizontal="left" indent="4"/>
    </xf>
    <xf numFmtId="4" fontId="72" fillId="30" borderId="0" xfId="0" applyNumberFormat="1" applyFont="1" applyFill="1" applyAlignment="1">
      <alignment horizontal="center" vertical="center"/>
    </xf>
    <xf numFmtId="4" fontId="75" fillId="30" borderId="0" xfId="0" applyNumberFormat="1" applyFont="1" applyFill="1" applyAlignment="1" applyProtection="1">
      <alignment horizontal="center" vertical="center"/>
      <protection/>
    </xf>
    <xf numFmtId="165" fontId="75" fillId="30" borderId="0" xfId="0" applyNumberFormat="1" applyFont="1" applyFill="1" applyAlignment="1">
      <alignment horizontal="left" wrapText="1" indent="1"/>
    </xf>
    <xf numFmtId="165" fontId="75" fillId="30" borderId="21" xfId="0" applyNumberFormat="1" applyFont="1" applyFill="1" applyBorder="1" applyAlignment="1" applyProtection="1">
      <alignment horizontal="left" vertical="center"/>
      <protection/>
    </xf>
    <xf numFmtId="165" fontId="75" fillId="30" borderId="21" xfId="0" applyNumberFormat="1" applyFont="1" applyFill="1" applyBorder="1" applyAlignment="1" applyProtection="1">
      <alignment horizontal="center" vertical="center"/>
      <protection locked="0"/>
    </xf>
    <xf numFmtId="165" fontId="74" fillId="30" borderId="21" xfId="0" applyNumberFormat="1" applyFont="1" applyFill="1" applyBorder="1" applyAlignment="1" applyProtection="1">
      <alignment horizontal="center" vertical="center"/>
      <protection locked="0"/>
    </xf>
    <xf numFmtId="4" fontId="75" fillId="0" borderId="21" xfId="0" applyNumberFormat="1" applyFont="1" applyFill="1" applyBorder="1" applyAlignment="1" applyProtection="1">
      <alignment horizontal="center" vertical="center"/>
      <protection locked="0"/>
    </xf>
    <xf numFmtId="165" fontId="75" fillId="30" borderId="21" xfId="0" applyNumberFormat="1" applyFont="1" applyFill="1" applyBorder="1" applyAlignment="1" applyProtection="1">
      <alignment vertical="center"/>
      <protection locked="0"/>
    </xf>
    <xf numFmtId="4" fontId="75" fillId="30" borderId="21" xfId="117" applyNumberFormat="1" applyFont="1" applyFill="1" applyBorder="1" applyAlignment="1" applyProtection="1">
      <alignment horizontal="center" vertical="center"/>
      <protection/>
    </xf>
    <xf numFmtId="0" fontId="75" fillId="30" borderId="0" xfId="0" applyFont="1" applyFill="1" applyBorder="1" applyAlignment="1">
      <alignment horizontal="center"/>
    </xf>
    <xf numFmtId="165" fontId="75" fillId="30" borderId="0" xfId="0" applyNumberFormat="1" applyFont="1" applyFill="1" applyBorder="1" applyAlignment="1" applyProtection="1">
      <alignment horizontal="center"/>
      <protection locked="0"/>
    </xf>
    <xf numFmtId="166" fontId="75" fillId="30" borderId="0" xfId="0" applyNumberFormat="1" applyFont="1" applyFill="1" applyBorder="1" applyAlignment="1" applyProtection="1">
      <alignment horizontal="center" vertical="center" wrapText="1"/>
      <protection locked="0"/>
    </xf>
    <xf numFmtId="165" fontId="75" fillId="30" borderId="0" xfId="0" applyNumberFormat="1" applyFont="1" applyFill="1" applyBorder="1" applyAlignment="1" applyProtection="1">
      <alignment vertical="center"/>
      <protection locked="0"/>
    </xf>
    <xf numFmtId="165" fontId="75" fillId="30" borderId="20" xfId="0" applyNumberFormat="1" applyFont="1" applyFill="1" applyBorder="1" applyAlignment="1">
      <alignment horizontal="center" vertical="top" wrapText="1"/>
    </xf>
    <xf numFmtId="49" fontId="75" fillId="30" borderId="0" xfId="0" applyNumberFormat="1" applyFont="1" applyFill="1" applyBorder="1" applyAlignment="1" applyProtection="1">
      <alignment horizontal="center" wrapText="1"/>
      <protection locked="0"/>
    </xf>
    <xf numFmtId="49" fontId="75" fillId="30" borderId="0" xfId="0" applyNumberFormat="1" applyFont="1" applyFill="1" applyBorder="1" applyAlignment="1" applyProtection="1">
      <alignment horizontal="center"/>
      <protection locked="0"/>
    </xf>
    <xf numFmtId="165" fontId="82" fillId="30" borderId="21" xfId="0" applyNumberFormat="1" applyFont="1" applyFill="1" applyBorder="1" applyAlignment="1" applyProtection="1">
      <alignment horizontal="left" wrapText="1" indent="1"/>
      <protection locked="0"/>
    </xf>
    <xf numFmtId="165" fontId="73" fillId="30" borderId="21" xfId="0" applyNumberFormat="1" applyFont="1" applyFill="1" applyBorder="1" applyAlignment="1" applyProtection="1">
      <alignment horizontal="right" vertical="center"/>
      <protection locked="0"/>
    </xf>
    <xf numFmtId="165" fontId="72" fillId="30" borderId="21" xfId="0" applyNumberFormat="1" applyFont="1" applyFill="1" applyBorder="1" applyAlignment="1" applyProtection="1">
      <alignment horizontal="right" vertical="center"/>
      <protection locked="0"/>
    </xf>
    <xf numFmtId="3" fontId="84" fillId="30" borderId="21" xfId="0" applyNumberFormat="1" applyFont="1" applyFill="1" applyBorder="1" applyAlignment="1" applyProtection="1">
      <alignment horizontal="right" vertical="center"/>
      <protection locked="0"/>
    </xf>
    <xf numFmtId="165" fontId="73" fillId="30" borderId="21" xfId="0" applyNumberFormat="1" applyFont="1" applyFill="1" applyBorder="1" applyAlignment="1" applyProtection="1">
      <alignment horizontal="right" vertical="center"/>
      <protection locked="0"/>
    </xf>
    <xf numFmtId="165" fontId="75" fillId="30" borderId="21" xfId="0" applyNumberFormat="1" applyFont="1" applyFill="1" applyBorder="1" applyAlignment="1" applyProtection="1">
      <alignment horizontal="right" vertical="center"/>
      <protection/>
    </xf>
    <xf numFmtId="165" fontId="75" fillId="30" borderId="21" xfId="0" applyNumberFormat="1" applyFont="1" applyFill="1" applyBorder="1" applyAlignment="1">
      <alignment vertical="center"/>
    </xf>
    <xf numFmtId="165" fontId="75" fillId="30" borderId="21" xfId="0" applyNumberFormat="1" applyFont="1" applyFill="1" applyBorder="1" applyAlignment="1" applyProtection="1">
      <alignment horizontal="left" wrapText="1" indent="1"/>
      <protection locked="0"/>
    </xf>
    <xf numFmtId="165" fontId="72" fillId="30" borderId="21" xfId="0" applyNumberFormat="1" applyFont="1" applyFill="1" applyBorder="1" applyAlignment="1" applyProtection="1">
      <alignment horizontal="center" vertical="center"/>
      <protection locked="0"/>
    </xf>
    <xf numFmtId="165" fontId="73" fillId="30" borderId="21" xfId="0" applyNumberFormat="1" applyFont="1" applyFill="1" applyBorder="1" applyAlignment="1" applyProtection="1">
      <alignment horizontal="center" vertical="center"/>
      <protection locked="0"/>
    </xf>
    <xf numFmtId="165" fontId="72" fillId="0" borderId="21" xfId="0" applyNumberFormat="1" applyFont="1" applyFill="1" applyBorder="1" applyAlignment="1" applyProtection="1">
      <alignment horizontal="center" vertical="center"/>
      <protection/>
    </xf>
    <xf numFmtId="165" fontId="75" fillId="30" borderId="21" xfId="0" applyNumberFormat="1" applyFont="1" applyFill="1" applyBorder="1" applyAlignment="1" applyProtection="1">
      <alignment horizontal="center" vertical="center"/>
      <protection/>
    </xf>
  </cellXfs>
  <cellStyles count="442">
    <cellStyle name="Normal" xfId="0"/>
    <cellStyle name="_1_²ÜºÈÆø?0*Normal_laroux_7_laroux_1_²ÜºÈÆø (³é³Ýó Ø.)?_x0007_!ß&quot;VQ_x0006_?_x0006_?ults?_x0006_$Currency [0]_laroux_5_results_Sheet1?_x001C_Currency [" xfId="15"/>
    <cellStyle name="_1_²ÜºÈÆø?0*Normal_laroux_7_laroux_1_²ÜºÈÆø (³é³Ýó Ø.)?_x0007_!ß&quot;VQ_x0006_?_x0006_?ults?_x0006_$Currency [0]_laroux_5_results_Sheet1?_x001C_Currency [ 2" xfId="16"/>
    <cellStyle name="_1_²ÜºÈÆø?0*Normal_laroux_7_laroux_1_²ÜºÈÆø (³é³Ýó Ø.)?_x0007_!ß&quot;VQ_x0006_?_x0006_?ults?_x0006_$Currency [0]_laroux_5_results_Sheet1?_x001C_Currency [_BGC 2014 trim 18 iulie retea si semestru -cu MF tinta 8400" xfId="17"/>
    <cellStyle name="_1_²ÜºÈÆø?0*Normal_laroux_7_laroux_1_²ÜºÈÆø (³é³Ýó Ø.)?_x0007_!ß&quot;VQ_x0006_?_x0006_?ults?_x0006_$Currency [0]_laroux_5_results_Sheet1?_x001C_Currency [_BGC 2015 trim 26 ianuarie retea final" xfId="18"/>
    <cellStyle name="_1_²ÜºÈÆø?0*Normal_laroux_7_laroux_1_²ÜºÈÆø (³é³Ýó Ø.)?_x0007_!ß&quot;VQ_x0006_?_x0006_?ults?_x0006_$Currency [0]_laroux_5_results_Sheet1?_x001C_Currency [_BGC rectificare MFP 3 decembrie  retea ora 12 " xfId="19"/>
    <cellStyle name="1 indent" xfId="20"/>
    <cellStyle name="1 indent 2" xfId="21"/>
    <cellStyle name="1 indent_BGC 2015 trim 26 ianuarie retea final" xfId="22"/>
    <cellStyle name="2 indents" xfId="23"/>
    <cellStyle name="2 indents 2" xfId="24"/>
    <cellStyle name="2 indents_BGC 2015 trim 26 ianuarie retea final" xfId="25"/>
    <cellStyle name="20 % - Accent1" xfId="26"/>
    <cellStyle name="20 % - Accent2" xfId="27"/>
    <cellStyle name="20 % - Accent3" xfId="28"/>
    <cellStyle name="20 % - Accent4" xfId="29"/>
    <cellStyle name="20 % - Accent5" xfId="30"/>
    <cellStyle name="20 % - Accent6" xfId="31"/>
    <cellStyle name="20% - Accent1" xfId="32"/>
    <cellStyle name="20% - Accent2" xfId="33"/>
    <cellStyle name="20% - Accent3" xfId="34"/>
    <cellStyle name="20% - Accent4" xfId="35"/>
    <cellStyle name="20% - Accent5" xfId="36"/>
    <cellStyle name="20% - Accent6" xfId="37"/>
    <cellStyle name="3 indents" xfId="38"/>
    <cellStyle name="3 indents 2" xfId="39"/>
    <cellStyle name="3 indents_BGC 2015 trim 26 ianuarie retea final" xfId="40"/>
    <cellStyle name="4 indents" xfId="41"/>
    <cellStyle name="4 indents 2" xfId="42"/>
    <cellStyle name="4 indents_BGC 2015 trim 26 ianuarie retea final" xfId="43"/>
    <cellStyle name="40 % - Accent1" xfId="44"/>
    <cellStyle name="40 % - Accent2" xfId="45"/>
    <cellStyle name="40 % - Accent3" xfId="46"/>
    <cellStyle name="40 % - Accent4" xfId="47"/>
    <cellStyle name="40 % - Accent5" xfId="48"/>
    <cellStyle name="40 % - Accent6" xfId="49"/>
    <cellStyle name="40% - Accent1" xfId="50"/>
    <cellStyle name="40% - Accent2" xfId="51"/>
    <cellStyle name="40% - Accent3" xfId="52"/>
    <cellStyle name="40% - Accent4" xfId="53"/>
    <cellStyle name="40% - Accent5" xfId="54"/>
    <cellStyle name="40% - Accent6" xfId="55"/>
    <cellStyle name="5 indents" xfId="56"/>
    <cellStyle name="5 indents 2" xfId="57"/>
    <cellStyle name="5 indents_BGC 2015 trim 26 ianuarie retea final" xfId="58"/>
    <cellStyle name="60 % - Accent1" xfId="59"/>
    <cellStyle name="60 % - Accent2" xfId="60"/>
    <cellStyle name="60 % - Accent3" xfId="61"/>
    <cellStyle name="60 % - Accent4" xfId="62"/>
    <cellStyle name="60 % - Accent5" xfId="63"/>
    <cellStyle name="60 % - Accent6" xfId="64"/>
    <cellStyle name="60% - Accent1" xfId="65"/>
    <cellStyle name="60% - Accent2" xfId="66"/>
    <cellStyle name="60% - Accent3" xfId="67"/>
    <cellStyle name="60% - Accent4" xfId="68"/>
    <cellStyle name="60% - Accent5" xfId="69"/>
    <cellStyle name="60% - Accent6" xfId="70"/>
    <cellStyle name="Accent1" xfId="71"/>
    <cellStyle name="Accent2" xfId="72"/>
    <cellStyle name="Accent3" xfId="73"/>
    <cellStyle name="Accent4" xfId="74"/>
    <cellStyle name="Accent5" xfId="75"/>
    <cellStyle name="Accent6" xfId="76"/>
    <cellStyle name="Aeia?nnueea" xfId="77"/>
    <cellStyle name="Ãèïåðññûëêà" xfId="78"/>
    <cellStyle name="al_laroux_7_laroux_1_²ðò²Ê´²ÜÎ?_x001F_Normal_laroux_7_laroux_1_²ÜºÈÆø?0*Normal_laroux_7_laroux_1_²ÜºÈÆø (³é³Ýó Ø.)?" xfId="79"/>
    <cellStyle name="Array" xfId="80"/>
    <cellStyle name="Array Enter" xfId="81"/>
    <cellStyle name="Array Enter 2" xfId="82"/>
    <cellStyle name="Array Enter_BGC 2015 trim 26 ianuarie retea final" xfId="83"/>
    <cellStyle name="Array_BGC 2014 trim 18 iulie retea si semestru -cu MF tinta 8400" xfId="84"/>
    <cellStyle name="Avertissement" xfId="85"/>
    <cellStyle name="Bad" xfId="86"/>
    <cellStyle name="Body" xfId="87"/>
    <cellStyle name="Bun" xfId="88"/>
    <cellStyle name="Calcul" xfId="89"/>
    <cellStyle name="Calculation" xfId="90"/>
    <cellStyle name="Celkem" xfId="91"/>
    <cellStyle name="Celkem 2" xfId="92"/>
    <cellStyle name="Celkem_BGC 2015 trim 26 ianuarie retea final" xfId="93"/>
    <cellStyle name="Cellule liée" xfId="94"/>
    <cellStyle name="Celulă legată" xfId="95"/>
    <cellStyle name="Check Cell" xfId="96"/>
    <cellStyle name="clsAltData" xfId="97"/>
    <cellStyle name="clsAltMRVData" xfId="98"/>
    <cellStyle name="clsBlank" xfId="99"/>
    <cellStyle name="clsBlank 2" xfId="100"/>
    <cellStyle name="clsBlank_BGC 2015 trim 26 ianuarie retea final" xfId="101"/>
    <cellStyle name="clsColumnHeader" xfId="102"/>
    <cellStyle name="clsData" xfId="103"/>
    <cellStyle name="clsDefault" xfId="104"/>
    <cellStyle name="clsDefault 2" xfId="105"/>
    <cellStyle name="clsDefault_BGC 2015 trim 26 ianuarie retea final" xfId="106"/>
    <cellStyle name="clsFooter" xfId="107"/>
    <cellStyle name="clsIndexTableData" xfId="108"/>
    <cellStyle name="clsIndexTableHdr" xfId="109"/>
    <cellStyle name="clsIndexTableTitle" xfId="110"/>
    <cellStyle name="clsMRVData" xfId="111"/>
    <cellStyle name="clsReportFooter" xfId="112"/>
    <cellStyle name="clsReportHeader" xfId="113"/>
    <cellStyle name="clsRowHeader" xfId="114"/>
    <cellStyle name="clsScale" xfId="115"/>
    <cellStyle name="clsSection" xfId="116"/>
    <cellStyle name="Comma" xfId="117"/>
    <cellStyle name="Comma  - Style1" xfId="118"/>
    <cellStyle name="Comma  - Style2" xfId="119"/>
    <cellStyle name="Comma  - Style3" xfId="120"/>
    <cellStyle name="Comma  - Style4" xfId="121"/>
    <cellStyle name="Comma  - Style5" xfId="122"/>
    <cellStyle name="Comma  - Style6" xfId="123"/>
    <cellStyle name="Comma  - Style7" xfId="124"/>
    <cellStyle name="Comma  - Style8" xfId="125"/>
    <cellStyle name="Comma [0]" xfId="126"/>
    <cellStyle name="Comma 2" xfId="127"/>
    <cellStyle name="Comma 2 2" xfId="128"/>
    <cellStyle name="Comma 2_BGC rectificare MFP 3 decembrie  retea ora 12 " xfId="129"/>
    <cellStyle name="Comma 3" xfId="130"/>
    <cellStyle name="Comma 4" xfId="131"/>
    <cellStyle name="Comma(3)" xfId="132"/>
    <cellStyle name="Comma[mine]" xfId="133"/>
    <cellStyle name="Comma[mine] 2" xfId="134"/>
    <cellStyle name="Comma[mine]_BGC 2015 trim 26 ianuarie retea final" xfId="135"/>
    <cellStyle name="Comma0" xfId="136"/>
    <cellStyle name="Comma0 - Style3" xfId="137"/>
    <cellStyle name="Comma0 2" xfId="138"/>
    <cellStyle name="Comma0_040902bgr_bop_active" xfId="139"/>
    <cellStyle name="Commentaire" xfId="140"/>
    <cellStyle name="cucu" xfId="141"/>
    <cellStyle name="Curren - Style3" xfId="142"/>
    <cellStyle name="Curren - Style4" xfId="143"/>
    <cellStyle name="Currency" xfId="144"/>
    <cellStyle name="Currency [0]" xfId="145"/>
    <cellStyle name="Currency0" xfId="146"/>
    <cellStyle name="Currency0 2" xfId="147"/>
    <cellStyle name="Currency0_BGC 2015 trim 26 ianuarie retea final" xfId="148"/>
    <cellStyle name="Date" xfId="149"/>
    <cellStyle name="Date 2" xfId="150"/>
    <cellStyle name="Date_BGC 2015 trim 26 ianuarie retea final" xfId="151"/>
    <cellStyle name="Datum" xfId="152"/>
    <cellStyle name="Datum 2" xfId="153"/>
    <cellStyle name="Datum_BGC 2015 trim 26 ianuarie retea final" xfId="154"/>
    <cellStyle name="Dezimal [0]_laroux" xfId="155"/>
    <cellStyle name="Dezimal_laroux" xfId="156"/>
    <cellStyle name="Entrée" xfId="157"/>
    <cellStyle name="Eronat" xfId="158"/>
    <cellStyle name="Euro" xfId="159"/>
    <cellStyle name="Euro 2" xfId="160"/>
    <cellStyle name="Euro_BGC 2015 trim 26 ianuarie retea final" xfId="161"/>
    <cellStyle name="Excel.Chart" xfId="162"/>
    <cellStyle name="Explanatory Text" xfId="163"/>
    <cellStyle name="Ezres [0]_10mell99" xfId="164"/>
    <cellStyle name="Ezres_10mell99" xfId="165"/>
    <cellStyle name="F2" xfId="166"/>
    <cellStyle name="F3" xfId="167"/>
    <cellStyle name="F4" xfId="168"/>
    <cellStyle name="F5" xfId="169"/>
    <cellStyle name="F5 - Style8" xfId="170"/>
    <cellStyle name="F5_BGC 2014 trim 18 iulie retea si semestru -cu MF tinta 8400" xfId="171"/>
    <cellStyle name="F6" xfId="172"/>
    <cellStyle name="F6 - Style5" xfId="173"/>
    <cellStyle name="F6_BGC 2014 trim 18 iulie retea si semestru -cu MF tinta 8400" xfId="174"/>
    <cellStyle name="F7" xfId="175"/>
    <cellStyle name="F7 - Style7" xfId="176"/>
    <cellStyle name="F7_BGC 2014 trim 18 iulie retea si semestru -cu MF tinta 8400" xfId="177"/>
    <cellStyle name="F8" xfId="178"/>
    <cellStyle name="F8 - Style6" xfId="179"/>
    <cellStyle name="F8_BGC 2014 trim 18 iulie retea si semestru -cu MF tinta 8400" xfId="180"/>
    <cellStyle name="Finanční0" xfId="181"/>
    <cellStyle name="Finanční0 2" xfId="182"/>
    <cellStyle name="Finanční0_BGC 2015 trim 26 ianuarie retea final" xfId="183"/>
    <cellStyle name="Finanení0" xfId="184"/>
    <cellStyle name="Finanèní0" xfId="185"/>
    <cellStyle name="Finanení0 2" xfId="186"/>
    <cellStyle name="Finanèní0 2" xfId="187"/>
    <cellStyle name="Finanení0_BGC 2014 trim 18 iulie retea si semestru -cu MF tinta 8400" xfId="188"/>
    <cellStyle name="Finanèní0_BGC 2014 trim 18 iulie retea si semestru -cu MF tinta 8400" xfId="189"/>
    <cellStyle name="Finanení0_BGC 2015 trim 26 ianuarie retea final" xfId="190"/>
    <cellStyle name="Finanèní0_BGC 2015 trim 26 ianuarie retea final" xfId="191"/>
    <cellStyle name="Finanení0_BGC rectificare MFP 3 decembrie  retea ora 12 " xfId="192"/>
    <cellStyle name="Finanèní0_BGC rectificare MFP 3 decembrie  retea ora 12 " xfId="193"/>
    <cellStyle name="Fixed" xfId="194"/>
    <cellStyle name="Fixed (0)" xfId="195"/>
    <cellStyle name="Fixed (0) 2" xfId="196"/>
    <cellStyle name="Fixed (0)_BGC 2015 trim 26 ianuarie retea final" xfId="197"/>
    <cellStyle name="Fixed (1)" xfId="198"/>
    <cellStyle name="Fixed (1) 2" xfId="199"/>
    <cellStyle name="Fixed (1)_BGC 2015 trim 26 ianuarie retea final" xfId="200"/>
    <cellStyle name="Fixed (2)" xfId="201"/>
    <cellStyle name="Fixed (2) 2" xfId="202"/>
    <cellStyle name="Fixed (2)_BGC 2015 trim 26 ianuarie retea final" xfId="203"/>
    <cellStyle name="Fixed 2" xfId="204"/>
    <cellStyle name="Fixed_BGC 2014 trim 18 iulie retea si semestru -cu MF tinta 8400" xfId="205"/>
    <cellStyle name="fixed0 - Style4" xfId="206"/>
    <cellStyle name="Fixed1 - Style1" xfId="207"/>
    <cellStyle name="Fixed1 - Style2" xfId="208"/>
    <cellStyle name="Fixed2 - Style2" xfId="209"/>
    <cellStyle name="Followed Hyperlink" xfId="210"/>
    <cellStyle name="Good" xfId="211"/>
    <cellStyle name="Grey" xfId="212"/>
    <cellStyle name="Grey 2" xfId="213"/>
    <cellStyle name="Grey_BGC 2015 trim 26 ianuarie retea final" xfId="214"/>
    <cellStyle name="Heading 1" xfId="215"/>
    <cellStyle name="Heading 2" xfId="216"/>
    <cellStyle name="Heading 3" xfId="217"/>
    <cellStyle name="Heading 4" xfId="218"/>
    <cellStyle name="Heading1 1" xfId="219"/>
    <cellStyle name="Heading2" xfId="220"/>
    <cellStyle name="Hiperhivatkozás" xfId="221"/>
    <cellStyle name="Hipervínculo_IIF" xfId="222"/>
    <cellStyle name="Hyperlink" xfId="223"/>
    <cellStyle name="Iau?iue_Eeno1" xfId="224"/>
    <cellStyle name="Ieșire" xfId="225"/>
    <cellStyle name="imf-one decimal" xfId="226"/>
    <cellStyle name="imf-one decimal 2" xfId="227"/>
    <cellStyle name="imf-one decimal_BGC 2015 trim 26 ianuarie retea final" xfId="228"/>
    <cellStyle name="imf-zero decimal" xfId="229"/>
    <cellStyle name="imf-zero decimal 2" xfId="230"/>
    <cellStyle name="imf-zero decimal_BGC 2015 trim 26 ianuarie retea final" xfId="231"/>
    <cellStyle name="Input" xfId="232"/>
    <cellStyle name="Input [yellow]" xfId="233"/>
    <cellStyle name="Input [yellow] 2" xfId="234"/>
    <cellStyle name="Input [yellow]_BGC 2015 trim 26 ianuarie retea final" xfId="235"/>
    <cellStyle name="Insatisfaisant" xfId="236"/>
    <cellStyle name="Intrare" xfId="237"/>
    <cellStyle name="Ioe?uaaaoayny aeia?nnueea" xfId="238"/>
    <cellStyle name="Îáû÷íûé_AMD" xfId="239"/>
    <cellStyle name="Îòêðûâàâøàÿñÿ ãèïåðññûëêà" xfId="240"/>
    <cellStyle name="Label" xfId="241"/>
    <cellStyle name="leftli - Style3" xfId="242"/>
    <cellStyle name="Linked Cell" xfId="243"/>
    <cellStyle name="MacroCode" xfId="244"/>
    <cellStyle name="Már látott hiperhivatkozás" xfId="245"/>
    <cellStyle name="Měna0" xfId="246"/>
    <cellStyle name="Měna0 2" xfId="247"/>
    <cellStyle name="Měna0_BGC 2015 trim 26 ianuarie retea final" xfId="248"/>
    <cellStyle name="měny_DEFLÁTORY  3q 1998" xfId="249"/>
    <cellStyle name="Millares [0]_11.1.3. bis" xfId="250"/>
    <cellStyle name="Millares_11.1.3. bis" xfId="251"/>
    <cellStyle name="Milliers [0]_Encours - Apr rééch" xfId="252"/>
    <cellStyle name="Milliers_Cash flows projection" xfId="253"/>
    <cellStyle name="Mina0" xfId="254"/>
    <cellStyle name="Mìna0" xfId="255"/>
    <cellStyle name="Mina0 2" xfId="256"/>
    <cellStyle name="Mìna0 2" xfId="257"/>
    <cellStyle name="Mina0_BGC 2014 trim 18 iulie retea si semestru -cu MF tinta 8400" xfId="258"/>
    <cellStyle name="Mìna0_BGC 2014 trim 18 iulie retea si semestru -cu MF tinta 8400" xfId="259"/>
    <cellStyle name="Mina0_BGC 2015 trim 26 ianuarie retea final" xfId="260"/>
    <cellStyle name="Mìna0_BGC 2015 trim 26 ianuarie retea final" xfId="261"/>
    <cellStyle name="Mina0_BGC rectificare MFP 3 decembrie  retea ora 12 " xfId="262"/>
    <cellStyle name="Mìna0_BGC rectificare MFP 3 decembrie  retea ora 12 " xfId="263"/>
    <cellStyle name="Moneda [0]_11.1.3. bis" xfId="264"/>
    <cellStyle name="Moneda_11.1.3. bis" xfId="265"/>
    <cellStyle name="Monétaire [0]_Encours - Apr rééch" xfId="266"/>
    <cellStyle name="Monétaire_Encours - Apr rééch" xfId="267"/>
    <cellStyle name="Navadno_Slo" xfId="268"/>
    <cellStyle name="Nedefinován" xfId="269"/>
    <cellStyle name="Neutral" xfId="270"/>
    <cellStyle name="Neutre" xfId="271"/>
    <cellStyle name="Neutru" xfId="272"/>
    <cellStyle name="no dec" xfId="273"/>
    <cellStyle name="No-definido" xfId="274"/>
    <cellStyle name="Normaali_CENTRAL" xfId="275"/>
    <cellStyle name="Normal - Modelo1" xfId="276"/>
    <cellStyle name="Normal - Style1" xfId="277"/>
    <cellStyle name="Normal - Style2" xfId="278"/>
    <cellStyle name="Normal - Style3" xfId="279"/>
    <cellStyle name="Normal - Style5" xfId="280"/>
    <cellStyle name="Normal - Style6" xfId="281"/>
    <cellStyle name="Normal - Style7" xfId="282"/>
    <cellStyle name="Normal - Style8" xfId="283"/>
    <cellStyle name="Normal 10" xfId="284"/>
    <cellStyle name="Normal 2" xfId="285"/>
    <cellStyle name="Normal 2 2" xfId="286"/>
    <cellStyle name="Normal 2 3" xfId="287"/>
    <cellStyle name="Normal 2 3 2" xfId="288"/>
    <cellStyle name="Normal 2_bgc  iunie 2015 final" xfId="289"/>
    <cellStyle name="Normal 3" xfId="290"/>
    <cellStyle name="Normal 4" xfId="291"/>
    <cellStyle name="Normal 5" xfId="292"/>
    <cellStyle name="Normal 5 2" xfId="293"/>
    <cellStyle name="Normal 5_BGC 2014 trim 18 iulie retea si semestru -cu MF tinta 8400" xfId="294"/>
    <cellStyle name="Normal 6" xfId="295"/>
    <cellStyle name="Normal 7" xfId="296"/>
    <cellStyle name="Normal 8" xfId="297"/>
    <cellStyle name="Normal 9" xfId="298"/>
    <cellStyle name="Normal Table" xfId="299"/>
    <cellStyle name="Normal Table 2" xfId="300"/>
    <cellStyle name="Normal Table_BGC 2015 trim 26 ianuarie retea final" xfId="301"/>
    <cellStyle name="Normál_10mell99" xfId="302"/>
    <cellStyle name="Normal_realizari.bugete.2005" xfId="303"/>
    <cellStyle name="normálne_HDP-OD~1" xfId="304"/>
    <cellStyle name="normální_agricult_1" xfId="305"/>
    <cellStyle name="Normßl - Style1" xfId="306"/>
    <cellStyle name="Normßl - Style1 2" xfId="307"/>
    <cellStyle name="Normßl - Style1_BGC 2015 trim 26 ianuarie retea final" xfId="308"/>
    <cellStyle name="Notă" xfId="309"/>
    <cellStyle name="Note" xfId="310"/>
    <cellStyle name="Ôèíàíñîâûé_Tranche" xfId="311"/>
    <cellStyle name="Output" xfId="312"/>
    <cellStyle name="Pénznem [0]_10mell99" xfId="313"/>
    <cellStyle name="Pénznem_10mell99" xfId="314"/>
    <cellStyle name="Percen - Style1" xfId="315"/>
    <cellStyle name="Percent" xfId="316"/>
    <cellStyle name="Percent [2]" xfId="317"/>
    <cellStyle name="Percent [2] 2" xfId="318"/>
    <cellStyle name="Percent [2]_BGC 2015 trim 26 ianuarie retea final" xfId="319"/>
    <cellStyle name="Percent 2" xfId="320"/>
    <cellStyle name="Percent 2 2" xfId="321"/>
    <cellStyle name="Percent 2_BGC rectificare MFP 3 decembrie  retea ora 12 " xfId="322"/>
    <cellStyle name="Percent 3" xfId="323"/>
    <cellStyle name="Percent 4" xfId="324"/>
    <cellStyle name="Percent 5" xfId="325"/>
    <cellStyle name="percentage difference" xfId="326"/>
    <cellStyle name="percentage difference 2" xfId="327"/>
    <cellStyle name="percentage difference one decimal" xfId="328"/>
    <cellStyle name="percentage difference one decimal 2" xfId="329"/>
    <cellStyle name="percentage difference one decimal_BGC 2015 trim 26 ianuarie retea final" xfId="330"/>
    <cellStyle name="percentage difference zero decimal" xfId="331"/>
    <cellStyle name="percentage difference zero decimal 2" xfId="332"/>
    <cellStyle name="percentage difference zero decimal_BGC 2015 trim 26 ianuarie retea final" xfId="333"/>
    <cellStyle name="percentage difference_BGC 2014 trim 18 iulie retea si semestru -cu MF tinta 8400" xfId="334"/>
    <cellStyle name="Pevný" xfId="335"/>
    <cellStyle name="Pevný 2" xfId="336"/>
    <cellStyle name="Pevný_BGC 2015 trim 26 ianuarie retea final" xfId="337"/>
    <cellStyle name="Presentation" xfId="338"/>
    <cellStyle name="Presentation 2" xfId="339"/>
    <cellStyle name="Presentation_BGC 2015 trim 26 ianuarie retea final" xfId="340"/>
    <cellStyle name="Publication" xfId="341"/>
    <cellStyle name="Red Text" xfId="342"/>
    <cellStyle name="reduced" xfId="343"/>
    <cellStyle name="s1" xfId="344"/>
    <cellStyle name="Satisfaisant" xfId="345"/>
    <cellStyle name="Sortie" xfId="346"/>
    <cellStyle name="Standard_laroux" xfId="347"/>
    <cellStyle name="STYL1 - Style1" xfId="348"/>
    <cellStyle name="Style1" xfId="349"/>
    <cellStyle name="Text" xfId="350"/>
    <cellStyle name="Text 2" xfId="351"/>
    <cellStyle name="Text avertisment" xfId="352"/>
    <cellStyle name="text BoldBlack" xfId="353"/>
    <cellStyle name="text BoldUnderline" xfId="354"/>
    <cellStyle name="text BoldUnderlineER" xfId="355"/>
    <cellStyle name="text BoldUndlnBlack" xfId="356"/>
    <cellStyle name="Text explicativ" xfId="357"/>
    <cellStyle name="text LightGreen" xfId="358"/>
    <cellStyle name="Text_BGC 2014 trim 18 iulie retea si semestru -cu MF tinta 8400" xfId="359"/>
    <cellStyle name="Texte explicatif" xfId="360"/>
    <cellStyle name="Title" xfId="361"/>
    <cellStyle name="Titlu" xfId="362"/>
    <cellStyle name="Titlu 1" xfId="363"/>
    <cellStyle name="Titlu 2" xfId="364"/>
    <cellStyle name="Titlu 3" xfId="365"/>
    <cellStyle name="Titlu 4" xfId="366"/>
    <cellStyle name="Titre" xfId="367"/>
    <cellStyle name="Titre 1" xfId="368"/>
    <cellStyle name="Titre 2" xfId="369"/>
    <cellStyle name="Titre 3" xfId="370"/>
    <cellStyle name="Titre 4" xfId="371"/>
    <cellStyle name="Titre_BGC rectificare MFP 3 decembrie  retea ora 12 " xfId="372"/>
    <cellStyle name="TopGrey" xfId="373"/>
    <cellStyle name="Total" xfId="374"/>
    <cellStyle name="Undefiniert" xfId="375"/>
    <cellStyle name="ux?_x0018_Normal_laroux_7_laroux_1?&quot;Normal_laroux_7_laroux_1_²ðò²Ê´²ÜÎ?_x001F_Normal_laroux_7_laroux_1_²ÜºÈÆø?0*Normal_laro" xfId="376"/>
    <cellStyle name="ux_1_²ÜºÈÆø (³é³Ýó Ø.)?_x0007_!ß&quot;VQ_x0006_?_x0006_?ults?_x0006_$Currency [0]_laroux_5_results_Sheet1?_x001C_Currency [0]_laroux_5_Sheet1?_x0015_Cur" xfId="377"/>
    <cellStyle name="Verificare celulă" xfId="378"/>
    <cellStyle name="Vérification" xfId="379"/>
    <cellStyle name="Virgulă_BGC  OCT  2010 " xfId="380"/>
    <cellStyle name="Währung [0]_laroux" xfId="381"/>
    <cellStyle name="Währung_laroux" xfId="382"/>
    <cellStyle name="Warning Text" xfId="383"/>
    <cellStyle name="WebAnchor1" xfId="384"/>
    <cellStyle name="WebAnchor1 2" xfId="385"/>
    <cellStyle name="WebAnchor1_BGC 2015 trim 26 ianuarie retea final" xfId="386"/>
    <cellStyle name="WebAnchor2" xfId="387"/>
    <cellStyle name="WebAnchor2 2" xfId="388"/>
    <cellStyle name="WebAnchor2_BGC 2015 trim 26 ianuarie retea final" xfId="389"/>
    <cellStyle name="WebAnchor3" xfId="390"/>
    <cellStyle name="WebAnchor3 2" xfId="391"/>
    <cellStyle name="WebAnchor3_BGC 2015 trim 26 ianuarie retea final" xfId="392"/>
    <cellStyle name="WebAnchor4" xfId="393"/>
    <cellStyle name="WebAnchor4 2" xfId="394"/>
    <cellStyle name="WebAnchor4_BGC 2015 trim 26 ianuarie retea final" xfId="395"/>
    <cellStyle name="WebAnchor5" xfId="396"/>
    <cellStyle name="WebAnchor5 2" xfId="397"/>
    <cellStyle name="WebAnchor5_BGC 2015 trim 26 ianuarie retea final" xfId="398"/>
    <cellStyle name="WebAnchor6" xfId="399"/>
    <cellStyle name="WebAnchor6 2" xfId="400"/>
    <cellStyle name="WebAnchor6_BGC 2015 trim 26 ianuarie retea final" xfId="401"/>
    <cellStyle name="WebAnchor7" xfId="402"/>
    <cellStyle name="WebAnchor7 2" xfId="403"/>
    <cellStyle name="WebAnchor7_BGC 2015 trim 26 ianuarie retea final" xfId="404"/>
    <cellStyle name="Webexclude" xfId="405"/>
    <cellStyle name="Webexclude 2" xfId="406"/>
    <cellStyle name="Webexclude_BGC 2015 trim 26 ianuarie retea final" xfId="407"/>
    <cellStyle name="WebFN" xfId="408"/>
    <cellStyle name="WebFN1" xfId="409"/>
    <cellStyle name="WebFN1 2" xfId="410"/>
    <cellStyle name="WebFN1_BGC 2015 trim 26 ianuarie retea final" xfId="411"/>
    <cellStyle name="WebFN2" xfId="412"/>
    <cellStyle name="WebFN2 2" xfId="413"/>
    <cellStyle name="WebFN2_BGC 2015 trim 26 ianuarie retea final" xfId="414"/>
    <cellStyle name="WebFN3" xfId="415"/>
    <cellStyle name="WebFN3 2" xfId="416"/>
    <cellStyle name="WebFN3_BGC 2015 trim 26 ianuarie retea final" xfId="417"/>
    <cellStyle name="WebFN4" xfId="418"/>
    <cellStyle name="WebFN4 2" xfId="419"/>
    <cellStyle name="WebFN4_BGC 2015 trim 26 ianuarie retea final" xfId="420"/>
    <cellStyle name="WebHR" xfId="421"/>
    <cellStyle name="WebHR 2" xfId="422"/>
    <cellStyle name="WebHR_BGC 2015 trim 26 ianuarie retea final" xfId="423"/>
    <cellStyle name="WebIndent1" xfId="424"/>
    <cellStyle name="WebIndent1 2" xfId="425"/>
    <cellStyle name="WebIndent1_BGC 2015 trim 26 ianuarie retea final" xfId="426"/>
    <cellStyle name="WebIndent1wFN3" xfId="427"/>
    <cellStyle name="WebIndent1wFN3 2" xfId="428"/>
    <cellStyle name="WebIndent1wFN3_BGC 2015 trim 26 ianuarie retea final" xfId="429"/>
    <cellStyle name="WebIndent2" xfId="430"/>
    <cellStyle name="WebIndent2 2" xfId="431"/>
    <cellStyle name="WebIndent2_BGC 2015 trim 26 ianuarie retea final" xfId="432"/>
    <cellStyle name="WebNoBR" xfId="433"/>
    <cellStyle name="WebNoBR 2" xfId="434"/>
    <cellStyle name="WebNoBR_BGC 2015 trim 26 ianuarie retea final" xfId="435"/>
    <cellStyle name="Záhlaví 1" xfId="436"/>
    <cellStyle name="Záhlaví 2" xfId="437"/>
    <cellStyle name="zero" xfId="438"/>
    <cellStyle name="ДАТА" xfId="439"/>
    <cellStyle name="Денежный [0]_453" xfId="440"/>
    <cellStyle name="Денежный_453" xfId="441"/>
    <cellStyle name="ЗАГОЛОВОК1" xfId="442"/>
    <cellStyle name="ЗАГОЛОВОК2" xfId="443"/>
    <cellStyle name="ИТОГОВЫЙ" xfId="444"/>
    <cellStyle name="Обычный_02-682" xfId="445"/>
    <cellStyle name="Открывавшаяся гиперссылка_Table_B_1999_2000_2001" xfId="446"/>
    <cellStyle name="ПРОЦЕНТНЫЙ_BOPENGC" xfId="447"/>
    <cellStyle name="ТЕКСТ" xfId="448"/>
    <cellStyle name="Тысячи [0]_Dk98" xfId="449"/>
    <cellStyle name="Тысячи_Dk98" xfId="450"/>
    <cellStyle name="УровеньСтолб_1_Структура державного боргу" xfId="451"/>
    <cellStyle name="УровеньСтрок_1_Структура державного боргу" xfId="452"/>
    <cellStyle name="ФИКСИРОВАННЫЙ" xfId="453"/>
    <cellStyle name="Финансовый [0]_453" xfId="454"/>
    <cellStyle name="Финансовый_1 квартал-уточ.платежі" xfId="4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\decembrie\BGCian-dec200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30501123\Desktop\LINK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WINNT\Profiles\alina\Desktop\retea\functional%20alina%202005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%20definitive\BGCian-dec2006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30501123\Desktop\FOREX-DAILY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BRB_Real_2006_Mission%20Baseline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ATA%5CC2%5CTTO%5CREAL%5Carchive%5CREAL-archive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GKWON%5CMy%20Local%20Documents%5CGoohoon%5CTrinidad%5CBOP%5CActive%20TTO%20BOP%202004%20Mission_JUne14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pkufa%5CLocal%20Settings%5CTemporary%20Internet%20Files%5COLK1BA%5Cttreal03_revisedTestNewData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5 functional metodologie vec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>
        <row r="21">
          <cell r="C21" t="str">
            <v>C:\ROM\Rom.DMX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B1:S68"/>
  <sheetViews>
    <sheetView showZeros="0" tabSelected="1" view="pageBreakPreview" zoomScale="75" zoomScaleNormal="75" zoomScaleSheetLayoutView="75" workbookViewId="0" topLeftCell="A1">
      <pane xSplit="3" ySplit="12" topLeftCell="E41" activePane="bottomRight" state="frozen"/>
      <selection pane="topLeft" activeCell="A332" sqref="A332"/>
      <selection pane="topRight" activeCell="A332" sqref="A332"/>
      <selection pane="bottomLeft" activeCell="A332" sqref="A332"/>
      <selection pane="bottomRight" activeCell="E14" sqref="E14"/>
    </sheetView>
  </sheetViews>
  <sheetFormatPr defaultColWidth="8.8515625" defaultRowHeight="19.5" customHeight="1" outlineLevelRow="1"/>
  <cols>
    <col min="1" max="2" width="3.8515625" style="1" customWidth="1"/>
    <col min="3" max="3" width="52.140625" style="2" customWidth="1"/>
    <col min="4" max="4" width="21.140625" style="2" customWidth="1"/>
    <col min="5" max="5" width="12.140625" style="2" customWidth="1"/>
    <col min="6" max="6" width="17.00390625" style="15" customWidth="1"/>
    <col min="7" max="7" width="13.8515625" style="15" customWidth="1"/>
    <col min="8" max="8" width="16.8515625" style="15" customWidth="1"/>
    <col min="9" max="9" width="16.28125" style="15" customWidth="1"/>
    <col min="10" max="10" width="11.57421875" style="2" customWidth="1"/>
    <col min="11" max="11" width="13.28125" style="2" customWidth="1"/>
    <col min="12" max="12" width="10.8515625" style="2" customWidth="1"/>
    <col min="13" max="13" width="13.7109375" style="2" customWidth="1"/>
    <col min="14" max="14" width="12.140625" style="6" customWidth="1"/>
    <col min="15" max="15" width="12.421875" style="2" customWidth="1"/>
    <col min="16" max="16" width="12.7109375" style="6" customWidth="1"/>
    <col min="17" max="17" width="10.421875" style="2" customWidth="1"/>
    <col min="18" max="18" width="15.7109375" style="7" customWidth="1"/>
    <col min="19" max="19" width="9.57421875" style="8" customWidth="1"/>
    <col min="20" max="16384" width="8.8515625" style="1" customWidth="1"/>
  </cols>
  <sheetData>
    <row r="1" spans="4:10" ht="23.25" customHeight="1">
      <c r="D1" s="1"/>
      <c r="E1" s="1"/>
      <c r="F1" s="3"/>
      <c r="G1" s="3"/>
      <c r="H1" s="3"/>
      <c r="I1" s="4"/>
      <c r="J1" s="5"/>
    </row>
    <row r="2" spans="3:19" ht="15" customHeight="1">
      <c r="C2" s="1"/>
      <c r="D2" s="9"/>
      <c r="E2" s="10"/>
      <c r="F2" s="11"/>
      <c r="G2" s="11"/>
      <c r="H2" s="11"/>
      <c r="I2" s="11"/>
      <c r="J2" s="9"/>
      <c r="K2" s="12"/>
      <c r="L2" s="10"/>
      <c r="M2" s="1"/>
      <c r="N2" s="13"/>
      <c r="O2" s="128"/>
      <c r="P2" s="128"/>
      <c r="Q2" s="128"/>
      <c r="R2" s="128"/>
      <c r="S2" s="128"/>
    </row>
    <row r="3" spans="3:19" ht="22.5" customHeight="1" outlineLevel="1">
      <c r="C3" s="127" t="s">
        <v>0</v>
      </c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</row>
    <row r="4" spans="3:19" ht="15" outlineLevel="1">
      <c r="C4" s="133" t="s">
        <v>1</v>
      </c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</row>
    <row r="5" spans="3:19" ht="15" outlineLevel="1"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</row>
    <row r="6" ht="24" customHeight="1" outlineLevel="1"/>
    <row r="7" spans="3:19" ht="15.75" customHeight="1" outlineLevel="1">
      <c r="C7" s="16"/>
      <c r="D7" s="17"/>
      <c r="E7" s="17"/>
      <c r="F7" s="18"/>
      <c r="G7" s="19"/>
      <c r="H7" s="20"/>
      <c r="I7" s="20"/>
      <c r="J7" s="20"/>
      <c r="K7" s="20"/>
      <c r="L7" s="20"/>
      <c r="M7" s="20"/>
      <c r="N7" s="20"/>
      <c r="O7" s="20"/>
      <c r="P7" s="20"/>
      <c r="Q7" s="6" t="s">
        <v>2</v>
      </c>
      <c r="R7" s="21">
        <v>704500</v>
      </c>
      <c r="S7" s="17"/>
    </row>
    <row r="8" spans="3:19" ht="15" outlineLevel="1">
      <c r="C8" s="3"/>
      <c r="D8" s="22"/>
      <c r="E8" s="23"/>
      <c r="F8" s="24"/>
      <c r="G8" s="24"/>
      <c r="H8" s="24"/>
      <c r="I8" s="24"/>
      <c r="J8" s="17"/>
      <c r="K8" s="1"/>
      <c r="L8" s="1"/>
      <c r="M8" s="1"/>
      <c r="N8" s="12"/>
      <c r="O8" s="23"/>
      <c r="P8" s="25"/>
      <c r="Q8" s="23"/>
      <c r="R8" s="26"/>
      <c r="S8" s="27" t="s">
        <v>3</v>
      </c>
    </row>
    <row r="9" spans="3:19" ht="15">
      <c r="C9" s="28"/>
      <c r="D9" s="29" t="s">
        <v>4</v>
      </c>
      <c r="E9" s="29" t="s">
        <v>4</v>
      </c>
      <c r="F9" s="30" t="s">
        <v>4</v>
      </c>
      <c r="G9" s="30" t="s">
        <v>4</v>
      </c>
      <c r="H9" s="30" t="s">
        <v>5</v>
      </c>
      <c r="I9" s="30" t="s">
        <v>6</v>
      </c>
      <c r="J9" s="29" t="s">
        <v>4</v>
      </c>
      <c r="K9" s="29" t="s">
        <v>7</v>
      </c>
      <c r="L9" s="29" t="s">
        <v>8</v>
      </c>
      <c r="M9" s="29" t="s">
        <v>8</v>
      </c>
      <c r="N9" s="31" t="s">
        <v>9</v>
      </c>
      <c r="O9" s="29" t="s">
        <v>10</v>
      </c>
      <c r="P9" s="32" t="s">
        <v>9</v>
      </c>
      <c r="Q9" s="29" t="s">
        <v>11</v>
      </c>
      <c r="R9" s="131" t="s">
        <v>12</v>
      </c>
      <c r="S9" s="131"/>
    </row>
    <row r="10" spans="3:19" ht="15">
      <c r="C10" s="23"/>
      <c r="D10" s="33" t="s">
        <v>13</v>
      </c>
      <c r="E10" s="33" t="s">
        <v>14</v>
      </c>
      <c r="F10" s="34" t="s">
        <v>15</v>
      </c>
      <c r="G10" s="34" t="s">
        <v>16</v>
      </c>
      <c r="H10" s="34" t="s">
        <v>17</v>
      </c>
      <c r="I10" s="34" t="s">
        <v>18</v>
      </c>
      <c r="J10" s="33" t="s">
        <v>19</v>
      </c>
      <c r="K10" s="33" t="s">
        <v>18</v>
      </c>
      <c r="L10" s="33" t="s">
        <v>20</v>
      </c>
      <c r="M10" s="33" t="s">
        <v>21</v>
      </c>
      <c r="N10" s="35"/>
      <c r="O10" s="33" t="s">
        <v>22</v>
      </c>
      <c r="P10" s="36" t="s">
        <v>23</v>
      </c>
      <c r="Q10" s="37" t="s">
        <v>24</v>
      </c>
      <c r="R10" s="77"/>
      <c r="S10" s="77"/>
    </row>
    <row r="11" spans="3:19" ht="15.75" customHeight="1">
      <c r="C11" s="38"/>
      <c r="D11" s="33" t="s">
        <v>25</v>
      </c>
      <c r="E11" s="33" t="s">
        <v>26</v>
      </c>
      <c r="F11" s="34" t="s">
        <v>27</v>
      </c>
      <c r="G11" s="34" t="s">
        <v>28</v>
      </c>
      <c r="H11" s="34" t="s">
        <v>29</v>
      </c>
      <c r="I11" s="34" t="s">
        <v>30</v>
      </c>
      <c r="J11" s="33" t="s">
        <v>31</v>
      </c>
      <c r="K11" s="33" t="s">
        <v>32</v>
      </c>
      <c r="L11" s="33" t="s">
        <v>33</v>
      </c>
      <c r="M11" s="33" t="s">
        <v>34</v>
      </c>
      <c r="N11" s="35"/>
      <c r="O11" s="33" t="s">
        <v>35</v>
      </c>
      <c r="P11" s="36" t="s">
        <v>36</v>
      </c>
      <c r="Q11" s="37" t="s">
        <v>37</v>
      </c>
      <c r="R11" s="77"/>
      <c r="S11" s="77"/>
    </row>
    <row r="12" spans="3:19" ht="15">
      <c r="C12" s="39"/>
      <c r="D12" s="40"/>
      <c r="E12" s="33" t="s">
        <v>38</v>
      </c>
      <c r="F12" s="34"/>
      <c r="G12" s="34" t="s">
        <v>39</v>
      </c>
      <c r="H12" s="34" t="s">
        <v>40</v>
      </c>
      <c r="I12" s="34"/>
      <c r="J12" s="33" t="s">
        <v>41</v>
      </c>
      <c r="K12" s="33" t="s">
        <v>42</v>
      </c>
      <c r="L12" s="33"/>
      <c r="M12" s="33" t="s">
        <v>43</v>
      </c>
      <c r="N12" s="35"/>
      <c r="O12" s="33" t="s">
        <v>44</v>
      </c>
      <c r="P12" s="35" t="s">
        <v>45</v>
      </c>
      <c r="Q12" s="37" t="s">
        <v>46</v>
      </c>
      <c r="R12" s="77"/>
      <c r="S12" s="77"/>
    </row>
    <row r="13" spans="3:19" ht="15">
      <c r="C13" s="23"/>
      <c r="D13" s="1"/>
      <c r="E13" s="33" t="s">
        <v>47</v>
      </c>
      <c r="F13" s="34"/>
      <c r="G13" s="34"/>
      <c r="H13" s="34" t="s">
        <v>48</v>
      </c>
      <c r="I13" s="34"/>
      <c r="J13" s="33" t="s">
        <v>49</v>
      </c>
      <c r="K13" s="33"/>
      <c r="L13" s="33"/>
      <c r="M13" s="33" t="s">
        <v>50</v>
      </c>
      <c r="N13" s="35"/>
      <c r="O13" s="33"/>
      <c r="P13" s="35"/>
      <c r="Q13" s="37"/>
      <c r="R13" s="130" t="s">
        <v>51</v>
      </c>
      <c r="S13" s="129" t="s">
        <v>52</v>
      </c>
    </row>
    <row r="14" spans="3:19" ht="35.25" customHeight="1">
      <c r="C14" s="23"/>
      <c r="D14" s="1"/>
      <c r="E14" s="43"/>
      <c r="F14" s="43"/>
      <c r="G14" s="43"/>
      <c r="H14" s="34" t="s">
        <v>53</v>
      </c>
      <c r="I14" s="34"/>
      <c r="J14" s="44" t="s">
        <v>54</v>
      </c>
      <c r="K14" s="33"/>
      <c r="L14" s="33"/>
      <c r="M14" s="44" t="s">
        <v>55</v>
      </c>
      <c r="N14" s="35"/>
      <c r="O14" s="33"/>
      <c r="P14" s="35"/>
      <c r="Q14" s="37"/>
      <c r="R14" s="130"/>
      <c r="S14" s="129"/>
    </row>
    <row r="15" spans="3:19" ht="15" customHeight="1">
      <c r="C15" s="45"/>
      <c r="D15" s="46"/>
      <c r="E15" s="1"/>
      <c r="F15" s="47"/>
      <c r="G15" s="48"/>
      <c r="H15" s="49"/>
      <c r="I15" s="50"/>
      <c r="J15" s="1" t="s">
        <v>56</v>
      </c>
      <c r="K15" s="44"/>
      <c r="L15" s="44"/>
      <c r="M15" s="44"/>
      <c r="N15" s="14"/>
      <c r="O15" s="44"/>
      <c r="P15" s="14"/>
      <c r="Q15" s="51"/>
      <c r="R15" s="41"/>
      <c r="S15" s="42"/>
    </row>
    <row r="16" spans="3:19" ht="15.75" customHeight="1">
      <c r="C16" s="52"/>
      <c r="D16" s="53"/>
      <c r="E16" s="1"/>
      <c r="F16" s="54"/>
      <c r="G16" s="55"/>
      <c r="H16" s="49"/>
      <c r="I16" s="50"/>
      <c r="J16" s="1"/>
      <c r="K16" s="56"/>
      <c r="L16" s="44"/>
      <c r="M16" s="44"/>
      <c r="N16" s="14"/>
      <c r="O16" s="44"/>
      <c r="P16" s="14"/>
      <c r="Q16" s="51"/>
      <c r="R16" s="26"/>
      <c r="S16" s="42"/>
    </row>
    <row r="17" spans="3:19" ht="18.75" customHeight="1" thickBot="1">
      <c r="C17" s="134"/>
      <c r="D17" s="135"/>
      <c r="E17" s="136"/>
      <c r="F17" s="137"/>
      <c r="G17" s="136"/>
      <c r="H17" s="138"/>
      <c r="I17" s="138"/>
      <c r="J17" s="139"/>
      <c r="K17" s="136"/>
      <c r="L17" s="136"/>
      <c r="M17" s="136"/>
      <c r="N17" s="139"/>
      <c r="O17" s="136"/>
      <c r="P17" s="139"/>
      <c r="Q17" s="136"/>
      <c r="R17" s="140"/>
      <c r="S17" s="139"/>
    </row>
    <row r="18" spans="3:19" s="65" customFormat="1" ht="30.75" customHeight="1" thickTop="1">
      <c r="C18" s="66" t="s">
        <v>57</v>
      </c>
      <c r="D18" s="68">
        <f>D19+D35+D36+D37+D38+D41+D42++D43+D44</f>
        <v>78408.27676920999</v>
      </c>
      <c r="E18" s="67">
        <f>E19+E35+E36+E37+E38+E41+E42</f>
        <v>47732.585463999996</v>
      </c>
      <c r="F18" s="68">
        <f>F19+F35+F36+F41+F42+F37+F38</f>
        <v>41326.006767</v>
      </c>
      <c r="G18" s="68">
        <f>G19+G35+G36+G41+G42+G37+G38</f>
        <v>1323.6889320000002</v>
      </c>
      <c r="H18" s="68">
        <f>H19+H35+H36+H41+H42+H37+H38</f>
        <v>17159.348235</v>
      </c>
      <c r="I18" s="68">
        <f>I19+I35+I36+I41+I42+I37+I38</f>
        <v>0</v>
      </c>
      <c r="J18" s="69">
        <f>J19+J35+J36+J41+J42+J37+J38+J43+J44</f>
        <v>15299.811456</v>
      </c>
      <c r="K18" s="69">
        <f>K19+K35+K36+K41+K42+K37+K38</f>
        <v>340.439471</v>
      </c>
      <c r="L18" s="69">
        <f>L19+L35+L36+L41+L42+L37+L38</f>
        <v>569.912895</v>
      </c>
      <c r="M18" s="67">
        <f>M19+M35+M36+M41+M42+M37+M38</f>
        <v>2483.03075</v>
      </c>
      <c r="N18" s="70">
        <f aca="true" t="shared" si="0" ref="N18:N44">SUM(D18:M18)</f>
        <v>204643.10073920994</v>
      </c>
      <c r="O18" s="67">
        <f>O19+O35+O36+O41+O37</f>
        <v>-35530.00593329</v>
      </c>
      <c r="P18" s="70">
        <f aca="true" t="shared" si="1" ref="P18:P44">N18+O18</f>
        <v>169113.09480591994</v>
      </c>
      <c r="Q18" s="67">
        <f>Q19+Q35+Q36+Q41+Q40+Q43</f>
        <v>-25.20304121</v>
      </c>
      <c r="R18" s="71">
        <f aca="true" t="shared" si="2" ref="R18:R44">P18+Q18</f>
        <v>169087.89176470993</v>
      </c>
      <c r="S18" s="70">
        <f aca="true" t="shared" si="3" ref="S18:S44">R18/$R$7*100</f>
        <v>24.001120193713263</v>
      </c>
    </row>
    <row r="19" spans="3:19" s="14" customFormat="1" ht="18.75" customHeight="1">
      <c r="C19" s="72" t="s">
        <v>58</v>
      </c>
      <c r="D19" s="73">
        <f>D20+D33+D34</f>
        <v>74918.128763</v>
      </c>
      <c r="E19" s="73">
        <f>E20+E33+E34</f>
        <v>40158.207114000004</v>
      </c>
      <c r="F19" s="68">
        <f>F20+F33+F34</f>
        <v>26714.683281999998</v>
      </c>
      <c r="G19" s="68">
        <f>G20+G33+G34</f>
        <v>1249.1049320000002</v>
      </c>
      <c r="H19" s="68">
        <f>H20+H33+H34</f>
        <v>15721.366434999998</v>
      </c>
      <c r="I19" s="68"/>
      <c r="J19" s="73">
        <f>J20+J33+J34</f>
        <v>8272.306456</v>
      </c>
      <c r="K19" s="73"/>
      <c r="L19" s="69">
        <f>L20+L33+L34</f>
        <v>569.912895</v>
      </c>
      <c r="M19" s="69">
        <f>M20+M33+M34</f>
        <v>923.13255</v>
      </c>
      <c r="N19" s="73">
        <f t="shared" si="0"/>
        <v>168526.842427</v>
      </c>
      <c r="O19" s="73">
        <f>O20+O33+O34</f>
        <v>-8147.231384289999</v>
      </c>
      <c r="P19" s="69">
        <f t="shared" si="1"/>
        <v>160379.61104271</v>
      </c>
      <c r="Q19" s="73">
        <f>Q20+Q33+Q34</f>
        <v>0</v>
      </c>
      <c r="R19" s="57">
        <f t="shared" si="2"/>
        <v>160379.61104271</v>
      </c>
      <c r="S19" s="69">
        <f t="shared" si="3"/>
        <v>22.76502640776579</v>
      </c>
    </row>
    <row r="20" spans="3:19" ht="28.5" customHeight="1">
      <c r="C20" s="74" t="s">
        <v>59</v>
      </c>
      <c r="D20" s="75">
        <f aca="true" t="shared" si="4" ref="D20:M20">D21+D25+D26+D31+D32</f>
        <v>68313.783763</v>
      </c>
      <c r="E20" s="75">
        <f t="shared" si="4"/>
        <v>32147.039500000003</v>
      </c>
      <c r="F20" s="76">
        <f t="shared" si="4"/>
        <v>0</v>
      </c>
      <c r="G20" s="76">
        <f t="shared" si="4"/>
        <v>0</v>
      </c>
      <c r="H20" s="78">
        <f t="shared" si="4"/>
        <v>1426.123435</v>
      </c>
      <c r="I20" s="76">
        <f t="shared" si="4"/>
        <v>0</v>
      </c>
      <c r="J20" s="75">
        <f t="shared" si="4"/>
        <v>1575.149928</v>
      </c>
      <c r="K20" s="79">
        <f t="shared" si="4"/>
        <v>0</v>
      </c>
      <c r="L20" s="79">
        <f t="shared" si="4"/>
        <v>0</v>
      </c>
      <c r="M20" s="79">
        <f t="shared" si="4"/>
        <v>0</v>
      </c>
      <c r="N20" s="75">
        <f t="shared" si="0"/>
        <v>103462.096626</v>
      </c>
      <c r="O20" s="79">
        <f>O21+O25+O26+O31+O32</f>
        <v>0</v>
      </c>
      <c r="P20" s="75">
        <f t="shared" si="1"/>
        <v>103462.096626</v>
      </c>
      <c r="Q20" s="79">
        <f>Q21+Q25+Q26+Q31+Q32</f>
        <v>0</v>
      </c>
      <c r="R20" s="80">
        <f t="shared" si="2"/>
        <v>103462.096626</v>
      </c>
      <c r="S20" s="75">
        <f t="shared" si="3"/>
        <v>14.685890223704757</v>
      </c>
    </row>
    <row r="21" spans="3:19" ht="33.75" customHeight="1">
      <c r="C21" s="81" t="s">
        <v>60</v>
      </c>
      <c r="D21" s="75">
        <f aca="true" t="shared" si="5" ref="D21:I21">D22+D23+D24</f>
        <v>17724.750415</v>
      </c>
      <c r="E21" s="75">
        <f t="shared" si="5"/>
        <v>13200.711023</v>
      </c>
      <c r="F21" s="76">
        <f t="shared" si="5"/>
        <v>0</v>
      </c>
      <c r="G21" s="76">
        <f t="shared" si="5"/>
        <v>0</v>
      </c>
      <c r="H21" s="76">
        <f t="shared" si="5"/>
        <v>0</v>
      </c>
      <c r="I21" s="76">
        <f t="shared" si="5"/>
        <v>0</v>
      </c>
      <c r="J21" s="79"/>
      <c r="K21" s="79">
        <f>K22+K23+K24</f>
        <v>0</v>
      </c>
      <c r="L21" s="60">
        <f>L22+L23+L24</f>
        <v>0</v>
      </c>
      <c r="M21" s="79">
        <f>M22+M23+M24</f>
        <v>0</v>
      </c>
      <c r="N21" s="75">
        <f t="shared" si="0"/>
        <v>30925.461438</v>
      </c>
      <c r="O21" s="79">
        <f>O22+O23+O24</f>
        <v>0</v>
      </c>
      <c r="P21" s="75">
        <f t="shared" si="1"/>
        <v>30925.461438</v>
      </c>
      <c r="Q21" s="79">
        <f>Q22+Q23+Q24</f>
        <v>0</v>
      </c>
      <c r="R21" s="80">
        <f t="shared" si="2"/>
        <v>30925.461438</v>
      </c>
      <c r="S21" s="75">
        <f t="shared" si="3"/>
        <v>4.389703539815472</v>
      </c>
    </row>
    <row r="22" spans="3:19" ht="22.5" customHeight="1">
      <c r="C22" s="82" t="s">
        <v>61</v>
      </c>
      <c r="D22" s="60">
        <v>10059.415</v>
      </c>
      <c r="E22" s="60">
        <v>33.275694</v>
      </c>
      <c r="F22" s="76"/>
      <c r="G22" s="76"/>
      <c r="H22" s="76"/>
      <c r="I22" s="76"/>
      <c r="J22" s="75"/>
      <c r="K22" s="60"/>
      <c r="L22" s="60"/>
      <c r="M22" s="60"/>
      <c r="N22" s="75">
        <f t="shared" si="0"/>
        <v>10092.690694</v>
      </c>
      <c r="O22" s="60"/>
      <c r="P22" s="75">
        <f t="shared" si="1"/>
        <v>10092.690694</v>
      </c>
      <c r="Q22" s="60"/>
      <c r="R22" s="80">
        <f t="shared" si="2"/>
        <v>10092.690694</v>
      </c>
      <c r="S22" s="75">
        <f t="shared" si="3"/>
        <v>1.432603363236338</v>
      </c>
    </row>
    <row r="23" spans="3:19" ht="30" customHeight="1">
      <c r="C23" s="82" t="s">
        <v>62</v>
      </c>
      <c r="D23" s="60">
        <v>6509.912414999999</v>
      </c>
      <c r="E23" s="60">
        <v>13158.059913</v>
      </c>
      <c r="F23" s="64"/>
      <c r="G23" s="64"/>
      <c r="H23" s="64"/>
      <c r="I23" s="64"/>
      <c r="J23" s="75"/>
      <c r="K23" s="60"/>
      <c r="L23" s="60"/>
      <c r="M23" s="60"/>
      <c r="N23" s="75">
        <f t="shared" si="0"/>
        <v>19667.972327999996</v>
      </c>
      <c r="O23" s="60"/>
      <c r="P23" s="75">
        <f t="shared" si="1"/>
        <v>19667.972327999996</v>
      </c>
      <c r="Q23" s="60"/>
      <c r="R23" s="80">
        <f t="shared" si="2"/>
        <v>19667.972327999996</v>
      </c>
      <c r="S23" s="75">
        <f t="shared" si="3"/>
        <v>2.7917632828956704</v>
      </c>
    </row>
    <row r="24" spans="3:19" ht="36" customHeight="1">
      <c r="C24" s="83" t="s">
        <v>63</v>
      </c>
      <c r="D24" s="60">
        <v>1155.423</v>
      </c>
      <c r="E24" s="60">
        <v>9.375416</v>
      </c>
      <c r="F24" s="64"/>
      <c r="G24" s="64"/>
      <c r="H24" s="64"/>
      <c r="I24" s="64"/>
      <c r="J24" s="75"/>
      <c r="K24" s="60"/>
      <c r="L24" s="60"/>
      <c r="M24" s="60"/>
      <c r="N24" s="75">
        <f t="shared" si="0"/>
        <v>1164.798416</v>
      </c>
      <c r="O24" s="60"/>
      <c r="P24" s="75">
        <f t="shared" si="1"/>
        <v>1164.798416</v>
      </c>
      <c r="Q24" s="60"/>
      <c r="R24" s="80">
        <f t="shared" si="2"/>
        <v>1164.798416</v>
      </c>
      <c r="S24" s="75">
        <f t="shared" si="3"/>
        <v>0.16533689368346347</v>
      </c>
    </row>
    <row r="25" spans="3:19" ht="23.25" customHeight="1">
      <c r="C25" s="81" t="s">
        <v>64</v>
      </c>
      <c r="D25" s="60">
        <v>1072.337</v>
      </c>
      <c r="E25" s="60">
        <v>3956.766</v>
      </c>
      <c r="F25" s="76"/>
      <c r="G25" s="76"/>
      <c r="H25" s="76"/>
      <c r="I25" s="76"/>
      <c r="J25" s="75"/>
      <c r="K25" s="60"/>
      <c r="L25" s="60"/>
      <c r="M25" s="60"/>
      <c r="N25" s="75">
        <f t="shared" si="0"/>
        <v>5029.103</v>
      </c>
      <c r="O25" s="60"/>
      <c r="P25" s="75">
        <f t="shared" si="1"/>
        <v>5029.103</v>
      </c>
      <c r="Q25" s="60"/>
      <c r="R25" s="80">
        <f t="shared" si="2"/>
        <v>5029.103</v>
      </c>
      <c r="S25" s="75">
        <f t="shared" si="3"/>
        <v>0.7138542228530873</v>
      </c>
    </row>
    <row r="26" spans="3:19" ht="36.75" customHeight="1">
      <c r="C26" s="84" t="s">
        <v>65</v>
      </c>
      <c r="D26" s="59">
        <f>SUM(D27:D30)</f>
        <v>48936.580348</v>
      </c>
      <c r="E26" s="59">
        <f aca="true" t="shared" si="6" ref="E26:M26">E27+E28+E29+E30</f>
        <v>14854.609477000002</v>
      </c>
      <c r="F26" s="64">
        <f t="shared" si="6"/>
        <v>0</v>
      </c>
      <c r="G26" s="64">
        <f t="shared" si="6"/>
        <v>0</v>
      </c>
      <c r="H26" s="85">
        <f t="shared" si="6"/>
        <v>1426.123435</v>
      </c>
      <c r="I26" s="64">
        <f t="shared" si="6"/>
        <v>0</v>
      </c>
      <c r="J26" s="59">
        <f t="shared" si="6"/>
        <v>1372.9537890000001</v>
      </c>
      <c r="K26" s="60">
        <f t="shared" si="6"/>
        <v>0</v>
      </c>
      <c r="L26" s="60">
        <f t="shared" si="6"/>
        <v>0</v>
      </c>
      <c r="M26" s="60">
        <f t="shared" si="6"/>
        <v>0</v>
      </c>
      <c r="N26" s="75">
        <f t="shared" si="0"/>
        <v>66590.26704900002</v>
      </c>
      <c r="O26" s="60">
        <f>O27+O28+O29</f>
        <v>0</v>
      </c>
      <c r="P26" s="75">
        <f t="shared" si="1"/>
        <v>66590.26704900002</v>
      </c>
      <c r="Q26" s="60">
        <f>Q27+Q28+Q29</f>
        <v>0</v>
      </c>
      <c r="R26" s="80">
        <f t="shared" si="2"/>
        <v>66590.26704900002</v>
      </c>
      <c r="S26" s="75">
        <f t="shared" si="3"/>
        <v>9.452131589638043</v>
      </c>
    </row>
    <row r="27" spans="3:19" ht="25.5" customHeight="1">
      <c r="C27" s="82" t="s">
        <v>66</v>
      </c>
      <c r="D27" s="60">
        <v>28972.153000000002</v>
      </c>
      <c r="E27" s="60">
        <v>13760.808</v>
      </c>
      <c r="F27" s="76"/>
      <c r="G27" s="76"/>
      <c r="H27" s="76"/>
      <c r="I27" s="76"/>
      <c r="J27" s="75"/>
      <c r="K27" s="60"/>
      <c r="L27" s="60"/>
      <c r="M27" s="60"/>
      <c r="N27" s="75">
        <f t="shared" si="0"/>
        <v>42732.961</v>
      </c>
      <c r="O27" s="60"/>
      <c r="P27" s="75">
        <f t="shared" si="1"/>
        <v>42732.961</v>
      </c>
      <c r="Q27" s="60"/>
      <c r="R27" s="80">
        <f t="shared" si="2"/>
        <v>42732.961</v>
      </c>
      <c r="S27" s="75">
        <f t="shared" si="3"/>
        <v>6.065714833215047</v>
      </c>
    </row>
    <row r="28" spans="3:19" ht="20.25" customHeight="1">
      <c r="C28" s="82" t="s">
        <v>67</v>
      </c>
      <c r="D28" s="60">
        <v>18172.14</v>
      </c>
      <c r="E28" s="60"/>
      <c r="F28" s="64"/>
      <c r="G28" s="64"/>
      <c r="H28" s="64"/>
      <c r="I28" s="64"/>
      <c r="J28" s="86">
        <v>891.042502</v>
      </c>
      <c r="K28" s="60"/>
      <c r="L28" s="60"/>
      <c r="M28" s="60"/>
      <c r="N28" s="75">
        <f t="shared" si="0"/>
        <v>19063.182502</v>
      </c>
      <c r="O28" s="60"/>
      <c r="P28" s="75">
        <f t="shared" si="1"/>
        <v>19063.182502</v>
      </c>
      <c r="Q28" s="60"/>
      <c r="R28" s="80">
        <f t="shared" si="2"/>
        <v>19063.182502</v>
      </c>
      <c r="S28" s="75">
        <f t="shared" si="3"/>
        <v>2.705916607806955</v>
      </c>
    </row>
    <row r="29" spans="3:19" s="88" customFormat="1" ht="36.75" customHeight="1">
      <c r="C29" s="87" t="s">
        <v>68</v>
      </c>
      <c r="D29" s="60">
        <v>788.9673479999999</v>
      </c>
      <c r="E29" s="60">
        <v>40.103477</v>
      </c>
      <c r="F29" s="64"/>
      <c r="G29" s="64">
        <v>0</v>
      </c>
      <c r="H29" s="64">
        <v>1426.123435</v>
      </c>
      <c r="I29" s="64"/>
      <c r="J29" s="86">
        <v>5.336976</v>
      </c>
      <c r="K29" s="60"/>
      <c r="L29" s="60"/>
      <c r="M29" s="60"/>
      <c r="N29" s="75">
        <f t="shared" si="0"/>
        <v>2260.531236</v>
      </c>
      <c r="O29" s="60"/>
      <c r="P29" s="75">
        <f t="shared" si="1"/>
        <v>2260.531236</v>
      </c>
      <c r="Q29" s="60"/>
      <c r="R29" s="80">
        <f t="shared" si="2"/>
        <v>2260.531236</v>
      </c>
      <c r="S29" s="75">
        <f t="shared" si="3"/>
        <v>0.3208702960965223</v>
      </c>
    </row>
    <row r="30" spans="3:19" ht="58.5" customHeight="1">
      <c r="C30" s="87" t="s">
        <v>69</v>
      </c>
      <c r="D30" s="60">
        <v>1003.32</v>
      </c>
      <c r="E30" s="60">
        <v>1053.698</v>
      </c>
      <c r="F30" s="64"/>
      <c r="G30" s="64"/>
      <c r="H30" s="64"/>
      <c r="I30" s="64"/>
      <c r="J30" s="60">
        <v>476.574311</v>
      </c>
      <c r="K30" s="89"/>
      <c r="L30" s="60"/>
      <c r="M30" s="60"/>
      <c r="N30" s="75">
        <f t="shared" si="0"/>
        <v>2533.592311</v>
      </c>
      <c r="O30" s="60"/>
      <c r="P30" s="75">
        <f t="shared" si="1"/>
        <v>2533.592311</v>
      </c>
      <c r="Q30" s="60"/>
      <c r="R30" s="80">
        <f t="shared" si="2"/>
        <v>2533.592311</v>
      </c>
      <c r="S30" s="75">
        <f t="shared" si="3"/>
        <v>0.3596298525195174</v>
      </c>
    </row>
    <row r="31" spans="3:19" ht="36" customHeight="1">
      <c r="C31" s="84" t="s">
        <v>70</v>
      </c>
      <c r="D31" s="60">
        <v>574.549</v>
      </c>
      <c r="E31" s="60">
        <v>0</v>
      </c>
      <c r="F31" s="64"/>
      <c r="G31" s="64"/>
      <c r="H31" s="64"/>
      <c r="I31" s="64"/>
      <c r="J31" s="60">
        <v>0</v>
      </c>
      <c r="K31" s="60"/>
      <c r="L31" s="60"/>
      <c r="M31" s="60"/>
      <c r="N31" s="75">
        <f t="shared" si="0"/>
        <v>574.549</v>
      </c>
      <c r="O31" s="60"/>
      <c r="P31" s="75">
        <f t="shared" si="1"/>
        <v>574.549</v>
      </c>
      <c r="Q31" s="60"/>
      <c r="R31" s="80">
        <f t="shared" si="2"/>
        <v>574.549</v>
      </c>
      <c r="S31" s="75">
        <f t="shared" si="3"/>
        <v>0.08155415188076649</v>
      </c>
    </row>
    <row r="32" spans="3:19" ht="33" customHeight="1">
      <c r="C32" s="90" t="s">
        <v>71</v>
      </c>
      <c r="D32" s="60">
        <v>5.567</v>
      </c>
      <c r="E32" s="60">
        <v>134.953</v>
      </c>
      <c r="F32" s="64"/>
      <c r="G32" s="64"/>
      <c r="H32" s="64"/>
      <c r="I32" s="64"/>
      <c r="J32" s="58">
        <v>202.196139</v>
      </c>
      <c r="K32" s="60"/>
      <c r="L32" s="60"/>
      <c r="M32" s="60"/>
      <c r="N32" s="75">
        <f t="shared" si="0"/>
        <v>342.716139</v>
      </c>
      <c r="O32" s="60"/>
      <c r="P32" s="75">
        <f t="shared" si="1"/>
        <v>342.716139</v>
      </c>
      <c r="Q32" s="60"/>
      <c r="R32" s="80">
        <f t="shared" si="2"/>
        <v>342.716139</v>
      </c>
      <c r="S32" s="75">
        <f t="shared" si="3"/>
        <v>0.04864671951738822</v>
      </c>
    </row>
    <row r="33" spans="3:19" ht="27.75" customHeight="1">
      <c r="C33" s="91" t="s">
        <v>72</v>
      </c>
      <c r="D33" s="60">
        <v>141.194</v>
      </c>
      <c r="E33" s="60"/>
      <c r="F33" s="64">
        <v>26626.844826999997</v>
      </c>
      <c r="G33" s="64">
        <v>1245.314</v>
      </c>
      <c r="H33" s="64">
        <v>14274.787999999999</v>
      </c>
      <c r="I33" s="64"/>
      <c r="J33" s="60">
        <v>3.047528</v>
      </c>
      <c r="K33" s="60"/>
      <c r="L33" s="60"/>
      <c r="M33" s="60"/>
      <c r="N33" s="75">
        <f t="shared" si="0"/>
        <v>42291.188355</v>
      </c>
      <c r="O33" s="92">
        <v>-141.274981</v>
      </c>
      <c r="P33" s="75">
        <f t="shared" si="1"/>
        <v>42149.913373999996</v>
      </c>
      <c r="Q33" s="60"/>
      <c r="R33" s="80">
        <f t="shared" si="2"/>
        <v>42149.913373999996</v>
      </c>
      <c r="S33" s="75">
        <f t="shared" si="3"/>
        <v>5.982954346912703</v>
      </c>
    </row>
    <row r="34" spans="3:19" ht="27" customHeight="1">
      <c r="C34" s="93" t="s">
        <v>73</v>
      </c>
      <c r="D34" s="61">
        <v>6463.151</v>
      </c>
      <c r="E34" s="60">
        <v>8011.167614</v>
      </c>
      <c r="F34" s="64">
        <v>87.838455</v>
      </c>
      <c r="G34" s="64">
        <v>3.790932</v>
      </c>
      <c r="H34" s="64">
        <v>20.455</v>
      </c>
      <c r="I34" s="64"/>
      <c r="J34" s="60">
        <v>6694.109</v>
      </c>
      <c r="K34" s="94"/>
      <c r="L34" s="60">
        <v>569.912895</v>
      </c>
      <c r="M34" s="60">
        <v>923.13255</v>
      </c>
      <c r="N34" s="75">
        <f t="shared" si="0"/>
        <v>22773.557446</v>
      </c>
      <c r="O34" s="92">
        <v>-8005.95640329</v>
      </c>
      <c r="P34" s="75">
        <f t="shared" si="1"/>
        <v>14767.60104271</v>
      </c>
      <c r="Q34" s="60"/>
      <c r="R34" s="80">
        <f t="shared" si="2"/>
        <v>14767.60104271</v>
      </c>
      <c r="S34" s="75">
        <f t="shared" si="3"/>
        <v>2.096181837148332</v>
      </c>
    </row>
    <row r="35" spans="3:19" ht="24" customHeight="1">
      <c r="C35" s="93" t="s">
        <v>74</v>
      </c>
      <c r="D35" s="60">
        <v>0</v>
      </c>
      <c r="E35" s="60">
        <v>4068.994339</v>
      </c>
      <c r="F35" s="64">
        <v>14607.397</v>
      </c>
      <c r="G35" s="64">
        <v>0</v>
      </c>
      <c r="H35" s="64">
        <v>1437.963</v>
      </c>
      <c r="I35" s="64"/>
      <c r="J35" s="60">
        <v>5672.631</v>
      </c>
      <c r="K35" s="95">
        <v>35.89101</v>
      </c>
      <c r="L35" s="60"/>
      <c r="M35" s="96">
        <v>1559.8982</v>
      </c>
      <c r="N35" s="75">
        <f t="shared" si="0"/>
        <v>27382.774549</v>
      </c>
      <c r="O35" s="59">
        <f>-N35</f>
        <v>-27382.774549</v>
      </c>
      <c r="P35" s="75">
        <f t="shared" si="1"/>
        <v>0</v>
      </c>
      <c r="Q35" s="60"/>
      <c r="R35" s="80">
        <f t="shared" si="2"/>
        <v>0</v>
      </c>
      <c r="S35" s="75">
        <f t="shared" si="3"/>
        <v>0</v>
      </c>
    </row>
    <row r="36" spans="3:19" ht="23.25" customHeight="1">
      <c r="C36" s="97" t="s">
        <v>75</v>
      </c>
      <c r="D36" s="60">
        <v>364.381</v>
      </c>
      <c r="E36" s="60">
        <v>153.287582</v>
      </c>
      <c r="F36" s="64"/>
      <c r="G36" s="64"/>
      <c r="H36" s="64"/>
      <c r="I36" s="64"/>
      <c r="J36" s="60">
        <v>226.385</v>
      </c>
      <c r="K36" s="94"/>
      <c r="L36" s="60"/>
      <c r="M36" s="60"/>
      <c r="N36" s="75">
        <f t="shared" si="0"/>
        <v>744.053582</v>
      </c>
      <c r="O36" s="60">
        <v>0</v>
      </c>
      <c r="P36" s="75">
        <f t="shared" si="1"/>
        <v>744.053582</v>
      </c>
      <c r="Q36" s="60"/>
      <c r="R36" s="80">
        <f t="shared" si="2"/>
        <v>744.053582</v>
      </c>
      <c r="S36" s="75">
        <f t="shared" si="3"/>
        <v>0.10561441902058198</v>
      </c>
    </row>
    <row r="37" spans="3:19" ht="20.25" customHeight="1">
      <c r="C37" s="97" t="s">
        <v>76</v>
      </c>
      <c r="D37" s="60"/>
      <c r="E37" s="60">
        <v>4.698428999999999</v>
      </c>
      <c r="F37" s="64"/>
      <c r="G37" s="64"/>
      <c r="H37" s="64">
        <v>0</v>
      </c>
      <c r="I37" s="64"/>
      <c r="J37" s="60"/>
      <c r="K37" s="60"/>
      <c r="L37" s="60"/>
      <c r="M37" s="60">
        <v>0</v>
      </c>
      <c r="N37" s="75">
        <f t="shared" si="0"/>
        <v>4.698428999999999</v>
      </c>
      <c r="O37" s="59"/>
      <c r="P37" s="75">
        <f t="shared" si="1"/>
        <v>4.698428999999999</v>
      </c>
      <c r="Q37" s="60"/>
      <c r="R37" s="80">
        <f t="shared" si="2"/>
        <v>4.698428999999999</v>
      </c>
      <c r="S37" s="75">
        <f t="shared" si="3"/>
        <v>0.0006669168204400282</v>
      </c>
    </row>
    <row r="38" spans="3:19" ht="20.25" customHeight="1">
      <c r="C38" s="63" t="s">
        <v>77</v>
      </c>
      <c r="D38" s="61">
        <v>2757.238</v>
      </c>
      <c r="E38" s="60">
        <v>3347.398</v>
      </c>
      <c r="F38" s="60">
        <v>3.9264850000000004</v>
      </c>
      <c r="G38" s="60">
        <v>74.584</v>
      </c>
      <c r="H38" s="60">
        <v>0.018799999999999997</v>
      </c>
      <c r="I38" s="64"/>
      <c r="J38" s="60">
        <v>1128.489</v>
      </c>
      <c r="K38" s="60">
        <v>304.54846100000003</v>
      </c>
      <c r="L38" s="60"/>
      <c r="M38" s="60"/>
      <c r="N38" s="75">
        <f t="shared" si="0"/>
        <v>7616.202746000001</v>
      </c>
      <c r="O38" s="60"/>
      <c r="P38" s="75">
        <f t="shared" si="1"/>
        <v>7616.202746000001</v>
      </c>
      <c r="Q38" s="60"/>
      <c r="R38" s="80">
        <f t="shared" si="2"/>
        <v>7616.202746000001</v>
      </c>
      <c r="S38" s="75">
        <f t="shared" si="3"/>
        <v>1.0810791690560682</v>
      </c>
    </row>
    <row r="39" spans="3:19" ht="20.25" customHeight="1" hidden="1">
      <c r="C39" s="63"/>
      <c r="D39" s="61"/>
      <c r="E39" s="60"/>
      <c r="F39" s="64"/>
      <c r="G39" s="64"/>
      <c r="H39" s="64"/>
      <c r="I39" s="64"/>
      <c r="J39" s="98"/>
      <c r="K39" s="60"/>
      <c r="L39" s="60"/>
      <c r="M39" s="60"/>
      <c r="N39" s="75">
        <f t="shared" si="0"/>
        <v>0</v>
      </c>
      <c r="O39" s="60"/>
      <c r="P39" s="75">
        <f t="shared" si="1"/>
        <v>0</v>
      </c>
      <c r="Q39" s="60"/>
      <c r="R39" s="80">
        <f t="shared" si="2"/>
        <v>0</v>
      </c>
      <c r="S39" s="75">
        <f t="shared" si="3"/>
        <v>0</v>
      </c>
    </row>
    <row r="40" spans="3:19" ht="60" customHeight="1" hidden="1">
      <c r="C40" s="99" t="s">
        <v>78</v>
      </c>
      <c r="D40" s="61"/>
      <c r="E40" s="60"/>
      <c r="F40" s="64"/>
      <c r="G40" s="64"/>
      <c r="H40" s="64"/>
      <c r="I40" s="64"/>
      <c r="J40" s="98"/>
      <c r="K40" s="60"/>
      <c r="L40" s="60"/>
      <c r="M40" s="60"/>
      <c r="N40" s="75">
        <f t="shared" si="0"/>
        <v>0</v>
      </c>
      <c r="O40" s="60"/>
      <c r="P40" s="75">
        <f t="shared" si="1"/>
        <v>0</v>
      </c>
      <c r="Q40" s="60">
        <f>-P40</f>
        <v>0</v>
      </c>
      <c r="R40" s="80">
        <f t="shared" si="2"/>
        <v>0</v>
      </c>
      <c r="S40" s="75">
        <f t="shared" si="3"/>
        <v>0</v>
      </c>
    </row>
    <row r="41" spans="3:19" ht="24.75" customHeight="1">
      <c r="C41" s="97" t="s">
        <v>79</v>
      </c>
      <c r="D41" s="60">
        <v>25.20304121</v>
      </c>
      <c r="E41" s="60"/>
      <c r="F41" s="64"/>
      <c r="G41" s="64"/>
      <c r="H41" s="64"/>
      <c r="I41" s="64"/>
      <c r="J41" s="60">
        <v>0</v>
      </c>
      <c r="K41" s="60"/>
      <c r="L41" s="60"/>
      <c r="M41" s="60"/>
      <c r="N41" s="75">
        <f t="shared" si="0"/>
        <v>25.20304121</v>
      </c>
      <c r="O41" s="60"/>
      <c r="P41" s="75">
        <f t="shared" si="1"/>
        <v>25.20304121</v>
      </c>
      <c r="Q41" s="60">
        <f>-P41</f>
        <v>-25.20304121</v>
      </c>
      <c r="R41" s="62">
        <f t="shared" si="2"/>
        <v>0</v>
      </c>
      <c r="S41" s="75">
        <f t="shared" si="3"/>
        <v>0</v>
      </c>
    </row>
    <row r="42" spans="3:19" ht="36.75" customHeight="1">
      <c r="C42" s="63" t="s">
        <v>80</v>
      </c>
      <c r="D42" s="61">
        <v>-54.266</v>
      </c>
      <c r="E42" s="60"/>
      <c r="F42" s="64"/>
      <c r="G42" s="64">
        <v>0</v>
      </c>
      <c r="H42" s="64"/>
      <c r="I42" s="64"/>
      <c r="J42" s="75"/>
      <c r="K42" s="60"/>
      <c r="L42" s="60"/>
      <c r="M42" s="60"/>
      <c r="N42" s="75">
        <f t="shared" si="0"/>
        <v>-54.266</v>
      </c>
      <c r="O42" s="60"/>
      <c r="P42" s="75">
        <f t="shared" si="1"/>
        <v>-54.266</v>
      </c>
      <c r="Q42" s="60"/>
      <c r="R42" s="62">
        <f t="shared" si="2"/>
        <v>-54.266</v>
      </c>
      <c r="S42" s="75">
        <f t="shared" si="3"/>
        <v>-0.007702767920511001</v>
      </c>
    </row>
    <row r="43" spans="3:19" ht="57.75" customHeight="1">
      <c r="C43" s="63" t="s">
        <v>81</v>
      </c>
      <c r="D43" s="60">
        <v>-18.658035</v>
      </c>
      <c r="E43" s="60"/>
      <c r="F43" s="64"/>
      <c r="G43" s="64"/>
      <c r="H43" s="64"/>
      <c r="I43" s="64"/>
      <c r="J43" s="75"/>
      <c r="K43" s="60"/>
      <c r="L43" s="60"/>
      <c r="M43" s="60"/>
      <c r="N43" s="75">
        <f t="shared" si="0"/>
        <v>-18.658035</v>
      </c>
      <c r="O43" s="60"/>
      <c r="P43" s="75">
        <f t="shared" si="1"/>
        <v>-18.658035</v>
      </c>
      <c r="Q43" s="60"/>
      <c r="R43" s="62">
        <f t="shared" si="2"/>
        <v>-18.658035</v>
      </c>
      <c r="S43" s="75">
        <f t="shared" si="3"/>
        <v>-0.0026484080908445707</v>
      </c>
    </row>
    <row r="44" spans="3:19" ht="54" customHeight="1">
      <c r="C44" s="63" t="s">
        <v>82</v>
      </c>
      <c r="D44" s="60">
        <v>416.25</v>
      </c>
      <c r="E44" s="60"/>
      <c r="F44" s="64"/>
      <c r="G44" s="64"/>
      <c r="H44" s="64"/>
      <c r="I44" s="64"/>
      <c r="J44" s="79">
        <v>0</v>
      </c>
      <c r="K44" s="60"/>
      <c r="L44" s="60"/>
      <c r="M44" s="60"/>
      <c r="N44" s="75">
        <f t="shared" si="0"/>
        <v>416.25</v>
      </c>
      <c r="O44" s="60"/>
      <c r="P44" s="75">
        <f t="shared" si="1"/>
        <v>416.25</v>
      </c>
      <c r="Q44" s="60"/>
      <c r="R44" s="62">
        <f t="shared" si="2"/>
        <v>416.25</v>
      </c>
      <c r="S44" s="75">
        <f t="shared" si="3"/>
        <v>0.05908445706174592</v>
      </c>
    </row>
    <row r="45" spans="3:19" ht="2.25" customHeight="1" thickBot="1">
      <c r="C45" s="141"/>
      <c r="D45" s="142"/>
      <c r="E45" s="142"/>
      <c r="F45" s="143"/>
      <c r="G45" s="143"/>
      <c r="H45" s="143"/>
      <c r="I45" s="143"/>
      <c r="J45" s="144"/>
      <c r="K45" s="142"/>
      <c r="L45" s="142"/>
      <c r="M45" s="142"/>
      <c r="N45" s="145"/>
      <c r="O45" s="142"/>
      <c r="P45" s="145"/>
      <c r="Q45" s="142"/>
      <c r="R45" s="140"/>
      <c r="S45" s="145"/>
    </row>
    <row r="46" spans="3:19" s="14" customFormat="1" ht="30.75" customHeight="1" thickTop="1">
      <c r="C46" s="72" t="s">
        <v>83</v>
      </c>
      <c r="D46" s="73">
        <f>D47+D60+D63+D66</f>
        <v>83641.68202924999</v>
      </c>
      <c r="E46" s="73">
        <f aca="true" t="shared" si="7" ref="E46:M46">E47+E60+E63+E66+E67</f>
        <v>45144.278209000004</v>
      </c>
      <c r="F46" s="73">
        <f t="shared" si="7"/>
        <v>41004.12214199999</v>
      </c>
      <c r="G46" s="73">
        <f t="shared" si="7"/>
        <v>977.2458884299999</v>
      </c>
      <c r="H46" s="73">
        <f t="shared" si="7"/>
        <v>17107.705103999997</v>
      </c>
      <c r="I46" s="73">
        <f t="shared" si="7"/>
        <v>0</v>
      </c>
      <c r="J46" s="73">
        <f t="shared" si="7"/>
        <v>12654.019716</v>
      </c>
      <c r="K46" s="73">
        <f t="shared" si="7"/>
        <v>313.02612450000004</v>
      </c>
      <c r="L46" s="68">
        <f t="shared" si="7"/>
        <v>746.528882</v>
      </c>
      <c r="M46" s="69">
        <f t="shared" si="7"/>
        <v>2448.72283</v>
      </c>
      <c r="N46" s="69">
        <f aca="true" t="shared" si="8" ref="N46:N66">SUM(D46:M46)</f>
        <v>204037.33092518002</v>
      </c>
      <c r="O46" s="73">
        <f>O47+O60+O63+O66+O67</f>
        <v>-35530.005933290005</v>
      </c>
      <c r="P46" s="69">
        <f aca="true" t="shared" si="9" ref="P46:P66">N46+O46</f>
        <v>168507.32499189003</v>
      </c>
      <c r="Q46" s="73">
        <f>Q47+Q60+Q63+Q66+Q67</f>
        <v>-5566.952456</v>
      </c>
      <c r="R46" s="57">
        <f aca="true" t="shared" si="10" ref="R46:R63">P46+Q46</f>
        <v>162940.37253589003</v>
      </c>
      <c r="S46" s="69">
        <f aca="true" t="shared" si="11" ref="S46:S66">R46/$R$7*100</f>
        <v>23.12851278011214</v>
      </c>
    </row>
    <row r="47" spans="3:19" ht="19.5" customHeight="1">
      <c r="C47" s="100" t="s">
        <v>84</v>
      </c>
      <c r="D47" s="73">
        <f>SUM(D48:D52)+D59</f>
        <v>80444.304494</v>
      </c>
      <c r="E47" s="73">
        <f aca="true" t="shared" si="12" ref="E47:M47">E48+E49+E50+E51+E52+E59</f>
        <v>37967.504028</v>
      </c>
      <c r="F47" s="68">
        <f t="shared" si="12"/>
        <v>41025.426956999996</v>
      </c>
      <c r="G47" s="68">
        <f t="shared" si="12"/>
        <v>992.34471743</v>
      </c>
      <c r="H47" s="68">
        <f t="shared" si="12"/>
        <v>17126.237405</v>
      </c>
      <c r="I47" s="68">
        <f t="shared" si="12"/>
        <v>0</v>
      </c>
      <c r="J47" s="73">
        <f t="shared" si="12"/>
        <v>11925.28837</v>
      </c>
      <c r="K47" s="73">
        <f t="shared" si="12"/>
        <v>313.02612450000004</v>
      </c>
      <c r="L47" s="101">
        <f t="shared" si="12"/>
        <v>746.630858</v>
      </c>
      <c r="M47" s="73">
        <f t="shared" si="12"/>
        <v>996.33076</v>
      </c>
      <c r="N47" s="75">
        <f t="shared" si="8"/>
        <v>191537.09371393</v>
      </c>
      <c r="O47" s="73">
        <f>O48+O49+O50+O51+O52+O59</f>
        <v>-35383.625813290004</v>
      </c>
      <c r="P47" s="75">
        <f t="shared" si="9"/>
        <v>156153.46790063998</v>
      </c>
      <c r="Q47" s="73">
        <f>Q48+Q49+Q50+Q51+Q52+Q59</f>
        <v>0</v>
      </c>
      <c r="R47" s="62">
        <f t="shared" si="10"/>
        <v>156153.46790063998</v>
      </c>
      <c r="S47" s="75">
        <f t="shared" si="11"/>
        <v>22.165148034157557</v>
      </c>
    </row>
    <row r="48" spans="2:19" ht="23.25" customHeight="1">
      <c r="B48" s="102"/>
      <c r="C48" s="103" t="s">
        <v>85</v>
      </c>
      <c r="D48" s="104">
        <v>15526.099582</v>
      </c>
      <c r="E48" s="105">
        <v>16056.311166</v>
      </c>
      <c r="F48" s="76">
        <v>125.486</v>
      </c>
      <c r="G48" s="76">
        <v>70.966</v>
      </c>
      <c r="H48" s="76">
        <v>118.409</v>
      </c>
      <c r="I48" s="76"/>
      <c r="J48" s="105">
        <v>5753.185501</v>
      </c>
      <c r="K48" s="105">
        <v>0.045636</v>
      </c>
      <c r="L48" s="79"/>
      <c r="M48" s="105">
        <v>218.84938</v>
      </c>
      <c r="N48" s="75">
        <f t="shared" si="8"/>
        <v>37869.352265</v>
      </c>
      <c r="O48" s="58"/>
      <c r="P48" s="75">
        <f t="shared" si="9"/>
        <v>37869.352265</v>
      </c>
      <c r="Q48" s="58"/>
      <c r="R48" s="62">
        <f t="shared" si="10"/>
        <v>37869.352265</v>
      </c>
      <c r="S48" s="75">
        <f t="shared" si="11"/>
        <v>5.375351634492548</v>
      </c>
    </row>
    <row r="49" spans="2:19" ht="23.25" customHeight="1">
      <c r="B49" s="102"/>
      <c r="C49" s="103" t="s">
        <v>86</v>
      </c>
      <c r="D49" s="105">
        <v>3343.786803</v>
      </c>
      <c r="E49" s="105">
        <v>10977.522746</v>
      </c>
      <c r="F49" s="76">
        <v>288.627</v>
      </c>
      <c r="G49" s="76">
        <v>24.771665</v>
      </c>
      <c r="H49" s="76">
        <v>15935.987</v>
      </c>
      <c r="I49" s="76">
        <v>0</v>
      </c>
      <c r="J49" s="79">
        <v>3720.347528</v>
      </c>
      <c r="K49" s="79">
        <v>0</v>
      </c>
      <c r="L49" s="79">
        <v>16.438451</v>
      </c>
      <c r="M49" s="79">
        <v>738.6957100000001</v>
      </c>
      <c r="N49" s="75">
        <f t="shared" si="8"/>
        <v>35046.176903</v>
      </c>
      <c r="O49" s="59">
        <v>-8017.097648</v>
      </c>
      <c r="P49" s="75">
        <f t="shared" si="9"/>
        <v>27029.079255</v>
      </c>
      <c r="Q49" s="58"/>
      <c r="R49" s="62">
        <f t="shared" si="10"/>
        <v>27029.079255</v>
      </c>
      <c r="S49" s="75">
        <f t="shared" si="11"/>
        <v>3.836632967352732</v>
      </c>
    </row>
    <row r="50" spans="2:19" ht="17.25" customHeight="1">
      <c r="B50" s="102"/>
      <c r="C50" s="103" t="s">
        <v>87</v>
      </c>
      <c r="D50" s="105">
        <v>6833.552175</v>
      </c>
      <c r="E50" s="105">
        <v>414.842088</v>
      </c>
      <c r="F50" s="76">
        <v>2.772189</v>
      </c>
      <c r="G50" s="76">
        <v>0.02799138</v>
      </c>
      <c r="H50" s="76">
        <v>0.740747</v>
      </c>
      <c r="I50" s="76">
        <v>0</v>
      </c>
      <c r="J50" s="79">
        <v>0.528489</v>
      </c>
      <c r="K50" s="79">
        <v>0</v>
      </c>
      <c r="L50" s="105">
        <v>729.770775</v>
      </c>
      <c r="M50" s="79">
        <v>38.78567</v>
      </c>
      <c r="N50" s="75">
        <f t="shared" si="8"/>
        <v>8021.02012438</v>
      </c>
      <c r="O50" s="59">
        <v>-43.54579329</v>
      </c>
      <c r="P50" s="75">
        <f t="shared" si="9"/>
        <v>7977.47433109</v>
      </c>
      <c r="Q50" s="58"/>
      <c r="R50" s="62">
        <f t="shared" si="10"/>
        <v>7977.47433109</v>
      </c>
      <c r="S50" s="75">
        <f t="shared" si="11"/>
        <v>1.13235973471824</v>
      </c>
    </row>
    <row r="51" spans="2:19" ht="18.75" customHeight="1">
      <c r="B51" s="102"/>
      <c r="C51" s="103" t="s">
        <v>88</v>
      </c>
      <c r="D51" s="105">
        <v>2695.782262</v>
      </c>
      <c r="E51" s="105">
        <v>1379.9087829999999</v>
      </c>
      <c r="F51" s="76"/>
      <c r="G51" s="76">
        <v>1.744252</v>
      </c>
      <c r="H51" s="76"/>
      <c r="I51" s="76"/>
      <c r="J51" s="79">
        <v>1.914995</v>
      </c>
      <c r="K51" s="105"/>
      <c r="L51" s="101"/>
      <c r="M51" s="105"/>
      <c r="N51" s="75">
        <f t="shared" si="8"/>
        <v>4079.350292</v>
      </c>
      <c r="O51" s="58"/>
      <c r="P51" s="75">
        <f t="shared" si="9"/>
        <v>4079.350292</v>
      </c>
      <c r="Q51" s="58"/>
      <c r="R51" s="62">
        <f t="shared" si="10"/>
        <v>4079.350292</v>
      </c>
      <c r="S51" s="75">
        <f t="shared" si="11"/>
        <v>0.5790419151171043</v>
      </c>
    </row>
    <row r="52" spans="2:19" ht="26.25" customHeight="1">
      <c r="B52" s="102"/>
      <c r="C52" s="106" t="s">
        <v>89</v>
      </c>
      <c r="D52" s="101">
        <f>SUM(D53:D58)</f>
        <v>51647.260124</v>
      </c>
      <c r="E52" s="101">
        <f aca="true" t="shared" si="13" ref="E52:M52">E53+E54+E56+E58+E55</f>
        <v>9138.919245000001</v>
      </c>
      <c r="F52" s="107">
        <f t="shared" si="13"/>
        <v>40608.541767999995</v>
      </c>
      <c r="G52" s="107">
        <f t="shared" si="13"/>
        <v>894.83480905</v>
      </c>
      <c r="H52" s="107">
        <f t="shared" si="13"/>
        <v>1071.100658</v>
      </c>
      <c r="I52" s="107">
        <f t="shared" si="13"/>
        <v>0</v>
      </c>
      <c r="J52" s="101">
        <f t="shared" si="13"/>
        <v>2435.519635</v>
      </c>
      <c r="K52" s="101">
        <f t="shared" si="13"/>
        <v>312.98048850000004</v>
      </c>
      <c r="L52" s="101">
        <f t="shared" si="13"/>
        <v>0.421632</v>
      </c>
      <c r="M52" s="101">
        <f t="shared" si="13"/>
        <v>0</v>
      </c>
      <c r="N52" s="75">
        <f t="shared" si="8"/>
        <v>106109.57835955</v>
      </c>
      <c r="O52" s="101">
        <f>O53+O54+O56+O58+O55</f>
        <v>-27169.807032</v>
      </c>
      <c r="P52" s="75">
        <f t="shared" si="9"/>
        <v>78939.77132755</v>
      </c>
      <c r="Q52" s="101">
        <f>Q53+Q54+Q56+Q58+Q55</f>
        <v>0</v>
      </c>
      <c r="R52" s="62">
        <f t="shared" si="10"/>
        <v>78939.77132755</v>
      </c>
      <c r="S52" s="75">
        <f t="shared" si="11"/>
        <v>11.205077548268275</v>
      </c>
    </row>
    <row r="53" spans="2:19" ht="32.25" customHeight="1">
      <c r="B53" s="102"/>
      <c r="C53" s="108" t="s">
        <v>90</v>
      </c>
      <c r="D53" s="105">
        <v>24383.895683</v>
      </c>
      <c r="E53" s="79">
        <v>435.743876</v>
      </c>
      <c r="F53" s="109">
        <v>0.056197</v>
      </c>
      <c r="G53" s="109">
        <v>167.395</v>
      </c>
      <c r="H53" s="109"/>
      <c r="I53" s="109">
        <v>0</v>
      </c>
      <c r="J53" s="105">
        <v>423.455079</v>
      </c>
      <c r="K53" s="105"/>
      <c r="L53" s="73"/>
      <c r="M53" s="79"/>
      <c r="N53" s="75">
        <f t="shared" si="8"/>
        <v>25410.545835</v>
      </c>
      <c r="O53" s="59">
        <v>-24663.154896</v>
      </c>
      <c r="P53" s="110">
        <f t="shared" si="9"/>
        <v>747.3909390000008</v>
      </c>
      <c r="Q53" s="58"/>
      <c r="R53" s="62">
        <f t="shared" si="10"/>
        <v>747.3909390000008</v>
      </c>
      <c r="S53" s="75">
        <f t="shared" si="11"/>
        <v>0.10608813896380424</v>
      </c>
    </row>
    <row r="54" spans="2:19" ht="15">
      <c r="B54" s="102"/>
      <c r="C54" s="111" t="s">
        <v>91</v>
      </c>
      <c r="D54" s="105">
        <v>7333.354167</v>
      </c>
      <c r="E54" s="79">
        <v>366.594338</v>
      </c>
      <c r="F54" s="76">
        <v>0</v>
      </c>
      <c r="G54" s="76">
        <v>0.02486605</v>
      </c>
      <c r="H54" s="76"/>
      <c r="I54" s="76"/>
      <c r="J54" s="79">
        <v>233.069735</v>
      </c>
      <c r="K54" s="112">
        <v>1.0060275</v>
      </c>
      <c r="L54" s="79"/>
      <c r="M54" s="79"/>
      <c r="N54" s="75">
        <f t="shared" si="8"/>
        <v>7934.04913355</v>
      </c>
      <c r="O54" s="59">
        <v>-187.9644</v>
      </c>
      <c r="P54" s="75">
        <f t="shared" si="9"/>
        <v>7746.08473355</v>
      </c>
      <c r="Q54" s="58"/>
      <c r="R54" s="62">
        <f t="shared" si="10"/>
        <v>7746.08473355</v>
      </c>
      <c r="S54" s="75">
        <f t="shared" si="11"/>
        <v>1.0995152212278212</v>
      </c>
    </row>
    <row r="55" spans="2:19" ht="38.25" customHeight="1">
      <c r="B55" s="102"/>
      <c r="C55" s="87" t="s">
        <v>92</v>
      </c>
      <c r="D55" s="105">
        <v>6366.054514</v>
      </c>
      <c r="E55" s="79">
        <v>4958.6139</v>
      </c>
      <c r="F55" s="79">
        <v>5.756571</v>
      </c>
      <c r="G55" s="79">
        <v>114.697</v>
      </c>
      <c r="H55" s="79">
        <v>0.033658</v>
      </c>
      <c r="I55" s="76"/>
      <c r="J55" s="79">
        <v>1398.972009</v>
      </c>
      <c r="K55" s="79">
        <v>311.974461</v>
      </c>
      <c r="L55" s="79"/>
      <c r="M55" s="79"/>
      <c r="N55" s="75">
        <f t="shared" si="8"/>
        <v>13156.102112999999</v>
      </c>
      <c r="O55" s="113">
        <v>-2318.687736</v>
      </c>
      <c r="P55" s="75">
        <f t="shared" si="9"/>
        <v>10837.414377</v>
      </c>
      <c r="Q55" s="58">
        <v>0</v>
      </c>
      <c r="R55" s="114">
        <f t="shared" si="10"/>
        <v>10837.414377</v>
      </c>
      <c r="S55" s="75">
        <f t="shared" si="11"/>
        <v>1.5383128995031936</v>
      </c>
    </row>
    <row r="56" spans="2:19" ht="15">
      <c r="B56" s="102"/>
      <c r="C56" s="111" t="s">
        <v>93</v>
      </c>
      <c r="D56" s="105">
        <v>11146.060464</v>
      </c>
      <c r="E56" s="79">
        <v>2809.150733</v>
      </c>
      <c r="F56" s="76">
        <v>40602.729</v>
      </c>
      <c r="G56" s="76">
        <v>593.888</v>
      </c>
      <c r="H56" s="76">
        <v>1071.067</v>
      </c>
      <c r="I56" s="76"/>
      <c r="J56" s="79">
        <v>51.230715000000004</v>
      </c>
      <c r="K56" s="79"/>
      <c r="L56" s="79"/>
      <c r="M56" s="79"/>
      <c r="N56" s="75">
        <f t="shared" si="8"/>
        <v>56274.125912</v>
      </c>
      <c r="O56" s="58"/>
      <c r="P56" s="75">
        <f t="shared" si="9"/>
        <v>56274.125912</v>
      </c>
      <c r="Q56" s="58"/>
      <c r="R56" s="62">
        <f t="shared" si="10"/>
        <v>56274.125912</v>
      </c>
      <c r="S56" s="75">
        <f t="shared" si="11"/>
        <v>7.987810633356991</v>
      </c>
    </row>
    <row r="57" spans="2:19" ht="74.25" customHeight="1">
      <c r="B57" s="102"/>
      <c r="C57" s="87" t="s">
        <v>94</v>
      </c>
      <c r="D57" s="105">
        <v>492.868735</v>
      </c>
      <c r="E57" s="79"/>
      <c r="F57" s="76"/>
      <c r="G57" s="76"/>
      <c r="H57" s="76"/>
      <c r="I57" s="76"/>
      <c r="J57" s="79"/>
      <c r="K57" s="79"/>
      <c r="L57" s="79"/>
      <c r="M57" s="79"/>
      <c r="N57" s="75">
        <f t="shared" si="8"/>
        <v>492.868735</v>
      </c>
      <c r="O57" s="58"/>
      <c r="P57" s="75">
        <f t="shared" si="9"/>
        <v>492.868735</v>
      </c>
      <c r="Q57" s="58"/>
      <c r="R57" s="62">
        <f t="shared" si="10"/>
        <v>492.868735</v>
      </c>
      <c r="S57" s="75">
        <f t="shared" si="11"/>
        <v>0.06996007594038325</v>
      </c>
    </row>
    <row r="58" spans="2:19" ht="15">
      <c r="B58" s="102"/>
      <c r="C58" s="111" t="s">
        <v>95</v>
      </c>
      <c r="D58" s="105">
        <v>1925.026561</v>
      </c>
      <c r="E58" s="79">
        <v>568.8163979999999</v>
      </c>
      <c r="F58" s="76">
        <v>0</v>
      </c>
      <c r="G58" s="76">
        <v>18.829943</v>
      </c>
      <c r="H58" s="76">
        <v>0</v>
      </c>
      <c r="I58" s="76"/>
      <c r="J58" s="79">
        <v>328.792097</v>
      </c>
      <c r="K58" s="79">
        <v>0</v>
      </c>
      <c r="L58" s="79">
        <v>0.421632</v>
      </c>
      <c r="M58" s="79"/>
      <c r="N58" s="75">
        <f t="shared" si="8"/>
        <v>2841.886631</v>
      </c>
      <c r="O58" s="58"/>
      <c r="P58" s="75">
        <f t="shared" si="9"/>
        <v>2841.886631</v>
      </c>
      <c r="Q58" s="58"/>
      <c r="R58" s="62">
        <f t="shared" si="10"/>
        <v>2841.886631</v>
      </c>
      <c r="S58" s="75">
        <f t="shared" si="11"/>
        <v>0.4033905792760823</v>
      </c>
    </row>
    <row r="59" spans="2:19" s="58" customFormat="1" ht="31.5" customHeight="1">
      <c r="B59" s="115"/>
      <c r="C59" s="116" t="s">
        <v>96</v>
      </c>
      <c r="D59" s="105">
        <v>397.823548</v>
      </c>
      <c r="E59" s="79">
        <v>0</v>
      </c>
      <c r="F59" s="76">
        <v>0</v>
      </c>
      <c r="G59" s="76"/>
      <c r="H59" s="76"/>
      <c r="I59" s="76"/>
      <c r="J59" s="79">
        <v>13.792222</v>
      </c>
      <c r="K59" s="75">
        <v>0</v>
      </c>
      <c r="L59" s="75"/>
      <c r="M59" s="79"/>
      <c r="N59" s="75">
        <f t="shared" si="8"/>
        <v>411.61577</v>
      </c>
      <c r="O59" s="59">
        <v>-153.17534</v>
      </c>
      <c r="P59" s="75">
        <f t="shared" si="9"/>
        <v>258.44043</v>
      </c>
      <c r="R59" s="62">
        <f t="shared" si="10"/>
        <v>258.44043</v>
      </c>
      <c r="S59" s="75">
        <f t="shared" si="11"/>
        <v>0.03668423420865862</v>
      </c>
    </row>
    <row r="60" spans="2:19" ht="19.5" customHeight="1">
      <c r="B60" s="102"/>
      <c r="C60" s="100" t="s">
        <v>97</v>
      </c>
      <c r="D60" s="75">
        <f>SUM(D61:D62)</f>
        <v>1662.60137625</v>
      </c>
      <c r="E60" s="75">
        <f aca="true" t="shared" si="14" ref="E60:M60">E61+E62</f>
        <v>4276.298860000001</v>
      </c>
      <c r="F60" s="78">
        <f t="shared" si="14"/>
        <v>1.594993</v>
      </c>
      <c r="G60" s="78">
        <f t="shared" si="14"/>
        <v>0.14756</v>
      </c>
      <c r="H60" s="78">
        <f t="shared" si="14"/>
        <v>0.011699</v>
      </c>
      <c r="I60" s="78">
        <f t="shared" si="14"/>
        <v>0</v>
      </c>
      <c r="J60" s="75">
        <f t="shared" si="14"/>
        <v>714.559124</v>
      </c>
      <c r="K60" s="75">
        <f t="shared" si="14"/>
        <v>0</v>
      </c>
      <c r="L60" s="79">
        <f t="shared" si="14"/>
        <v>0</v>
      </c>
      <c r="M60" s="75">
        <f t="shared" si="14"/>
        <v>1024.30401</v>
      </c>
      <c r="N60" s="75">
        <f t="shared" si="8"/>
        <v>7679.51762225</v>
      </c>
      <c r="O60" s="75">
        <f>O61+O62</f>
        <v>-74.033</v>
      </c>
      <c r="P60" s="75">
        <f t="shared" si="9"/>
        <v>7605.48462225</v>
      </c>
      <c r="Q60" s="58">
        <f>Q61+Q62</f>
        <v>0</v>
      </c>
      <c r="R60" s="62">
        <f t="shared" si="10"/>
        <v>7605.48462225</v>
      </c>
      <c r="S60" s="75">
        <f t="shared" si="11"/>
        <v>1.0795577888218595</v>
      </c>
    </row>
    <row r="61" spans="2:19" ht="19.5" customHeight="1">
      <c r="B61" s="102"/>
      <c r="C61" s="111" t="s">
        <v>98</v>
      </c>
      <c r="D61" s="79">
        <v>1503.366276</v>
      </c>
      <c r="E61" s="105">
        <v>4182.509901</v>
      </c>
      <c r="F61" s="76">
        <v>1.594993</v>
      </c>
      <c r="G61" s="76">
        <v>0.14756</v>
      </c>
      <c r="H61" s="76">
        <v>0.011699</v>
      </c>
      <c r="I61" s="76"/>
      <c r="J61" s="79">
        <v>714.408224</v>
      </c>
      <c r="K61" s="79">
        <v>0</v>
      </c>
      <c r="L61" s="75">
        <v>0</v>
      </c>
      <c r="M61" s="105">
        <v>1024.30401</v>
      </c>
      <c r="N61" s="75">
        <f t="shared" si="8"/>
        <v>7426.342662999999</v>
      </c>
      <c r="O61" s="75">
        <v>-74.033</v>
      </c>
      <c r="P61" s="75">
        <f t="shared" si="9"/>
        <v>7352.309662999999</v>
      </c>
      <c r="Q61" s="58"/>
      <c r="R61" s="62">
        <f t="shared" si="10"/>
        <v>7352.309662999999</v>
      </c>
      <c r="S61" s="75">
        <f t="shared" si="11"/>
        <v>1.043620959971611</v>
      </c>
    </row>
    <row r="62" spans="2:19" ht="19.5" customHeight="1">
      <c r="B62" s="102"/>
      <c r="C62" s="111" t="s">
        <v>99</v>
      </c>
      <c r="D62" s="79">
        <v>159.23510025</v>
      </c>
      <c r="E62" s="105">
        <v>93.788959</v>
      </c>
      <c r="F62" s="109"/>
      <c r="G62" s="109">
        <v>0</v>
      </c>
      <c r="H62" s="109"/>
      <c r="I62" s="109"/>
      <c r="J62" s="79">
        <v>0.1509</v>
      </c>
      <c r="K62" s="75"/>
      <c r="L62" s="75"/>
      <c r="M62" s="105"/>
      <c r="N62" s="75">
        <f t="shared" si="8"/>
        <v>253.17495925</v>
      </c>
      <c r="O62" s="58"/>
      <c r="P62" s="75">
        <f t="shared" si="9"/>
        <v>253.17495925</v>
      </c>
      <c r="Q62" s="58">
        <v>0</v>
      </c>
      <c r="R62" s="62">
        <f t="shared" si="10"/>
        <v>253.17495925</v>
      </c>
      <c r="S62" s="75">
        <f t="shared" si="11"/>
        <v>0.0359368288502484</v>
      </c>
    </row>
    <row r="63" spans="2:19" ht="23.25" customHeight="1">
      <c r="B63" s="102"/>
      <c r="C63" s="100" t="s">
        <v>79</v>
      </c>
      <c r="D63" s="101">
        <f>D64+D65</f>
        <v>2121.121375</v>
      </c>
      <c r="E63" s="101">
        <f>E64+E65</f>
        <v>3063.674106</v>
      </c>
      <c r="F63" s="101">
        <f>F64+F65</f>
        <v>0</v>
      </c>
      <c r="G63" s="101">
        <f>G64+G65</f>
        <v>0</v>
      </c>
      <c r="H63" s="101">
        <f>H64+H65</f>
        <v>0</v>
      </c>
      <c r="I63" s="109"/>
      <c r="J63" s="101">
        <f>J64+J65</f>
        <v>26.416035</v>
      </c>
      <c r="K63" s="75"/>
      <c r="L63" s="75">
        <f>L64+L65</f>
        <v>0</v>
      </c>
      <c r="M63" s="101">
        <f>M64+M65</f>
        <v>428.08806000000004</v>
      </c>
      <c r="N63" s="75">
        <f t="shared" si="8"/>
        <v>5639.299576</v>
      </c>
      <c r="O63" s="101">
        <f>O64+O65</f>
        <v>-72.34712</v>
      </c>
      <c r="P63" s="75">
        <f t="shared" si="9"/>
        <v>5566.952456</v>
      </c>
      <c r="Q63" s="101">
        <f>Q64+Q65</f>
        <v>-5566.952456</v>
      </c>
      <c r="R63" s="62">
        <f t="shared" si="10"/>
        <v>0</v>
      </c>
      <c r="S63" s="75">
        <f t="shared" si="11"/>
        <v>0</v>
      </c>
    </row>
    <row r="64" spans="2:19" ht="15">
      <c r="B64" s="102"/>
      <c r="C64" s="117" t="s">
        <v>100</v>
      </c>
      <c r="D64" s="118">
        <v>0</v>
      </c>
      <c r="E64" s="105">
        <v>0</v>
      </c>
      <c r="F64" s="109">
        <v>0</v>
      </c>
      <c r="G64" s="109">
        <v>0</v>
      </c>
      <c r="H64" s="109"/>
      <c r="I64" s="109">
        <v>0</v>
      </c>
      <c r="J64" s="105">
        <v>0</v>
      </c>
      <c r="K64" s="75"/>
      <c r="L64" s="75"/>
      <c r="M64" s="105"/>
      <c r="N64" s="119">
        <f t="shared" si="8"/>
        <v>0</v>
      </c>
      <c r="O64" s="58"/>
      <c r="P64" s="75">
        <f t="shared" si="9"/>
        <v>0</v>
      </c>
      <c r="Q64" s="58">
        <f>-P64</f>
        <v>0</v>
      </c>
      <c r="R64" s="62"/>
      <c r="S64" s="75">
        <f t="shared" si="11"/>
        <v>0</v>
      </c>
    </row>
    <row r="65" spans="2:19" ht="19.5" customHeight="1">
      <c r="B65" s="102"/>
      <c r="C65" s="117" t="s">
        <v>101</v>
      </c>
      <c r="D65" s="105">
        <v>2121.121375</v>
      </c>
      <c r="E65" s="105">
        <v>3063.674106</v>
      </c>
      <c r="F65" s="109">
        <v>0</v>
      </c>
      <c r="G65" s="109">
        <v>0</v>
      </c>
      <c r="H65" s="109"/>
      <c r="I65" s="109">
        <v>0</v>
      </c>
      <c r="J65" s="105">
        <v>26.416035</v>
      </c>
      <c r="K65" s="75"/>
      <c r="L65" s="75"/>
      <c r="M65" s="105">
        <v>428.08806000000004</v>
      </c>
      <c r="N65" s="75">
        <f t="shared" si="8"/>
        <v>5639.299576</v>
      </c>
      <c r="O65" s="59">
        <v>-72.34712</v>
      </c>
      <c r="P65" s="75">
        <f t="shared" si="9"/>
        <v>5566.952456</v>
      </c>
      <c r="Q65" s="58">
        <f>-P65</f>
        <v>-5566.952456</v>
      </c>
      <c r="R65" s="62">
        <f>P65+Q65</f>
        <v>0</v>
      </c>
      <c r="S65" s="75">
        <f t="shared" si="11"/>
        <v>0</v>
      </c>
    </row>
    <row r="66" spans="2:19" ht="34.5" customHeight="1">
      <c r="B66" s="102"/>
      <c r="C66" s="120" t="s">
        <v>102</v>
      </c>
      <c r="D66" s="105">
        <v>-586.345216</v>
      </c>
      <c r="E66" s="105">
        <v>-163.198785</v>
      </c>
      <c r="F66" s="109">
        <v>-22.899808</v>
      </c>
      <c r="G66" s="109">
        <v>-15.246389</v>
      </c>
      <c r="H66" s="109">
        <v>-18.544</v>
      </c>
      <c r="I66" s="109"/>
      <c r="J66" s="109">
        <v>-12.243813</v>
      </c>
      <c r="K66" s="75"/>
      <c r="L66" s="105">
        <v>-0.101976</v>
      </c>
      <c r="M66" s="105"/>
      <c r="N66" s="75">
        <f t="shared" si="8"/>
        <v>-818.5799870000001</v>
      </c>
      <c r="O66" s="58"/>
      <c r="P66" s="75">
        <f t="shared" si="9"/>
        <v>-818.5799870000001</v>
      </c>
      <c r="Q66" s="58"/>
      <c r="R66" s="62">
        <f>P66+Q66</f>
        <v>-818.5799870000001</v>
      </c>
      <c r="S66" s="75">
        <f t="shared" si="11"/>
        <v>-0.11619304286728177</v>
      </c>
    </row>
    <row r="67" spans="3:19" ht="12" customHeight="1">
      <c r="C67" s="120"/>
      <c r="D67" s="105"/>
      <c r="E67" s="105"/>
      <c r="F67" s="109"/>
      <c r="G67" s="109"/>
      <c r="H67" s="109"/>
      <c r="I67" s="109"/>
      <c r="J67" s="73"/>
      <c r="K67" s="75"/>
      <c r="L67" s="105"/>
      <c r="M67" s="105"/>
      <c r="N67" s="75"/>
      <c r="O67" s="58"/>
      <c r="P67" s="75"/>
      <c r="Q67" s="58"/>
      <c r="R67" s="62"/>
      <c r="S67" s="75"/>
    </row>
    <row r="68" spans="3:19" ht="32.25" customHeight="1" thickBot="1">
      <c r="C68" s="121" t="s">
        <v>103</v>
      </c>
      <c r="D68" s="122">
        <f>D18-D46</f>
        <v>-5233.405260040003</v>
      </c>
      <c r="E68" s="122">
        <f>E18-E46</f>
        <v>2588.3072549999924</v>
      </c>
      <c r="F68" s="123">
        <f>F18-F46</f>
        <v>321.88462500000605</v>
      </c>
      <c r="G68" s="123">
        <f>G18-G46</f>
        <v>346.4430435700003</v>
      </c>
      <c r="H68" s="123">
        <f>H18-H46</f>
        <v>51.64313100000436</v>
      </c>
      <c r="I68" s="123">
        <f>I18-I46</f>
        <v>0</v>
      </c>
      <c r="J68" s="122">
        <f>J18-J46</f>
        <v>2645.7917399999988</v>
      </c>
      <c r="K68" s="122">
        <f>K18-K46</f>
        <v>27.41334649999999</v>
      </c>
      <c r="L68" s="122">
        <f>L18-L46</f>
        <v>-176.6159869999999</v>
      </c>
      <c r="M68" s="122">
        <f>M18-M46</f>
        <v>34.30791999999974</v>
      </c>
      <c r="N68" s="122">
        <f>SUM(D68:M68)</f>
        <v>605.769814029999</v>
      </c>
      <c r="O68" s="124">
        <f>O18-O46</f>
        <v>0</v>
      </c>
      <c r="P68" s="122">
        <f>P18-P46</f>
        <v>605.769814029918</v>
      </c>
      <c r="Q68" s="122">
        <f>Q18-Q46</f>
        <v>5541.74941479</v>
      </c>
      <c r="R68" s="125">
        <f>R18-R46</f>
        <v>6147.519228819903</v>
      </c>
      <c r="S68" s="126">
        <f>R68/$R$7*100</f>
        <v>0.8726074136011218</v>
      </c>
    </row>
    <row r="69" ht="19.5" customHeight="1" hidden="1" thickTop="1"/>
    <row r="70" ht="19.5" customHeight="1" thickTop="1"/>
  </sheetData>
  <sheetProtection/>
  <mergeCells count="7">
    <mergeCell ref="C3:S3"/>
    <mergeCell ref="O2:S2"/>
    <mergeCell ref="S13:S14"/>
    <mergeCell ref="R13:R14"/>
    <mergeCell ref="R9:S12"/>
    <mergeCell ref="C4:S4"/>
    <mergeCell ref="C5:S5"/>
  </mergeCells>
  <printOptions horizontalCentered="1"/>
  <pageMargins left="0" right="0" top="0.5905511811023623" bottom="0" header="0.5118110236220472" footer="0"/>
  <pageSetup blackAndWhite="1" horizontalDpi="300" verticalDpi="300" orientation="landscape" paperSize="9" scale="50" r:id="rId1"/>
  <headerFooter alignWithMargins="0">
    <oddFooter>&amp;L&amp;D   &amp;T&amp;C&amp;F</oddFooter>
  </headerFooter>
  <rowBreaks count="1" manualBreakCount="1">
    <brk id="44" min="2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51667042</dc:creator>
  <cp:keywords/>
  <dc:description/>
  <cp:lastModifiedBy>51667042</cp:lastModifiedBy>
  <cp:lastPrinted>2015-10-26T10:13:57Z</cp:lastPrinted>
  <dcterms:created xsi:type="dcterms:W3CDTF">2015-10-26T09:28:46Z</dcterms:created>
  <dcterms:modified xsi:type="dcterms:W3CDTF">2015-10-26T10:14:45Z</dcterms:modified>
  <cp:category/>
  <cp:version/>
  <cp:contentType/>
  <cp:contentStatus/>
</cp:coreProperties>
</file>