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inteza - An 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bas1">'[17]data input'!#REF!</definedName>
    <definedName name="___bas2">'[17]data input'!#REF!</definedName>
    <definedName name="___bas3">'[17]data input'!#REF!</definedName>
    <definedName name="___BOP2">'[26]BoP'!#REF!</definedName>
    <definedName name="___CPI98">'[32]REER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'[18]Annual Tables'!#REF!</definedName>
    <definedName name="___PAG2">'[18]Index'!#REF!</definedName>
    <definedName name="___PAG3">'[18]Index'!#REF!</definedName>
    <definedName name="___PAG4">'[18]Index'!#REF!</definedName>
    <definedName name="___PAG5">'[18]Index'!#REF!</definedName>
    <definedName name="___PAG6">'[18]Index'!#REF!</definedName>
    <definedName name="___PPI97">'[32]REER Forecast'!#REF!</definedName>
    <definedName name="___RES2">'[26]RES'!#REF!</definedName>
    <definedName name="___rge1">#REF!</definedName>
    <definedName name="___som1">'[17]data input'!#REF!</definedName>
    <definedName name="___som2">'[17]data input'!#REF!</definedName>
    <definedName name="___som3">'[17]data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'[90]EU2DBase'!#REF!</definedName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_bas1">'[17]data input'!#REF!</definedName>
    <definedName name="__bas2">'[17]data input'!#REF!</definedName>
    <definedName name="__bas3">'[17]data input'!#REF!</definedName>
    <definedName name="__BOP1">#REF!</definedName>
    <definedName name="__BOP2">'[26]BoP'!#REF!</definedName>
    <definedName name="__CPI98">'[32]REER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'[18]Annual Tables'!#REF!</definedName>
    <definedName name="__PAG2">'[18]Index'!#REF!</definedName>
    <definedName name="__PAG3">'[18]Index'!#REF!</definedName>
    <definedName name="__PAG4">'[18]Index'!#REF!</definedName>
    <definedName name="__PAG5">'[18]Index'!#REF!</definedName>
    <definedName name="__PAG6">'[18]Index'!#REF!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'[32]REER Forecast'!#REF!</definedName>
    <definedName name="__prt1">#REF!</definedName>
    <definedName name="__prt2">#REF!</definedName>
    <definedName name="__rep1">#REF!</definedName>
    <definedName name="__rep2">#REF!</definedName>
    <definedName name="__RES2">'[26]RES'!#REF!</definedName>
    <definedName name="__rge1">#REF!</definedName>
    <definedName name="__s92">NA()</definedName>
    <definedName name="__som1">'[17]data input'!#REF!</definedName>
    <definedName name="__som2">'[17]data input'!#REF!</definedName>
    <definedName name="__som3">'[17]data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'[90]EU2DBase'!$C$1:$F$196</definedName>
    <definedName name="__UKR2">'[90]EU2DBase'!$G$1:$U$196</definedName>
    <definedName name="__UKR3">'[90]EU2DBase'!#REF!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'Sinteza - An 2 '!_Macros_Import_.qbop</definedName>
    <definedName name="_Macros_Import_.qbop">_Macros_Import_.qbop</definedName>
    <definedName name="_Macros_Import__qbop" localSheetId="0">'Sinteza - An 2 '!_Macros_Import__qbop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'[90]EU2DBase'!$C$1:$F$196</definedName>
    <definedName name="_UKR2">'[90]EU2DBase'!$G$1:$U$196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>WEO '[12]LINK'!$A$1:$A$42</definedName>
    <definedName name="a_11" localSheetId="0">WEO '[12]LINK'!$A$1:$A$42</definedName>
    <definedName name="a_11">WEO '[12]LINK'!$A$1:$A$42</definedName>
    <definedName name="a_14">#REF!</definedName>
    <definedName name="a_15" localSheetId="0">WEO '[12]LINK'!$A$1:$A$42</definedName>
    <definedName name="a_15">WEO '[12]LINK'!$A$1:$A$42</definedName>
    <definedName name="a_17" localSheetId="0">WEO '[12]LINK'!$A$1:$A$42</definedName>
    <definedName name="a_17">WEO '[12]LINK'!$A$1:$A$42</definedName>
    <definedName name="a_2">#REF!</definedName>
    <definedName name="a_20" localSheetId="0">WEO '[12]LINK'!$A$1:$A$42</definedName>
    <definedName name="a_20">WEO '[12]LINK'!$A$1:$A$42</definedName>
    <definedName name="a_22" localSheetId="0">WEO '[12]LINK'!$A$1:$A$42</definedName>
    <definedName name="a_22">WEO '[12]LINK'!$A$1:$A$42</definedName>
    <definedName name="a_24" localSheetId="0">WEO '[12]LINK'!$A$1:$A$42</definedName>
    <definedName name="a_24">WEO '[12]LINK'!$A$1:$A$42</definedName>
    <definedName name="a_25">#REF!</definedName>
    <definedName name="a_28" localSheetId="0">WEO '[12]LINK'!$A$1:$A$42</definedName>
    <definedName name="a_28">WEO '[12]LINK'!$A$1:$A$42</definedName>
    <definedName name="a_37" localSheetId="0">WEO '[12]LINK'!$A$1:$A$42</definedName>
    <definedName name="a_37">WEO '[12]LINK'!$A$1:$A$42</definedName>
    <definedName name="a_38" localSheetId="0">WEO '[12]LINK'!$A$1:$A$42</definedName>
    <definedName name="a_38">WEO '[12]LINK'!$A$1:$A$42</definedName>
    <definedName name="a_46" localSheetId="0">WEO '[12]LINK'!$A$1:$A$42</definedName>
    <definedName name="a_46">WEO '[12]LINK'!$A$1:$A$42</definedName>
    <definedName name="a_47" localSheetId="0">WEO '[12]LINK'!$A$1:$A$42</definedName>
    <definedName name="a_47">WEO '[12]LINK'!$A$1:$A$42</definedName>
    <definedName name="a_49" localSheetId="0">WEO '[12]LINK'!$A$1:$A$42</definedName>
    <definedName name="a_49">WEO '[12]LINK'!$A$1:$A$42</definedName>
    <definedName name="a_54" localSheetId="0">WEO '[12]LINK'!$A$1:$A$42</definedName>
    <definedName name="a_54">WEO '[12]LINK'!$A$1:$A$42</definedName>
    <definedName name="a_55" localSheetId="0">WEO '[12]LINK'!$A$1:$A$42</definedName>
    <definedName name="a_55">WEO '[12]LINK'!$A$1:$A$42</definedName>
    <definedName name="a_56" localSheetId="0">WEO '[12]LINK'!$A$1:$A$42</definedName>
    <definedName name="a_56">WEO '[12]LINK'!$A$1:$A$42</definedName>
    <definedName name="a_57" localSheetId="0">WEO '[12]LINK'!$A$1:$A$42</definedName>
    <definedName name="a_57">WEO '[12]LINK'!$A$1:$A$42</definedName>
    <definedName name="a_61" localSheetId="0">WEO '[12]LINK'!$A$1:$A$42</definedName>
    <definedName name="a_61">WEO '[12]LINK'!$A$1:$A$42</definedName>
    <definedName name="a_64" localSheetId="0">WEO '[12]LINK'!$A$1:$A$42</definedName>
    <definedName name="a_64">WEO '[12]LINK'!$A$1:$A$42</definedName>
    <definedName name="a_65" localSheetId="0">WEO '[12]LINK'!$A$1:$A$42</definedName>
    <definedName name="a_65">WEO '[12]LINK'!$A$1:$A$42</definedName>
    <definedName name="a_66" localSheetId="0">WEO '[12]LINK'!$A$1:$A$42</definedName>
    <definedName name="a_66">WEO '[12]LINK'!$A$1:$A$42</definedName>
    <definedName name="a47" localSheetId="0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'Sinteza - An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'Sinteza - An 2 '!BFLD_DF</definedName>
    <definedName name="BFLD_DF">BFLD_DF</definedName>
    <definedName name="BFLD_DF_11" localSheetId="0">'Sinteza - An 2 '!BFLD_DF_11</definedName>
    <definedName name="BFLD_DF_11">BFLD_DF_11</definedName>
    <definedName name="BFLD_DF_14" localSheetId="0">'Sinteza - An 2 '!BFLD_DF_14</definedName>
    <definedName name="BFLD_DF_14">BFLD_DF_14</definedName>
    <definedName name="BFLD_DF_20" localSheetId="0">'Sinteza - An 2 '!BFLD_DF_20</definedName>
    <definedName name="BFLD_DF_20">BFLD_DF_20</definedName>
    <definedName name="BFLD_DF_24" localSheetId="0">'Sinteza - An 2 '!BFLD_DF_24</definedName>
    <definedName name="BFLD_DF_24">BFLD_DF_24</definedName>
    <definedName name="BFLD_DF_25" localSheetId="0">'Sinteza - An 2 '!BFLD_DF_25</definedName>
    <definedName name="BFLD_DF_25">BFLD_DF_25</definedName>
    <definedName name="BFLD_DF_28" localSheetId="0">'Sinteza - An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>WEO '[12]LINK'!$A$1:$A$42</definedName>
    <definedName name="chart2_17" localSheetId="0">WEO '[12]LINK'!$A$1:$A$42</definedName>
    <definedName name="chart2_17">WEO '[12]LINK'!$A$1:$A$42</definedName>
    <definedName name="chart2_20" localSheetId="0">WEO '[12]LINK'!$A$1:$A$42</definedName>
    <definedName name="chart2_20">WEO '[12]LINK'!$A$1:$A$42</definedName>
    <definedName name="chart2_22" localSheetId="0">WEO '[12]LINK'!$A$1:$A$42</definedName>
    <definedName name="chart2_22">WEO '[12]LINK'!$A$1:$A$42</definedName>
    <definedName name="chart2_24" localSheetId="0">WEO '[12]LINK'!$A$1:$A$42</definedName>
    <definedName name="chart2_24">WEO '[12]LINK'!$A$1:$A$42</definedName>
    <definedName name="chart2_28" localSheetId="0">WEO '[12]LINK'!$A$1:$A$42</definedName>
    <definedName name="chart2_28">WEO '[12]LINK'!$A$1:$A$42</definedName>
    <definedName name="chart2_37" localSheetId="0">WEO '[12]LINK'!$A$1:$A$42</definedName>
    <definedName name="chart2_37">WEO '[12]LINK'!$A$1:$A$42</definedName>
    <definedName name="chart2_38" localSheetId="0">WEO '[12]LINK'!$A$1:$A$42</definedName>
    <definedName name="chart2_38">WEO '[12]LINK'!$A$1:$A$42</definedName>
    <definedName name="chart2_46" localSheetId="0">WEO '[12]LINK'!$A$1:$A$42</definedName>
    <definedName name="chart2_46">WEO '[12]LINK'!$A$1:$A$42</definedName>
    <definedName name="chart2_47" localSheetId="0">WEO '[12]LINK'!$A$1:$A$42</definedName>
    <definedName name="chart2_47">WEO '[12]LINK'!$A$1:$A$42</definedName>
    <definedName name="chart2_49" localSheetId="0">WEO '[12]LINK'!$A$1:$A$42</definedName>
    <definedName name="chart2_49">WEO '[12]LINK'!$A$1:$A$42</definedName>
    <definedName name="chart2_54" localSheetId="0">WEO '[12]LINK'!$A$1:$A$42</definedName>
    <definedName name="chart2_54">WEO '[12]LINK'!$A$1:$A$42</definedName>
    <definedName name="chart2_55" localSheetId="0">WEO '[12]LINK'!$A$1:$A$42</definedName>
    <definedName name="chart2_55">WEO '[12]LINK'!$A$1:$A$42</definedName>
    <definedName name="chart2_56" localSheetId="0">WEO '[12]LINK'!$A$1:$A$42</definedName>
    <definedName name="chart2_56">WEO '[12]LINK'!$A$1:$A$42</definedName>
    <definedName name="chart2_57" localSheetId="0">WEO '[12]LINK'!$A$1:$A$42</definedName>
    <definedName name="chart2_57">WEO '[12]LINK'!$A$1:$A$42</definedName>
    <definedName name="chart2_61" localSheetId="0">WEO '[12]LINK'!$A$1:$A$42</definedName>
    <definedName name="chart2_61">WEO '[12]LINK'!$A$1:$A$42</definedName>
    <definedName name="chart2_64" localSheetId="0">WEO '[12]LINK'!$A$1:$A$42</definedName>
    <definedName name="chart2_64">WEO '[12]LINK'!$A$1:$A$42</definedName>
    <definedName name="chart2_65" localSheetId="0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'[89]Index'!$C$21</definedName>
    <definedName name="FISUM">#REF!</definedName>
    <definedName name="FK_6_65" localSheetId="0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'Sinteza - An 2 '!mflowsa</definedName>
    <definedName name="mflowsa">mflowsa</definedName>
    <definedName name="mflowsq" localSheetId="0">'Sinteza - An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'Sinteza - An 2 '!mm</definedName>
    <definedName name="mm">mm</definedName>
    <definedName name="mm_11">'[60]labels'!#REF!</definedName>
    <definedName name="mm_14">'[60]labels'!#REF!</definedName>
    <definedName name="mm_20" localSheetId="0">'Sinteza - An 2 '!mm_20</definedName>
    <definedName name="mm_20">mm_20</definedName>
    <definedName name="mm_24" localSheetId="0">'Sinteza - An 2 '!mm_24</definedName>
    <definedName name="mm_24">mm_24</definedName>
    <definedName name="mm_25">'[60]labels'!#REF!</definedName>
    <definedName name="mm_28" localSheetId="0">'Sinteza - An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'Sinteza - An 2 '!mstocksa</definedName>
    <definedName name="mstocksa">mstocksa</definedName>
    <definedName name="mstocksq" localSheetId="0">'Sinteza - An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'Sinteza - An 2 '!NTDD_RG</definedName>
    <definedName name="NTDD_RG">NTDD_RG</definedName>
    <definedName name="NTDD_RG_11" localSheetId="0">'Sinteza - An 2 '!NTDD_RG_11</definedName>
    <definedName name="NTDD_RG_11">NTDD_RG_11</definedName>
    <definedName name="NTDD_RG_14" localSheetId="0">'Sinteza - An 2 '!NTDD_RG_14</definedName>
    <definedName name="NTDD_RG_14">NTDD_RG_14</definedName>
    <definedName name="NTDD_RG_20" localSheetId="0">'Sinteza - An 2 '!NTDD_RG_20</definedName>
    <definedName name="NTDD_RG_20">NTDD_RG_20</definedName>
    <definedName name="NTDD_RG_24" localSheetId="0">'Sinteza - An 2 '!NTDD_RG_24</definedName>
    <definedName name="NTDD_RG_24">NTDD_RG_24</definedName>
    <definedName name="NTDD_RG_25" localSheetId="0">'Sinteza - An 2 '!NTDD_RG_25</definedName>
    <definedName name="NTDD_RG_25">NTDD_RG_25</definedName>
    <definedName name="NTDD_RG_28" localSheetId="0">'Sinteza - An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'Sinteza - An 2 '!OnShow</definedName>
    <definedName name="OnShow">OnShow</definedName>
    <definedName name="OnShow_20" localSheetId="0">'Sinteza - An 2 '!OnShow_20</definedName>
    <definedName name="OnShow_20">OnShow_20</definedName>
    <definedName name="OnShow_24" localSheetId="0">'Sinteza - An 2 '!OnShow_24</definedName>
    <definedName name="OnShow_24">OnShow_24</definedName>
    <definedName name="OnShow_28" localSheetId="0">'Sinteza - An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An 2 '!$A$2:$M$55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An 2 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att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>WEO '[12]LINK'!$A$1:$A$42</definedName>
    <definedName name="xxWRS_1_15" localSheetId="0">WEO '[12]LINK'!$A$1:$A$42</definedName>
    <definedName name="xxWRS_1_15">WEO '[12]LINK'!$A$1:$A$42</definedName>
    <definedName name="xxWRS_1_17" localSheetId="0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>WEO '[12]LINK'!$A$1:$A$42</definedName>
    <definedName name="xxWRS_1_22" localSheetId="0">WEO '[12]LINK'!$A$1:$A$42</definedName>
    <definedName name="xxWRS_1_22">WEO '[12]LINK'!$A$1:$A$42</definedName>
    <definedName name="xxWRS_1_24" localSheetId="0">WEO '[12]LINK'!$A$1:$A$42</definedName>
    <definedName name="xxWRS_1_24">WEO '[12]LINK'!$A$1:$A$42</definedName>
    <definedName name="xxWRS_1_28" localSheetId="0">WEO '[12]LINK'!$A$1:$A$42</definedName>
    <definedName name="xxWRS_1_28">WEO '[12]LINK'!$A$1:$A$42</definedName>
    <definedName name="xxWRS_1_37" localSheetId="0">WEO '[12]LINK'!$A$1:$A$42</definedName>
    <definedName name="xxWRS_1_37">WEO '[12]LINK'!$A$1:$A$42</definedName>
    <definedName name="xxWRS_1_38" localSheetId="0">WEO '[12]LINK'!$A$1:$A$42</definedName>
    <definedName name="xxWRS_1_38">WEO '[12]LINK'!$A$1:$A$42</definedName>
    <definedName name="xxWRS_1_46" localSheetId="0">WEO '[12]LINK'!$A$1:$A$42</definedName>
    <definedName name="xxWRS_1_46">WEO '[12]LINK'!$A$1:$A$42</definedName>
    <definedName name="xxWRS_1_47" localSheetId="0">WEO '[12]LINK'!$A$1:$A$42</definedName>
    <definedName name="xxWRS_1_47">WEO '[12]LINK'!$A$1:$A$42</definedName>
    <definedName name="xxWRS_1_49" localSheetId="0">WEO '[12]LINK'!$A$1:$A$42</definedName>
    <definedName name="xxWRS_1_49">WEO '[12]LINK'!$A$1:$A$42</definedName>
    <definedName name="xxWRS_1_54" localSheetId="0">WEO '[12]LINK'!$A$1:$A$42</definedName>
    <definedName name="xxWRS_1_54">WEO '[12]LINK'!$A$1:$A$42</definedName>
    <definedName name="xxWRS_1_55" localSheetId="0">WEO '[12]LINK'!$A$1:$A$42</definedName>
    <definedName name="xxWRS_1_55">WEO '[12]LINK'!$A$1:$A$42</definedName>
    <definedName name="xxWRS_1_56" localSheetId="0">WEO '[12]LINK'!$A$1:$A$42</definedName>
    <definedName name="xxWRS_1_56">WEO '[12]LINK'!$A$1:$A$42</definedName>
    <definedName name="xxWRS_1_57" localSheetId="0">WEO '[12]LINK'!$A$1:$A$42</definedName>
    <definedName name="xxWRS_1_57">WEO '[12]LINK'!$A$1:$A$42</definedName>
    <definedName name="xxWRS_1_61" localSheetId="0">WEO '[12]LINK'!$A$1:$A$42</definedName>
    <definedName name="xxWRS_1_61">WEO '[12]LINK'!$A$1:$A$42</definedName>
    <definedName name="xxWRS_1_63" localSheetId="0">WEO '[12]LINK'!$A$1:$A$42</definedName>
    <definedName name="xxWRS_1_63">WEO '[12]LINK'!$A$1:$A$42</definedName>
    <definedName name="xxWRS_1_64" localSheetId="0">WEO '[12]LINK'!$A$1:$A$42</definedName>
    <definedName name="xxWRS_1_64">WEO '[12]LINK'!$A$1:$A$42</definedName>
    <definedName name="xxWRS_1_65" localSheetId="0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<sst xmlns="http://schemas.openxmlformats.org/spreadsheetml/2006/main" count="53" uniqueCount="49">
  <si>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EXECUŢIA BUGETULUI GENERAL CONSOLIDAT </t>
  </si>
  <si>
    <t xml:space="preserve">    </t>
  </si>
  <si>
    <t xml:space="preserve"> Realizari 1.01.-30.11. 2013</t>
  </si>
  <si>
    <t>Realizari 1.01.-30.11.2014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</si>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</sst>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27" fillId="24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5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99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99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99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99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99" applyFont="1" applyFill="1" applyBorder="1" applyAlignment="1">
      <alignment horizontal="right"/>
      <protection/>
    </xf>
    <xf numFmtId="0" fontId="25" fillId="0" borderId="23" xfId="299" applyFont="1" applyFill="1" applyBorder="1" applyAlignment="1">
      <alignment horizontal="center" wrapText="1"/>
      <protection/>
    </xf>
    <xf numFmtId="0" fontId="74" fillId="0" borderId="23" xfId="299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99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99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99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99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4" fontId="74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99" applyFont="1" applyFill="1" applyBorder="1" applyAlignment="1">
      <alignment horizontal="center" vertical="center" wrapText="1"/>
      <protection/>
    </xf>
    <xf numFmtId="0" fontId="74" fillId="0" borderId="22" xfId="299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43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rectificare MFP 3 decembrie  retea ora 12 " xfId="18"/>
    <cellStyle name="1 indent" xfId="19"/>
    <cellStyle name="1 indent 2" xfId="20"/>
    <cellStyle name="1 indent_BGC rectificare MFP 3 decembrie  retea ora 12 " xfId="21"/>
    <cellStyle name="2 indents" xfId="22"/>
    <cellStyle name="2 indents 2" xfId="23"/>
    <cellStyle name="2 indents_BGC rectificare MFP 3 decembrie  retea ora 12 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 indents" xfId="37"/>
    <cellStyle name="3 indents 2" xfId="38"/>
    <cellStyle name="3 indents_BGC rectificare MFP 3 decembrie  retea ora 12 " xfId="39"/>
    <cellStyle name="4 indents" xfId="40"/>
    <cellStyle name="4 indents 2" xfId="41"/>
    <cellStyle name="4 indents_BGC rectificare MFP 3 decembrie  retea ora 12 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 indents" xfId="55"/>
    <cellStyle name="5 indents 2" xfId="56"/>
    <cellStyle name="5 indents_BGC rectificare MFP 3 decembrie  retea ora 12 " xfId="57"/>
    <cellStyle name="60 % - Accent1" xfId="58"/>
    <cellStyle name="60 % - Accent2" xfId="59"/>
    <cellStyle name="60 % - Accent3" xfId="60"/>
    <cellStyle name="60 % - Accent4" xfId="61"/>
    <cellStyle name="60 % - Accent5" xfId="62"/>
    <cellStyle name="60 % - Accent6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eia?nnueea" xfId="76"/>
    <cellStyle name="Ãèïåðññûëêà" xfId="77"/>
    <cellStyle name="al_laroux_7_laroux_1_²ðò²Ê´²ÜÎ?_x001F_Normal_laroux_7_laroux_1_²ÜºÈÆø?0*Normal_laroux_7_laroux_1_²ÜºÈÆø (³é³Ýó Ø.)?" xfId="78"/>
    <cellStyle name="Array" xfId="79"/>
    <cellStyle name="Array Enter" xfId="80"/>
    <cellStyle name="Array Enter 2" xfId="81"/>
    <cellStyle name="Array Enter_BGC rectificare MFP 3 decembrie  retea ora 12 " xfId="82"/>
    <cellStyle name="Array_BGC 2014 trim 18 iulie retea si semestru -cu MF tinta 8400" xfId="83"/>
    <cellStyle name="Avertissement" xfId="84"/>
    <cellStyle name="Bad" xfId="85"/>
    <cellStyle name="Body" xfId="86"/>
    <cellStyle name="Bun" xfId="87"/>
    <cellStyle name="Calcul" xfId="88"/>
    <cellStyle name="Calculation" xfId="89"/>
    <cellStyle name="Celkem" xfId="90"/>
    <cellStyle name="Celkem 2" xfId="91"/>
    <cellStyle name="Celkem_BGC rectificare MFP 3 decembrie  retea ora 12 " xfId="92"/>
    <cellStyle name="Cellule liée" xfId="93"/>
    <cellStyle name="Celulă legată" xfId="94"/>
    <cellStyle name="Check Cell" xfId="95"/>
    <cellStyle name="clsAltData" xfId="96"/>
    <cellStyle name="clsAltMRVData" xfId="97"/>
    <cellStyle name="clsBlank" xfId="98"/>
    <cellStyle name="clsBlank 2" xfId="99"/>
    <cellStyle name="clsBlank_BGC rectificare MFP 3 decembrie  retea ora 12 " xfId="100"/>
    <cellStyle name="clsColumnHeader" xfId="101"/>
    <cellStyle name="clsData" xfId="102"/>
    <cellStyle name="clsDefault" xfId="103"/>
    <cellStyle name="clsDefault 2" xfId="104"/>
    <cellStyle name="clsDefault_BGC rectificare MFP 3 decembrie  retea ora 12 " xfId="105"/>
    <cellStyle name="clsFooter" xfId="106"/>
    <cellStyle name="clsIndexTableData" xfId="107"/>
    <cellStyle name="clsIndexTableHdr" xfId="108"/>
    <cellStyle name="clsIndexTableTitle" xfId="109"/>
    <cellStyle name="clsMRVData" xfId="110"/>
    <cellStyle name="clsReportFooter" xfId="111"/>
    <cellStyle name="clsReportHeader" xfId="112"/>
    <cellStyle name="clsRowHeader" xfId="113"/>
    <cellStyle name="clsScale" xfId="114"/>
    <cellStyle name="clsSection" xfId="115"/>
    <cellStyle name="Comma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[0]" xfId="125"/>
    <cellStyle name="Comma 2" xfId="126"/>
    <cellStyle name="Comma 2 2" xfId="127"/>
    <cellStyle name="Comma 2_BGC rectificare MFP 3 decembrie  retea ora 12 " xfId="128"/>
    <cellStyle name="Comma 3" xfId="129"/>
    <cellStyle name="Comma 4" xfId="130"/>
    <cellStyle name="Comma(3)" xfId="131"/>
    <cellStyle name="Comma[mine]" xfId="132"/>
    <cellStyle name="Comma[mine] 2" xfId="133"/>
    <cellStyle name="Comma[mine]_BGC rectificare MFP 3 decembrie  retea ora 12 " xfId="134"/>
    <cellStyle name="Comma0" xfId="135"/>
    <cellStyle name="Comma0 - Style3" xfId="136"/>
    <cellStyle name="Comma0 2" xfId="137"/>
    <cellStyle name="Comma0_040902bgr_bop_active" xfId="138"/>
    <cellStyle name="Commentaire" xfId="139"/>
    <cellStyle name="cucu" xfId="140"/>
    <cellStyle name="Curren - Style3" xfId="141"/>
    <cellStyle name="Curren - Style4" xfId="142"/>
    <cellStyle name="Currency" xfId="143"/>
    <cellStyle name="Currency [0]" xfId="144"/>
    <cellStyle name="Currency0" xfId="145"/>
    <cellStyle name="Currency0 2" xfId="146"/>
    <cellStyle name="Currency0_BGC rectificare MFP 3 decembrie  retea ora 12 " xfId="147"/>
    <cellStyle name="Date" xfId="148"/>
    <cellStyle name="Date 2" xfId="149"/>
    <cellStyle name="Date_BGC rectificare MFP 3 decembrie  retea ora 12 " xfId="150"/>
    <cellStyle name="Datum" xfId="151"/>
    <cellStyle name="Datum 2" xfId="152"/>
    <cellStyle name="Datum_BGC rectificare MFP 3 decembrie  retea ora 12 " xfId="153"/>
    <cellStyle name="Dezimal [0]_laroux" xfId="154"/>
    <cellStyle name="Dezimal_laroux" xfId="155"/>
    <cellStyle name="Entrée" xfId="156"/>
    <cellStyle name="Eronat" xfId="157"/>
    <cellStyle name="Euro" xfId="158"/>
    <cellStyle name="Euro 2" xfId="159"/>
    <cellStyle name="Euro_BGC rectificare MFP 3 decembrie  retea ora 12 " xfId="160"/>
    <cellStyle name="Excel.Chart" xfId="161"/>
    <cellStyle name="Explanatory Text" xfId="162"/>
    <cellStyle name="Ezres [0]_10mell99" xfId="163"/>
    <cellStyle name="Ezres_10mell99" xfId="164"/>
    <cellStyle name="F2" xfId="165"/>
    <cellStyle name="F3" xfId="166"/>
    <cellStyle name="F4" xfId="167"/>
    <cellStyle name="F5" xfId="168"/>
    <cellStyle name="F5 - Style8" xfId="169"/>
    <cellStyle name="F5_BGC 2014 trim 18 iulie retea si semestru -cu MF tinta 8400" xfId="170"/>
    <cellStyle name="F6" xfId="171"/>
    <cellStyle name="F6 - Style5" xfId="172"/>
    <cellStyle name="F6_BGC 2014 trim 18 iulie retea si semestru -cu MF tinta 8400" xfId="173"/>
    <cellStyle name="F7" xfId="174"/>
    <cellStyle name="F7 - Style7" xfId="175"/>
    <cellStyle name="F7_BGC 2014 trim 18 iulie retea si semestru -cu MF tinta 8400" xfId="176"/>
    <cellStyle name="F8" xfId="177"/>
    <cellStyle name="F8 - Style6" xfId="178"/>
    <cellStyle name="F8_BGC 2014 trim 18 iulie retea si semestru -cu MF tinta 8400" xfId="179"/>
    <cellStyle name="Finanční0" xfId="180"/>
    <cellStyle name="Finanční0 2" xfId="181"/>
    <cellStyle name="Finanční0_BGC rectificare MFP 3 decembrie  retea ora 12 " xfId="182"/>
    <cellStyle name="Finanení0" xfId="183"/>
    <cellStyle name="Finanèní0" xfId="184"/>
    <cellStyle name="Finanení0 2" xfId="185"/>
    <cellStyle name="Finanèní0 2" xfId="186"/>
    <cellStyle name="Finanení0_BGC 2014 trim 18 iulie retea si semestru -cu MF tinta 8400" xfId="187"/>
    <cellStyle name="Finanèní0_BGC 2014 trim 18 iulie retea si semestru -cu MF tinta 8400" xfId="188"/>
    <cellStyle name="Finanení0_BGC rectificare MFP 3 decembrie  retea ora 12 " xfId="189"/>
    <cellStyle name="Finanèní0_BGC rectificare MFP 3 decembrie  retea ora 12 " xfId="190"/>
    <cellStyle name="Fixed" xfId="191"/>
    <cellStyle name="Fixed (0)" xfId="192"/>
    <cellStyle name="Fixed (0) 2" xfId="193"/>
    <cellStyle name="Fixed (0)_BGC rectificare MFP 3 decembrie  retea ora 12 " xfId="194"/>
    <cellStyle name="Fixed (1)" xfId="195"/>
    <cellStyle name="Fixed (1) 2" xfId="196"/>
    <cellStyle name="Fixed (1)_BGC rectificare MFP 3 decembrie  retea ora 12 " xfId="197"/>
    <cellStyle name="Fixed (2)" xfId="198"/>
    <cellStyle name="Fixed (2) 2" xfId="199"/>
    <cellStyle name="Fixed (2)_BGC rectificare MFP 3 decembrie  retea ora 12 " xfId="200"/>
    <cellStyle name="Fixed 2" xfId="201"/>
    <cellStyle name="Fixed_BGC 2014 trim 18 iulie retea si semestru -cu MF tinta 8400" xfId="202"/>
    <cellStyle name="fixed0 - Style4" xfId="203"/>
    <cellStyle name="Fixed1 - Style1" xfId="204"/>
    <cellStyle name="Fixed1 - Style2" xfId="205"/>
    <cellStyle name="Fixed2 - Style2" xfId="206"/>
    <cellStyle name="Followed Hyperlink" xfId="207"/>
    <cellStyle name="Good" xfId="208"/>
    <cellStyle name="Grey" xfId="209"/>
    <cellStyle name="Grey 2" xfId="210"/>
    <cellStyle name="Grey_BGC rectificare MFP 3 decembrie  retea ora 12 " xfId="211"/>
    <cellStyle name="Heading 1" xfId="212"/>
    <cellStyle name="Heading 2" xfId="213"/>
    <cellStyle name="Heading 3" xfId="214"/>
    <cellStyle name="Heading 4" xfId="215"/>
    <cellStyle name="Heading1 1" xfId="216"/>
    <cellStyle name="Heading2" xfId="217"/>
    <cellStyle name="Hiperhivatkozás" xfId="218"/>
    <cellStyle name="Hipervínculo_IIF" xfId="219"/>
    <cellStyle name="Hyperlink" xfId="220"/>
    <cellStyle name="Iau?iue_Eeno1" xfId="221"/>
    <cellStyle name="Ieșire" xfId="222"/>
    <cellStyle name="imf-one decimal" xfId="223"/>
    <cellStyle name="imf-one decimal 2" xfId="224"/>
    <cellStyle name="imf-one decimal_BGC rectificare MFP 3 decembrie  retea ora 12 " xfId="225"/>
    <cellStyle name="imf-zero decimal" xfId="226"/>
    <cellStyle name="imf-zero decimal 2" xfId="227"/>
    <cellStyle name="imf-zero decimal_BGC rectificare MFP 3 decembrie  retea ora 12 " xfId="228"/>
    <cellStyle name="Input" xfId="229"/>
    <cellStyle name="Input [yellow]" xfId="230"/>
    <cellStyle name="Input [yellow] 2" xfId="231"/>
    <cellStyle name="Input [yellow]_BGC rectificare MFP 3 decembrie  retea ora 12 " xfId="232"/>
    <cellStyle name="Input_BGC rectificare MFP 3 decembrie  retea ora 12 " xfId="233"/>
    <cellStyle name="Insatisfaisant" xfId="234"/>
    <cellStyle name="Intrare" xfId="235"/>
    <cellStyle name="Ioe?uaaaoayny aeia?nnueea" xfId="236"/>
    <cellStyle name="Îáû÷íûé_AMD" xfId="237"/>
    <cellStyle name="Îòêðûâàâøàÿñÿ ãèïåðññûëêà" xfId="238"/>
    <cellStyle name="Label" xfId="239"/>
    <cellStyle name="leftli - Style3" xfId="240"/>
    <cellStyle name="Linked Cell" xfId="241"/>
    <cellStyle name="MacroCode" xfId="242"/>
    <cellStyle name="Már látott hiperhivatkozás" xfId="243"/>
    <cellStyle name="Měna0" xfId="244"/>
    <cellStyle name="Měna0 2" xfId="245"/>
    <cellStyle name="Měna0_BGC rectificare MFP 3 decembrie  retea ora 12 " xfId="246"/>
    <cellStyle name="měny_DEFLÁTORY  3q 1998" xfId="247"/>
    <cellStyle name="Millares [0]_11.1.3. bis" xfId="248"/>
    <cellStyle name="Millares_11.1.3. bis" xfId="249"/>
    <cellStyle name="Milliers [0]_Encours - Apr rééch" xfId="250"/>
    <cellStyle name="Milliers_Cash flows projection" xfId="251"/>
    <cellStyle name="Mina0" xfId="252"/>
    <cellStyle name="Mìna0" xfId="253"/>
    <cellStyle name="Mina0 2" xfId="254"/>
    <cellStyle name="Mìna0 2" xfId="255"/>
    <cellStyle name="Mina0_BGC 2014 trim 18 iulie retea si semestru -cu MF tinta 8400" xfId="256"/>
    <cellStyle name="Mìna0_BGC 2014 trim 18 iulie retea si semestru -cu MF tinta 8400" xfId="257"/>
    <cellStyle name="Mina0_BGC rectificare MFP 3 decembrie  retea ora 12 " xfId="258"/>
    <cellStyle name="Mìna0_BGC rectificare MFP 3 decembrie  retea ora 12 " xfId="259"/>
    <cellStyle name="Moneda [0]_11.1.3. bis" xfId="260"/>
    <cellStyle name="Moneda_11.1.3. bis" xfId="261"/>
    <cellStyle name="Monétaire [0]_Encours - Apr rééch" xfId="262"/>
    <cellStyle name="Monétaire_Encours - Apr rééch" xfId="263"/>
    <cellStyle name="Navadno_Slo" xfId="264"/>
    <cellStyle name="Nedefinován" xfId="265"/>
    <cellStyle name="Neutral" xfId="266"/>
    <cellStyle name="Neutre" xfId="267"/>
    <cellStyle name="Neutru" xfId="268"/>
    <cellStyle name="no dec" xfId="269"/>
    <cellStyle name="No-definido" xfId="270"/>
    <cellStyle name="Normaali_CENTRAL" xfId="271"/>
    <cellStyle name="Normal - Modelo1" xfId="272"/>
    <cellStyle name="Normal - Style1" xfId="273"/>
    <cellStyle name="Normal - Style2" xfId="274"/>
    <cellStyle name="Normal - Style3" xfId="275"/>
    <cellStyle name="Normal - Style5" xfId="276"/>
    <cellStyle name="Normal - Style6" xfId="277"/>
    <cellStyle name="Normal - Style7" xfId="278"/>
    <cellStyle name="Normal - Style8" xfId="279"/>
    <cellStyle name="Normal 10" xfId="280"/>
    <cellStyle name="Normal 2" xfId="281"/>
    <cellStyle name="Normal 2 2" xfId="282"/>
    <cellStyle name="Normal 2 3" xfId="283"/>
    <cellStyle name="Normal 2 3 2" xfId="284"/>
    <cellStyle name="Normal 2_BGC rectificare MFP 3 decembrie  retea ora 12 " xfId="285"/>
    <cellStyle name="Normal 3" xfId="286"/>
    <cellStyle name="Normal 4" xfId="287"/>
    <cellStyle name="Normal 5" xfId="288"/>
    <cellStyle name="Normal 5 2" xfId="289"/>
    <cellStyle name="Normal 5_BGC 2014 trim 18 iulie retea si semestru -cu MF tinta 8400" xfId="290"/>
    <cellStyle name="Normal 6" xfId="291"/>
    <cellStyle name="Normal 7" xfId="292"/>
    <cellStyle name="Normal 8" xfId="293"/>
    <cellStyle name="Normal 9" xfId="294"/>
    <cellStyle name="Normal Table" xfId="295"/>
    <cellStyle name="Normal Table 2" xfId="296"/>
    <cellStyle name="Normal Table_BGC rectificare MFP 3 decembrie  retea ora 12 " xfId="297"/>
    <cellStyle name="Normál_10mell99" xfId="298"/>
    <cellStyle name="Normal_realizari.bugete.2005" xfId="299"/>
    <cellStyle name="normálne_HDP-OD~1" xfId="300"/>
    <cellStyle name="normální_agricult_1" xfId="301"/>
    <cellStyle name="Normßl - Style1" xfId="302"/>
    <cellStyle name="Normßl - Style1 2" xfId="303"/>
    <cellStyle name="Normßl - Style1_BGC rectificare MFP 3 decembrie  retea ora 12 " xfId="304"/>
    <cellStyle name="Notă" xfId="305"/>
    <cellStyle name="Note" xfId="306"/>
    <cellStyle name="Ôèíàíñîâûé_Tranche" xfId="307"/>
    <cellStyle name="Output" xfId="308"/>
    <cellStyle name="Pénznem [0]_10mell99" xfId="309"/>
    <cellStyle name="Pénznem_10mell99" xfId="310"/>
    <cellStyle name="Percen - Style1" xfId="311"/>
    <cellStyle name="Percent" xfId="312"/>
    <cellStyle name="Percent [2]" xfId="313"/>
    <cellStyle name="Percent [2] 2" xfId="314"/>
    <cellStyle name="Percent [2]_BGC rectificare MFP 3 decembrie  retea ora 12 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rectificare MFP 3 decembrie  retea ora 12 " xfId="326"/>
    <cellStyle name="percentage difference zero decimal" xfId="327"/>
    <cellStyle name="percentage difference zero decimal 2" xfId="328"/>
    <cellStyle name="percentage difference zero decimal_BGC rectificare MFP 3 decembrie  retea ora 12 " xfId="329"/>
    <cellStyle name="percentage difference_BGC 2014 trim 18 iulie retea si semestru -cu MF tinta 8400" xfId="330"/>
    <cellStyle name="Pevný" xfId="331"/>
    <cellStyle name="Pevný 2" xfId="332"/>
    <cellStyle name="Pevný_BGC rectificare MFP 3 decembrie  retea ora 12 " xfId="333"/>
    <cellStyle name="Presentation" xfId="334"/>
    <cellStyle name="Presentation 2" xfId="335"/>
    <cellStyle name="Presentation_BGC rectificare MFP 3 decembrie  retea ora 12 " xfId="336"/>
    <cellStyle name="Publication" xfId="337"/>
    <cellStyle name="Red Text" xfId="338"/>
    <cellStyle name="reduced" xfId="339"/>
    <cellStyle name="s1" xfId="340"/>
    <cellStyle name="Satisfaisant" xfId="341"/>
    <cellStyle name="Sortie" xfId="342"/>
    <cellStyle name="Standard_laroux" xfId="343"/>
    <cellStyle name="STYL1 - Style1" xfId="344"/>
    <cellStyle name="Style1" xfId="345"/>
    <cellStyle name="Text" xfId="346"/>
    <cellStyle name="Text 2" xfId="347"/>
    <cellStyle name="Text avertisment" xfId="348"/>
    <cellStyle name="text BoldBlack" xfId="349"/>
    <cellStyle name="text BoldUnderline" xfId="350"/>
    <cellStyle name="text BoldUnderlineER" xfId="351"/>
    <cellStyle name="text BoldUndlnBlack" xfId="352"/>
    <cellStyle name="Text explicativ" xfId="353"/>
    <cellStyle name="text LightGreen" xfId="354"/>
    <cellStyle name="Text_BGC 2014 trim 18 iulie retea si semestru -cu MF tinta 8400" xfId="355"/>
    <cellStyle name="Texte explicatif" xfId="356"/>
    <cellStyle name="Title" xfId="357"/>
    <cellStyle name="Titlu" xfId="358"/>
    <cellStyle name="Titlu 1" xfId="359"/>
    <cellStyle name="Titlu 2" xfId="360"/>
    <cellStyle name="Titlu 3" xfId="361"/>
    <cellStyle name="Titlu 4" xfId="362"/>
    <cellStyle name="Titre" xfId="363"/>
    <cellStyle name="Titre 1" xfId="364"/>
    <cellStyle name="Titre 2" xfId="365"/>
    <cellStyle name="Titre 3" xfId="366"/>
    <cellStyle name="Titre 4" xfId="367"/>
    <cellStyle name="Titre_BGC rectificare MFP 3 decembrie  retea ora 12 " xfId="368"/>
    <cellStyle name="TopGrey" xfId="369"/>
    <cellStyle name="Total" xfId="370"/>
    <cellStyle name="Undefiniert" xfId="371"/>
    <cellStyle name="ux?_x0018_Normal_laroux_7_laroux_1?&quot;Normal_laroux_7_laroux_1_²ðò²Ê´²ÜÎ?_x001F_Normal_laroux_7_laroux_1_²ÜºÈÆø?0*Normal_laro" xfId="372"/>
    <cellStyle name="ux_1_²ÜºÈÆø (³é³Ýó Ø.)?_x0007_!ß&quot;VQ_x0006_?_x0006_?ults?_x0006_$Currency [0]_laroux_5_results_Sheet1?_x001C_Currency [0]_laroux_5_Sheet1?_x0015_Cur" xfId="373"/>
    <cellStyle name="Verificare celulă" xfId="374"/>
    <cellStyle name="Vérification" xfId="375"/>
    <cellStyle name="Währung [0]_laroux" xfId="376"/>
    <cellStyle name="Währung_laroux" xfId="377"/>
    <cellStyle name="Warning Text" xfId="378"/>
    <cellStyle name="WebAnchor1" xfId="379"/>
    <cellStyle name="WebAnchor1 2" xfId="380"/>
    <cellStyle name="WebAnchor1_BGC rectificare MFP 3 decembrie  retea ora 12 " xfId="381"/>
    <cellStyle name="WebAnchor2" xfId="382"/>
    <cellStyle name="WebAnchor2 2" xfId="383"/>
    <cellStyle name="WebAnchor2_BGC rectificare MFP 3 decembrie  retea ora 12 " xfId="384"/>
    <cellStyle name="WebAnchor3" xfId="385"/>
    <cellStyle name="WebAnchor3 2" xfId="386"/>
    <cellStyle name="WebAnchor3_BGC rectificare MFP 3 decembrie  retea ora 12 " xfId="387"/>
    <cellStyle name="WebAnchor4" xfId="388"/>
    <cellStyle name="WebAnchor4 2" xfId="389"/>
    <cellStyle name="WebAnchor4_BGC rectificare MFP 3 decembrie  retea ora 12 " xfId="390"/>
    <cellStyle name="WebAnchor5" xfId="391"/>
    <cellStyle name="WebAnchor5 2" xfId="392"/>
    <cellStyle name="WebAnchor5_BGC rectificare MFP 3 decembrie  retea ora 12 " xfId="393"/>
    <cellStyle name="WebAnchor6" xfId="394"/>
    <cellStyle name="WebAnchor6 2" xfId="395"/>
    <cellStyle name="WebAnchor6_BGC rectificare MFP 3 decembrie  retea ora 12 " xfId="396"/>
    <cellStyle name="WebAnchor7" xfId="397"/>
    <cellStyle name="WebAnchor7 2" xfId="398"/>
    <cellStyle name="WebAnchor7_BGC rectificare MFP 3 decembrie  retea ora 12 " xfId="399"/>
    <cellStyle name="Webexclude" xfId="400"/>
    <cellStyle name="Webexclude 2" xfId="401"/>
    <cellStyle name="Webexclude_BGC rectificare MFP 3 decembrie  retea ora 12 " xfId="402"/>
    <cellStyle name="WebFN" xfId="403"/>
    <cellStyle name="WebFN1" xfId="404"/>
    <cellStyle name="WebFN1 2" xfId="405"/>
    <cellStyle name="WebFN1_BGC rectificare MFP 3 decembrie  retea ora 12 " xfId="406"/>
    <cellStyle name="WebFN2" xfId="407"/>
    <cellStyle name="WebFN2 2" xfId="408"/>
    <cellStyle name="WebFN2_BGC rectificare MFP 3 decembrie  retea ora 12 " xfId="409"/>
    <cellStyle name="WebFN3" xfId="410"/>
    <cellStyle name="WebFN3 2" xfId="411"/>
    <cellStyle name="WebFN3_BGC rectificare MFP 3 decembrie  retea ora 12 " xfId="412"/>
    <cellStyle name="WebFN4" xfId="413"/>
    <cellStyle name="WebFN4 2" xfId="414"/>
    <cellStyle name="WebFN4_BGC rectificare MFP 3 decembrie  retea ora 12 " xfId="415"/>
    <cellStyle name="WebHR" xfId="416"/>
    <cellStyle name="WebHR 2" xfId="417"/>
    <cellStyle name="WebHR_BGC rectificare MFP 3 decembrie  retea ora 12 " xfId="418"/>
    <cellStyle name="WebIndent1" xfId="419"/>
    <cellStyle name="WebIndent1 2" xfId="420"/>
    <cellStyle name="WebIndent1_BGC rectificare MFP 3 decembrie  retea ora 12 " xfId="421"/>
    <cellStyle name="WebIndent1wFN3" xfId="422"/>
    <cellStyle name="WebIndent1wFN3 2" xfId="423"/>
    <cellStyle name="WebIndent1wFN3_BGC rectificare MFP 3 decembrie  retea ora 12 " xfId="424"/>
    <cellStyle name="WebIndent2" xfId="425"/>
    <cellStyle name="WebIndent2 2" xfId="426"/>
    <cellStyle name="WebIndent2_BGC rectificare MFP 3 decembrie  retea ora 12 " xfId="427"/>
    <cellStyle name="WebNoBR" xfId="428"/>
    <cellStyle name="WebNoBR 2" xfId="429"/>
    <cellStyle name="WebNoBR_BGC rectificare MFP 3 decembrie  retea ora 12 " xfId="430"/>
    <cellStyle name="Záhlaví 1" xfId="431"/>
    <cellStyle name="Záhlaví 2" xfId="432"/>
    <cellStyle name="zero" xfId="433"/>
    <cellStyle name="ДАТА" xfId="434"/>
    <cellStyle name="Денежный [0]_453" xfId="435"/>
    <cellStyle name="Денежный_453" xfId="436"/>
    <cellStyle name="ЗАГОЛОВОК1" xfId="437"/>
    <cellStyle name="ЗАГОЛОВОК2" xfId="438"/>
    <cellStyle name="ИТОГОВЫЙ" xfId="439"/>
    <cellStyle name="Обычный_02-682" xfId="440"/>
    <cellStyle name="Открывавшаяся гиперссылка_Table_B_1999_2000_2001" xfId="441"/>
    <cellStyle name="ПРОЦЕНТНЫЙ_BOPENGC" xfId="442"/>
    <cellStyle name="ТЕКСТ" xfId="443"/>
    <cellStyle name="Тысячи [0]_Dk98" xfId="444"/>
    <cellStyle name="Тысячи_Dk98" xfId="445"/>
    <cellStyle name="УровеньСтолб_1_Структура державного боргу" xfId="446"/>
    <cellStyle name="УровеньСтрок_1_Структура державного боргу" xfId="447"/>
    <cellStyle name="ФИКСИРОВАННЫЙ" xfId="448"/>
    <cellStyle name="Финансовый [0]_453" xfId="449"/>
    <cellStyle name="Финансовый_1 квартал-уточ.платежі" xfId="4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81"/>
  <sheetViews>
    <sheetView showZeros="0" tabSelected="1" view="pageBreakPreview" zoomScale="75" zoomScaleNormal="75" zoomScaleSheetLayoutView="75" workbookViewId="0" topLeftCell="A34">
      <selection activeCell="H58" sqref="H58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2.0039062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4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M5" s="8"/>
    </row>
    <row r="6" spans="1:11" ht="11.25" customHeight="1" hidden="1" thickBot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3" ht="47.25" customHeight="1">
      <c r="A7" s="13"/>
      <c r="B7" s="111" t="s">
        <v>2</v>
      </c>
      <c r="C7" s="112"/>
      <c r="D7" s="112"/>
      <c r="E7" s="14"/>
      <c r="F7" s="15"/>
      <c r="G7" s="113" t="s">
        <v>3</v>
      </c>
      <c r="H7" s="114"/>
      <c r="I7" s="114"/>
      <c r="J7" s="16"/>
      <c r="K7" s="110" t="s">
        <v>4</v>
      </c>
      <c r="L7" s="111"/>
      <c r="M7" s="17"/>
    </row>
    <row r="8" spans="1:13" s="25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  <c r="M8" s="24"/>
    </row>
    <row r="9" spans="1:13" s="29" customFormat="1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  <c r="M9" s="28"/>
    </row>
    <row r="10" spans="1:13" s="29" customFormat="1" ht="18" customHeight="1">
      <c r="A10" s="30" t="s">
        <v>9</v>
      </c>
      <c r="B10" s="31">
        <v>639272</v>
      </c>
      <c r="C10" s="32"/>
      <c r="D10" s="32"/>
      <c r="E10" s="32"/>
      <c r="F10" s="32"/>
      <c r="G10" s="32">
        <v>674300</v>
      </c>
      <c r="H10" s="32"/>
      <c r="I10" s="32"/>
      <c r="J10" s="32"/>
      <c r="K10" s="32"/>
      <c r="L10" s="33"/>
      <c r="M10" s="33"/>
    </row>
    <row r="11" spans="7:13" s="29" customFormat="1" ht="8.25" customHeight="1">
      <c r="G11" s="35"/>
      <c r="H11" s="35"/>
      <c r="I11" s="35"/>
      <c r="J11" s="35"/>
      <c r="K11" s="35"/>
      <c r="L11" s="36"/>
      <c r="M11" s="36"/>
    </row>
    <row r="12" spans="1:13" s="35" customFormat="1" ht="35.25" customHeight="1">
      <c r="A12" s="37" t="s">
        <v>10</v>
      </c>
      <c r="B12" s="38">
        <f>B13+B29+B30+B32+B34++B36+B31</f>
        <v>182629.32011099998</v>
      </c>
      <c r="C12" s="39">
        <f aca="true" t="shared" si="0" ref="C12:C34">B12/$B$10*100</f>
        <v>28.568327740148163</v>
      </c>
      <c r="D12" s="39">
        <f aca="true" t="shared" si="1" ref="D12:D34">B12/B$12*100</f>
        <v>100</v>
      </c>
      <c r="E12" s="39"/>
      <c r="F12" s="39"/>
      <c r="G12" s="38">
        <f>G13+G29+G30+G32+G34+G36+G31+G35</f>
        <v>195020.6975423811</v>
      </c>
      <c r="H12" s="39">
        <f aca="true" t="shared" si="2" ref="H12:H31">G12/$G$10*100</f>
        <v>28.92194832305815</v>
      </c>
      <c r="I12" s="39">
        <f aca="true" t="shared" si="3" ref="I12:I34">G12/G$12*100</f>
        <v>100</v>
      </c>
      <c r="J12" s="39"/>
      <c r="K12" s="39">
        <f aca="true" t="shared" si="4" ref="K12:K31">G12-B12</f>
        <v>12391.377431381115</v>
      </c>
      <c r="L12" s="40">
        <f aca="true" t="shared" si="5" ref="L12:L31">G12/B12-1</f>
        <v>0.06784987987607782</v>
      </c>
      <c r="M12" s="40"/>
    </row>
    <row r="13" spans="1:13" s="46" customFormat="1" ht="24.75" customHeight="1">
      <c r="A13" s="41" t="s">
        <v>11</v>
      </c>
      <c r="B13" s="42">
        <f>B14+B27+B28</f>
        <v>175514.167731</v>
      </c>
      <c r="C13" s="43">
        <f t="shared" si="0"/>
        <v>27.455319133483087</v>
      </c>
      <c r="D13" s="43">
        <f t="shared" si="1"/>
        <v>96.10404705242537</v>
      </c>
      <c r="E13" s="43"/>
      <c r="F13" s="43"/>
      <c r="G13" s="42">
        <f>G14+G27+G28</f>
        <v>184324.49518176998</v>
      </c>
      <c r="H13" s="43">
        <f t="shared" si="2"/>
        <v>27.33568073287409</v>
      </c>
      <c r="I13" s="43">
        <f t="shared" si="3"/>
        <v>94.51535016774993</v>
      </c>
      <c r="J13" s="43"/>
      <c r="K13" s="43">
        <f t="shared" si="4"/>
        <v>8810.327450769983</v>
      </c>
      <c r="L13" s="44">
        <f t="shared" si="5"/>
        <v>0.05019724370213252</v>
      </c>
      <c r="M13" s="45"/>
    </row>
    <row r="14" spans="1:13" s="46" customFormat="1" ht="25.5" customHeight="1">
      <c r="A14" s="47" t="s">
        <v>12</v>
      </c>
      <c r="B14" s="42">
        <f>B15+B19+B20+B25+B26</f>
        <v>110092.413876</v>
      </c>
      <c r="C14" s="43">
        <f t="shared" si="0"/>
        <v>17.221529157541703</v>
      </c>
      <c r="D14" s="43">
        <f t="shared" si="1"/>
        <v>60.28189439082789</v>
      </c>
      <c r="E14" s="43"/>
      <c r="F14" s="43"/>
      <c r="G14" s="42">
        <f>G15+G19+G20+G25+G26</f>
        <v>116308.90282799999</v>
      </c>
      <c r="H14" s="43">
        <f t="shared" si="2"/>
        <v>17.248836249147264</v>
      </c>
      <c r="I14" s="43">
        <f t="shared" si="3"/>
        <v>59.63926100855229</v>
      </c>
      <c r="J14" s="43"/>
      <c r="K14" s="43">
        <f t="shared" si="4"/>
        <v>6216.488951999985</v>
      </c>
      <c r="L14" s="44">
        <f t="shared" si="5"/>
        <v>0.05646609728261365</v>
      </c>
      <c r="M14" s="45"/>
    </row>
    <row r="15" spans="1:13" s="46" customFormat="1" ht="40.5" customHeight="1">
      <c r="A15" s="48" t="s">
        <v>13</v>
      </c>
      <c r="B15" s="42">
        <f>B16+B17+B18</f>
        <v>32708.389822</v>
      </c>
      <c r="C15" s="43">
        <f t="shared" si="0"/>
        <v>5.116505935188777</v>
      </c>
      <c r="D15" s="43">
        <f t="shared" si="1"/>
        <v>17.9097144982636</v>
      </c>
      <c r="E15" s="43"/>
      <c r="F15" s="43"/>
      <c r="G15" s="42">
        <f>G16+G17+G18</f>
        <v>34718.178086</v>
      </c>
      <c r="H15" s="43">
        <f t="shared" si="2"/>
        <v>5.148773259083494</v>
      </c>
      <c r="I15" s="43">
        <f t="shared" si="3"/>
        <v>17.802304331546754</v>
      </c>
      <c r="J15" s="43"/>
      <c r="K15" s="43">
        <f t="shared" si="4"/>
        <v>2009.788263999999</v>
      </c>
      <c r="L15" s="44">
        <f t="shared" si="5"/>
        <v>0.06144564972281796</v>
      </c>
      <c r="M15" s="45"/>
    </row>
    <row r="16" spans="1:13" ht="25.5" customHeight="1">
      <c r="A16" s="49" t="s">
        <v>14</v>
      </c>
      <c r="B16" s="50">
        <v>10829.166342</v>
      </c>
      <c r="C16" s="50">
        <f t="shared" si="0"/>
        <v>1.693984147905743</v>
      </c>
      <c r="D16" s="50">
        <f t="shared" si="1"/>
        <v>5.929588050493841</v>
      </c>
      <c r="E16" s="50"/>
      <c r="F16" s="50"/>
      <c r="G16" s="50">
        <v>12095.767</v>
      </c>
      <c r="H16" s="50">
        <f t="shared" si="2"/>
        <v>1.7938257452172626</v>
      </c>
      <c r="I16" s="50">
        <f t="shared" si="3"/>
        <v>6.202299116159913</v>
      </c>
      <c r="J16" s="50"/>
      <c r="K16" s="50">
        <f t="shared" si="4"/>
        <v>1266.6006579999994</v>
      </c>
      <c r="L16" s="51">
        <f t="shared" si="5"/>
        <v>0.11696197269475817</v>
      </c>
      <c r="M16" s="52"/>
    </row>
    <row r="17" spans="1:13" ht="18" customHeight="1">
      <c r="A17" s="49" t="s">
        <v>15</v>
      </c>
      <c r="B17" s="50">
        <v>20682.614763</v>
      </c>
      <c r="C17" s="50">
        <f t="shared" si="0"/>
        <v>3.235338754552053</v>
      </c>
      <c r="D17" s="50">
        <f t="shared" si="1"/>
        <v>11.324914723675995</v>
      </c>
      <c r="E17" s="50"/>
      <c r="F17" s="50"/>
      <c r="G17" s="50">
        <v>21238.958</v>
      </c>
      <c r="H17" s="50">
        <f t="shared" si="2"/>
        <v>3.1497787335014085</v>
      </c>
      <c r="I17" s="50">
        <f t="shared" si="3"/>
        <v>10.890617389666774</v>
      </c>
      <c r="J17" s="50"/>
      <c r="K17" s="50">
        <f t="shared" si="4"/>
        <v>556.3432369999973</v>
      </c>
      <c r="L17" s="51">
        <f t="shared" si="5"/>
        <v>0.026899076513055897</v>
      </c>
      <c r="M17" s="52"/>
    </row>
    <row r="18" spans="1:13" ht="30" customHeight="1">
      <c r="A18" s="53" t="s">
        <v>16</v>
      </c>
      <c r="B18" s="50">
        <v>1196.608717</v>
      </c>
      <c r="C18" s="50">
        <f t="shared" si="0"/>
        <v>0.1871830327309815</v>
      </c>
      <c r="D18" s="50">
        <f t="shared" si="1"/>
        <v>0.6552117240937628</v>
      </c>
      <c r="E18" s="50"/>
      <c r="F18" s="50"/>
      <c r="G18" s="50">
        <v>1383.4530860000002</v>
      </c>
      <c r="H18" s="50">
        <f t="shared" si="2"/>
        <v>0.20516878036482283</v>
      </c>
      <c r="I18" s="50">
        <f t="shared" si="3"/>
        <v>0.7093878257200643</v>
      </c>
      <c r="J18" s="50"/>
      <c r="K18" s="50">
        <f t="shared" si="4"/>
        <v>186.84436900000014</v>
      </c>
      <c r="L18" s="51">
        <f t="shared" si="5"/>
        <v>0.15614491716927725</v>
      </c>
      <c r="M18" s="52"/>
    </row>
    <row r="19" spans="1:13" ht="24" customHeight="1">
      <c r="A19" s="48" t="s">
        <v>17</v>
      </c>
      <c r="B19" s="43">
        <v>4172.485946999999</v>
      </c>
      <c r="C19" s="43">
        <f t="shared" si="0"/>
        <v>0.6526933679247643</v>
      </c>
      <c r="D19" s="43">
        <f t="shared" si="1"/>
        <v>2.284674741418306</v>
      </c>
      <c r="E19" s="43"/>
      <c r="F19" s="43"/>
      <c r="G19" s="43">
        <v>5945.343</v>
      </c>
      <c r="H19" s="43">
        <f t="shared" si="2"/>
        <v>0.8817059172475159</v>
      </c>
      <c r="I19" s="43">
        <f t="shared" si="3"/>
        <v>3.0485702671163826</v>
      </c>
      <c r="J19" s="43"/>
      <c r="K19" s="43">
        <f t="shared" si="4"/>
        <v>1772.8570530000006</v>
      </c>
      <c r="L19" s="44">
        <f t="shared" si="5"/>
        <v>0.4248922765754737</v>
      </c>
      <c r="M19" s="45"/>
    </row>
    <row r="20" spans="1:13" ht="23.25" customHeight="1">
      <c r="A20" s="54" t="s">
        <v>18</v>
      </c>
      <c r="B20" s="42">
        <f>B21+B22+B23+B24</f>
        <v>72277.14238800002</v>
      </c>
      <c r="C20" s="50">
        <f t="shared" si="0"/>
        <v>11.306164259970721</v>
      </c>
      <c r="D20" s="43">
        <f t="shared" si="1"/>
        <v>39.5758700432498</v>
      </c>
      <c r="E20" s="43"/>
      <c r="F20" s="43"/>
      <c r="G20" s="42">
        <f>G21+G22+G23+G24</f>
        <v>74670.422742</v>
      </c>
      <c r="H20" s="43">
        <f t="shared" si="2"/>
        <v>11.073768759009342</v>
      </c>
      <c r="I20" s="43">
        <f t="shared" si="3"/>
        <v>38.28846049828784</v>
      </c>
      <c r="J20" s="43"/>
      <c r="K20" s="43">
        <f t="shared" si="4"/>
        <v>2393.280353999973</v>
      </c>
      <c r="L20" s="44">
        <f t="shared" si="5"/>
        <v>0.03311254810203068</v>
      </c>
      <c r="M20" s="45"/>
    </row>
    <row r="21" spans="1:13" ht="20.25" customHeight="1">
      <c r="A21" s="49" t="s">
        <v>19</v>
      </c>
      <c r="B21" s="34">
        <v>47311.408</v>
      </c>
      <c r="C21" s="50">
        <f t="shared" si="0"/>
        <v>7.4008259395061895</v>
      </c>
      <c r="D21" s="50">
        <f t="shared" si="1"/>
        <v>25.905702310693968</v>
      </c>
      <c r="E21" s="50"/>
      <c r="F21" s="50"/>
      <c r="G21" s="50">
        <v>47605.45</v>
      </c>
      <c r="H21" s="50">
        <f t="shared" si="2"/>
        <v>7.059980720747442</v>
      </c>
      <c r="I21" s="50">
        <f t="shared" si="3"/>
        <v>24.410460325450625</v>
      </c>
      <c r="J21" s="50"/>
      <c r="K21" s="50">
        <f t="shared" si="4"/>
        <v>294.041999999994</v>
      </c>
      <c r="L21" s="51">
        <f t="shared" si="5"/>
        <v>0.006215033803263603</v>
      </c>
      <c r="M21" s="52"/>
    </row>
    <row r="22" spans="1:13" ht="18" customHeight="1">
      <c r="A22" s="49" t="s">
        <v>20</v>
      </c>
      <c r="B22" s="34">
        <v>19449.003824</v>
      </c>
      <c r="C22" s="50">
        <f t="shared" si="0"/>
        <v>3.042367540577407</v>
      </c>
      <c r="D22" s="50">
        <f t="shared" si="1"/>
        <v>10.649442166339512</v>
      </c>
      <c r="E22" s="50"/>
      <c r="F22" s="50"/>
      <c r="G22" s="50">
        <v>22132.869505</v>
      </c>
      <c r="H22" s="50">
        <f t="shared" si="2"/>
        <v>3.2823475463443565</v>
      </c>
      <c r="I22" s="50">
        <f t="shared" si="3"/>
        <v>11.348984894380338</v>
      </c>
      <c r="J22" s="50"/>
      <c r="K22" s="50">
        <f t="shared" si="4"/>
        <v>2683.8656809999993</v>
      </c>
      <c r="L22" s="51">
        <f t="shared" si="5"/>
        <v>0.13799502047956413</v>
      </c>
      <c r="M22" s="52"/>
    </row>
    <row r="23" spans="1:13" s="56" customFormat="1" ht="23.25" customHeight="1">
      <c r="A23" s="55" t="s">
        <v>21</v>
      </c>
      <c r="B23" s="34">
        <v>1438.693215</v>
      </c>
      <c r="C23" s="50">
        <f t="shared" si="0"/>
        <v>0.22505181127907997</v>
      </c>
      <c r="D23" s="50">
        <f t="shared" si="1"/>
        <v>0.7877668350983178</v>
      </c>
      <c r="E23" s="50"/>
      <c r="F23" s="50"/>
      <c r="G23" s="50">
        <v>2463.715756</v>
      </c>
      <c r="H23" s="50">
        <f t="shared" si="2"/>
        <v>0.36537383301201243</v>
      </c>
      <c r="I23" s="50">
        <f t="shared" si="3"/>
        <v>1.2633098881540998</v>
      </c>
      <c r="J23" s="50"/>
      <c r="K23" s="50">
        <f t="shared" si="4"/>
        <v>1025.022541</v>
      </c>
      <c r="L23" s="51">
        <f t="shared" si="5"/>
        <v>0.712467766103978</v>
      </c>
      <c r="M23" s="52"/>
    </row>
    <row r="24" spans="1:13" ht="42.75" customHeight="1">
      <c r="A24" s="55" t="s">
        <v>22</v>
      </c>
      <c r="B24" s="34">
        <v>4078.037349</v>
      </c>
      <c r="C24" s="50">
        <f t="shared" si="0"/>
        <v>0.6379189686080416</v>
      </c>
      <c r="D24" s="50">
        <f t="shared" si="1"/>
        <v>2.2329587311179915</v>
      </c>
      <c r="E24" s="50"/>
      <c r="F24" s="50"/>
      <c r="G24" s="50">
        <v>2468.3874809999998</v>
      </c>
      <c r="H24" s="50">
        <f t="shared" si="2"/>
        <v>0.36606665890553164</v>
      </c>
      <c r="I24" s="50">
        <f t="shared" si="3"/>
        <v>1.2657053903027804</v>
      </c>
      <c r="J24" s="50"/>
      <c r="K24" s="50">
        <f t="shared" si="4"/>
        <v>-1609.6498680000004</v>
      </c>
      <c r="L24" s="51">
        <f t="shared" si="5"/>
        <v>-0.3947118994372899</v>
      </c>
      <c r="M24" s="52"/>
    </row>
    <row r="25" spans="1:13" s="46" customFormat="1" ht="35.25" customHeight="1">
      <c r="A25" s="54" t="s">
        <v>23</v>
      </c>
      <c r="B25" s="57">
        <v>577.791436</v>
      </c>
      <c r="C25" s="43">
        <f t="shared" si="0"/>
        <v>0.09038272222152698</v>
      </c>
      <c r="D25" s="43">
        <f t="shared" si="1"/>
        <v>0.3163738635443778</v>
      </c>
      <c r="E25" s="43"/>
      <c r="F25" s="43"/>
      <c r="G25" s="43">
        <v>596.557</v>
      </c>
      <c r="H25" s="43">
        <f t="shared" si="2"/>
        <v>0.08847056206436305</v>
      </c>
      <c r="I25" s="43">
        <f t="shared" si="3"/>
        <v>0.3058941986761988</v>
      </c>
      <c r="J25" s="43"/>
      <c r="K25" s="43">
        <f t="shared" si="4"/>
        <v>18.76556400000004</v>
      </c>
      <c r="L25" s="44">
        <f t="shared" si="5"/>
        <v>0.032478093012095144</v>
      </c>
      <c r="M25" s="45"/>
    </row>
    <row r="26" spans="1:13" s="46" customFormat="1" ht="17.25" customHeight="1">
      <c r="A26" s="58" t="s">
        <v>24</v>
      </c>
      <c r="B26" s="57">
        <v>356.604283</v>
      </c>
      <c r="C26" s="43">
        <f t="shared" si="0"/>
        <v>0.05578287223591835</v>
      </c>
      <c r="D26" s="43">
        <f t="shared" si="1"/>
        <v>0.19526124435181605</v>
      </c>
      <c r="E26" s="43"/>
      <c r="F26" s="43"/>
      <c r="G26" s="43">
        <v>378.402</v>
      </c>
      <c r="H26" s="43">
        <f t="shared" si="2"/>
        <v>0.05611775174254783</v>
      </c>
      <c r="I26" s="43">
        <f t="shared" si="3"/>
        <v>0.19403171292512028</v>
      </c>
      <c r="J26" s="43"/>
      <c r="K26" s="43">
        <f t="shared" si="4"/>
        <v>21.797716999999977</v>
      </c>
      <c r="L26" s="44">
        <f t="shared" si="5"/>
        <v>0.06112578574946603</v>
      </c>
      <c r="M26" s="45"/>
    </row>
    <row r="27" spans="1:13" s="46" customFormat="1" ht="18" customHeight="1">
      <c r="A27" s="59" t="s">
        <v>25</v>
      </c>
      <c r="B27" s="57">
        <v>49477.043932</v>
      </c>
      <c r="C27" s="43">
        <f t="shared" si="0"/>
        <v>7.739591900161434</v>
      </c>
      <c r="D27" s="43">
        <f t="shared" si="1"/>
        <v>27.09151186782518</v>
      </c>
      <c r="E27" s="43"/>
      <c r="F27" s="43"/>
      <c r="G27" s="43">
        <v>52092.730201000006</v>
      </c>
      <c r="H27" s="43">
        <f t="shared" si="2"/>
        <v>7.725453092243809</v>
      </c>
      <c r="I27" s="43">
        <f t="shared" si="3"/>
        <v>26.711385436245514</v>
      </c>
      <c r="J27" s="43"/>
      <c r="K27" s="43">
        <f t="shared" si="4"/>
        <v>2615.6862690000053</v>
      </c>
      <c r="L27" s="44">
        <f t="shared" si="5"/>
        <v>0.052866664237154914</v>
      </c>
      <c r="M27" s="45"/>
    </row>
    <row r="28" spans="1:13" s="46" customFormat="1" ht="18.75" customHeight="1">
      <c r="A28" s="61" t="s">
        <v>26</v>
      </c>
      <c r="B28" s="57">
        <v>15944.709922999999</v>
      </c>
      <c r="C28" s="43">
        <f t="shared" si="0"/>
        <v>2.49419807577995</v>
      </c>
      <c r="D28" s="43">
        <f t="shared" si="1"/>
        <v>8.73064079377232</v>
      </c>
      <c r="E28" s="43"/>
      <c r="F28" s="43"/>
      <c r="G28" s="43">
        <v>15922.862152769998</v>
      </c>
      <c r="H28" s="43">
        <f t="shared" si="2"/>
        <v>2.361391391483019</v>
      </c>
      <c r="I28" s="43">
        <f t="shared" si="3"/>
        <v>8.164703722952128</v>
      </c>
      <c r="J28" s="43"/>
      <c r="K28" s="43">
        <f t="shared" si="4"/>
        <v>-21.847770230000606</v>
      </c>
      <c r="L28" s="44">
        <f t="shared" si="5"/>
        <v>-0.0013702206145804752</v>
      </c>
      <c r="M28" s="45"/>
    </row>
    <row r="29" spans="1:13" s="46" customFormat="1" ht="19.5" customHeight="1">
      <c r="A29" s="62" t="s">
        <v>27</v>
      </c>
      <c r="B29" s="57">
        <v>602.193993</v>
      </c>
      <c r="C29" s="43">
        <f t="shared" si="0"/>
        <v>0.0941999638651466</v>
      </c>
      <c r="D29" s="43">
        <f t="shared" si="1"/>
        <v>0.3297356594406602</v>
      </c>
      <c r="E29" s="43"/>
      <c r="F29" s="43"/>
      <c r="G29" s="43">
        <v>1018.6857970000001</v>
      </c>
      <c r="H29" s="43">
        <f t="shared" si="2"/>
        <v>0.15107308275248407</v>
      </c>
      <c r="I29" s="43">
        <f t="shared" si="3"/>
        <v>0.5223475302043894</v>
      </c>
      <c r="J29" s="43"/>
      <c r="K29" s="43">
        <f t="shared" si="4"/>
        <v>416.4918040000001</v>
      </c>
      <c r="L29" s="44">
        <f t="shared" si="5"/>
        <v>0.6916239763952612</v>
      </c>
      <c r="M29" s="45"/>
    </row>
    <row r="30" spans="1:13" s="46" customFormat="1" ht="18" customHeight="1">
      <c r="A30" s="62" t="s">
        <v>28</v>
      </c>
      <c r="B30" s="57">
        <v>165.19300000000004</v>
      </c>
      <c r="C30" s="43">
        <f t="shared" si="0"/>
        <v>0.025840800160182215</v>
      </c>
      <c r="D30" s="43">
        <f t="shared" si="1"/>
        <v>0.09045261730131703</v>
      </c>
      <c r="E30" s="43"/>
      <c r="F30" s="43"/>
      <c r="G30" s="43">
        <v>75.33852061111111</v>
      </c>
      <c r="H30" s="43">
        <f t="shared" si="2"/>
        <v>0.011172848970949296</v>
      </c>
      <c r="I30" s="43">
        <f t="shared" si="3"/>
        <v>0.038631038428492366</v>
      </c>
      <c r="J30" s="43"/>
      <c r="K30" s="43">
        <f t="shared" si="4"/>
        <v>-89.85447938888893</v>
      </c>
      <c r="L30" s="44">
        <f t="shared" si="5"/>
        <v>-0.5439363616429806</v>
      </c>
      <c r="M30" s="45"/>
    </row>
    <row r="31" spans="1:13" s="46" customFormat="1" ht="30" customHeight="1">
      <c r="A31" s="63" t="s">
        <v>29</v>
      </c>
      <c r="B31" s="57">
        <v>6773.429543</v>
      </c>
      <c r="C31" s="43">
        <f t="shared" si="0"/>
        <v>1.0595536083232178</v>
      </c>
      <c r="D31" s="43">
        <f t="shared" si="1"/>
        <v>3.7088401461951395</v>
      </c>
      <c r="E31" s="43"/>
      <c r="F31" s="43"/>
      <c r="G31" s="43">
        <v>8456.384043</v>
      </c>
      <c r="H31" s="43">
        <f t="shared" si="2"/>
        <v>1.2540981822630877</v>
      </c>
      <c r="I31" s="43">
        <f t="shared" si="3"/>
        <v>4.336146957510648</v>
      </c>
      <c r="J31" s="43"/>
      <c r="K31" s="43">
        <f t="shared" si="4"/>
        <v>1682.9544999999998</v>
      </c>
      <c r="L31" s="44">
        <f t="shared" si="5"/>
        <v>0.24846416269868032</v>
      </c>
      <c r="M31" s="45"/>
    </row>
    <row r="32" spans="1:13" s="46" customFormat="1" ht="4.5" customHeight="1">
      <c r="A32" s="64"/>
      <c r="B32" s="57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5"/>
    </row>
    <row r="33" spans="1:13" ht="4.5" customHeight="1">
      <c r="A33" s="65"/>
      <c r="B33" s="57"/>
      <c r="C33" s="50"/>
      <c r="D33" s="50"/>
      <c r="E33" s="50"/>
      <c r="F33" s="50"/>
      <c r="G33" s="50"/>
      <c r="H33" s="50"/>
      <c r="I33" s="50"/>
      <c r="J33" s="50"/>
      <c r="K33" s="50"/>
      <c r="L33" s="44"/>
      <c r="M33" s="45"/>
    </row>
    <row r="34" spans="1:13" ht="14.25" customHeight="1">
      <c r="A34" s="64" t="s">
        <v>31</v>
      </c>
      <c r="B34" s="57">
        <v>-425.664156</v>
      </c>
      <c r="C34" s="66">
        <f t="shared" si="0"/>
        <v>-0.06658576568346494</v>
      </c>
      <c r="D34" s="66">
        <f t="shared" si="1"/>
        <v>-0.23307547536249176</v>
      </c>
      <c r="E34" s="66"/>
      <c r="F34" s="66"/>
      <c r="G34" s="66">
        <v>85.706</v>
      </c>
      <c r="H34" s="66">
        <f>G34/$G$10*100</f>
        <v>0.012710366305798606</v>
      </c>
      <c r="I34" s="66">
        <f t="shared" si="3"/>
        <v>0.04394713026876274</v>
      </c>
      <c r="J34" s="66"/>
      <c r="K34" s="66">
        <f>G34-B34</f>
        <v>511.370156</v>
      </c>
      <c r="L34" s="67"/>
      <c r="M34" s="68"/>
    </row>
    <row r="35" spans="1:13" ht="48" customHeight="1">
      <c r="A35" s="69" t="s">
        <v>32</v>
      </c>
      <c r="B35" s="42"/>
      <c r="C35" s="42"/>
      <c r="D35" s="42"/>
      <c r="E35" s="42"/>
      <c r="F35" s="43"/>
      <c r="G35" s="60">
        <v>1060.088</v>
      </c>
      <c r="H35" s="43"/>
      <c r="I35" s="43"/>
      <c r="J35" s="43"/>
      <c r="K35" s="43"/>
      <c r="L35" s="70"/>
      <c r="M35" s="70"/>
    </row>
    <row r="36" spans="1:13" ht="18.75" customHeight="1">
      <c r="A36" s="71"/>
      <c r="B36" s="42"/>
      <c r="C36" s="42"/>
      <c r="D36" s="42"/>
      <c r="E36" s="42"/>
      <c r="F36" s="43"/>
      <c r="G36" s="60"/>
      <c r="H36" s="43"/>
      <c r="I36" s="43"/>
      <c r="J36" s="43"/>
      <c r="K36" s="43"/>
      <c r="L36" s="70"/>
      <c r="M36" s="70"/>
    </row>
    <row r="37" spans="1:13" s="46" customFormat="1" ht="33" customHeight="1">
      <c r="A37" s="37" t="s">
        <v>33</v>
      </c>
      <c r="B37" s="72">
        <f>B38+B50+B51+B52+B53</f>
        <v>192417.3063505</v>
      </c>
      <c r="C37" s="39">
        <f aca="true" t="shared" si="6" ref="C37:C54">B37/$B$10*100</f>
        <v>30.09944223280544</v>
      </c>
      <c r="D37" s="39">
        <f aca="true" t="shared" si="7" ref="D37:D52">B37/B$37*100</f>
        <v>100</v>
      </c>
      <c r="E37" s="39"/>
      <c r="F37" s="39"/>
      <c r="G37" s="72">
        <f>G38+G50+G51+G52+G53</f>
        <v>195269.54793057113</v>
      </c>
      <c r="H37" s="39">
        <f aca="true" t="shared" si="8" ref="H37:H54">G37/$G$10*100</f>
        <v>28.958853319082177</v>
      </c>
      <c r="I37" s="39">
        <f aca="true" t="shared" si="9" ref="I37:I52">G37/G$37*100</f>
        <v>100</v>
      </c>
      <c r="J37" s="39"/>
      <c r="K37" s="39">
        <f aca="true" t="shared" si="10" ref="K37:K52">G37-B37</f>
        <v>2852.2415800711315</v>
      </c>
      <c r="L37" s="40">
        <f aca="true" t="shared" si="11" ref="L37:L50">G37/B37-1</f>
        <v>0.014823207091755108</v>
      </c>
      <c r="M37" s="40"/>
    </row>
    <row r="38" spans="1:13" s="46" customFormat="1" ht="19.5" customHeight="1">
      <c r="A38" s="73" t="s">
        <v>34</v>
      </c>
      <c r="B38" s="60">
        <f>B39+B40+B41+B42+B43+B49</f>
        <v>178991.99984727777</v>
      </c>
      <c r="C38" s="43">
        <f t="shared" si="6"/>
        <v>27.99934923589298</v>
      </c>
      <c r="D38" s="43">
        <f t="shared" si="7"/>
        <v>93.02281756363058</v>
      </c>
      <c r="E38" s="43"/>
      <c r="F38" s="43"/>
      <c r="G38" s="60">
        <f>G39+G40+G41+G42+G43+G49</f>
        <v>183790.46989288114</v>
      </c>
      <c r="H38" s="43">
        <f t="shared" si="8"/>
        <v>27.256483745051334</v>
      </c>
      <c r="I38" s="43">
        <f t="shared" si="9"/>
        <v>94.1214192589971</v>
      </c>
      <c r="J38" s="43"/>
      <c r="K38" s="43">
        <f t="shared" si="10"/>
        <v>4798.470045603375</v>
      </c>
      <c r="L38" s="44">
        <f t="shared" si="11"/>
        <v>0.026808293385724546</v>
      </c>
      <c r="M38" s="45"/>
    </row>
    <row r="39" spans="1:13" ht="19.5" customHeight="1">
      <c r="A39" s="74" t="s">
        <v>35</v>
      </c>
      <c r="B39" s="66">
        <v>42109.019825111114</v>
      </c>
      <c r="C39" s="66">
        <f t="shared" si="6"/>
        <v>6.587027090989612</v>
      </c>
      <c r="D39" s="66">
        <f t="shared" si="7"/>
        <v>21.884216458371437</v>
      </c>
      <c r="E39" s="66"/>
      <c r="F39" s="66"/>
      <c r="G39" s="75">
        <v>43688.266783</v>
      </c>
      <c r="H39" s="66">
        <f t="shared" si="8"/>
        <v>6.479054839537297</v>
      </c>
      <c r="I39" s="66">
        <f t="shared" si="9"/>
        <v>22.37331281093227</v>
      </c>
      <c r="J39" s="66"/>
      <c r="K39" s="66">
        <f t="shared" si="10"/>
        <v>1579.246957888885</v>
      </c>
      <c r="L39" s="76">
        <f t="shared" si="11"/>
        <v>0.037503769131836284</v>
      </c>
      <c r="M39" s="77"/>
    </row>
    <row r="40" spans="1:13" ht="17.25" customHeight="1">
      <c r="A40" s="74" t="s">
        <v>36</v>
      </c>
      <c r="B40" s="66">
        <v>33618.813208111096</v>
      </c>
      <c r="C40" s="66">
        <f t="shared" si="6"/>
        <v>5.2589215870726544</v>
      </c>
      <c r="D40" s="66">
        <f t="shared" si="7"/>
        <v>17.471824050416938</v>
      </c>
      <c r="E40" s="66"/>
      <c r="F40" s="66"/>
      <c r="G40" s="75">
        <v>33842.79323455556</v>
      </c>
      <c r="H40" s="66">
        <f t="shared" si="8"/>
        <v>5.018951984955593</v>
      </c>
      <c r="I40" s="66">
        <f t="shared" si="9"/>
        <v>17.331321546659442</v>
      </c>
      <c r="J40" s="66"/>
      <c r="K40" s="66">
        <f t="shared" si="10"/>
        <v>223.98002644446387</v>
      </c>
      <c r="L40" s="76">
        <f t="shared" si="11"/>
        <v>0.006662341857755605</v>
      </c>
      <c r="M40" s="77"/>
    </row>
    <row r="41" spans="1:13" ht="19.5" customHeight="1">
      <c r="A41" s="74" t="s">
        <v>37</v>
      </c>
      <c r="B41" s="66">
        <v>10547.630704</v>
      </c>
      <c r="C41" s="66">
        <f t="shared" si="6"/>
        <v>1.6499441089239009</v>
      </c>
      <c r="D41" s="66">
        <f t="shared" si="7"/>
        <v>5.481643467551114</v>
      </c>
      <c r="E41" s="66"/>
      <c r="F41" s="66"/>
      <c r="G41" s="75">
        <v>10155.908883770002</v>
      </c>
      <c r="H41" s="66">
        <f t="shared" si="8"/>
        <v>1.506141017910426</v>
      </c>
      <c r="I41" s="66">
        <f t="shared" si="9"/>
        <v>5.2009691175098</v>
      </c>
      <c r="J41" s="66"/>
      <c r="K41" s="66">
        <f t="shared" si="10"/>
        <v>-391.7218202299973</v>
      </c>
      <c r="L41" s="76">
        <f t="shared" si="11"/>
        <v>-0.03713837080790516</v>
      </c>
      <c r="M41" s="77"/>
    </row>
    <row r="42" spans="1:13" ht="19.5" customHeight="1">
      <c r="A42" s="74" t="s">
        <v>38</v>
      </c>
      <c r="B42" s="66">
        <v>4830.264753</v>
      </c>
      <c r="C42" s="66">
        <f t="shared" si="6"/>
        <v>0.7555883494036968</v>
      </c>
      <c r="D42" s="66">
        <f t="shared" si="7"/>
        <v>2.510306814191326</v>
      </c>
      <c r="E42" s="66"/>
      <c r="F42" s="66"/>
      <c r="G42" s="75">
        <v>5361.821999999999</v>
      </c>
      <c r="H42" s="66">
        <f t="shared" si="8"/>
        <v>0.7951686193089127</v>
      </c>
      <c r="I42" s="66">
        <f t="shared" si="9"/>
        <v>2.745856717969366</v>
      </c>
      <c r="J42" s="66"/>
      <c r="K42" s="66">
        <f t="shared" si="10"/>
        <v>531.5572469999988</v>
      </c>
      <c r="L42" s="76">
        <f t="shared" si="11"/>
        <v>0.11004722808824452</v>
      </c>
      <c r="M42" s="77"/>
    </row>
    <row r="43" spans="1:13" s="46" customFormat="1" ht="19.5" customHeight="1">
      <c r="A43" s="74" t="s">
        <v>39</v>
      </c>
      <c r="B43" s="75">
        <f>B44+B45+B46+B47+B48</f>
        <v>87144.38216205555</v>
      </c>
      <c r="C43" s="66">
        <f t="shared" si="6"/>
        <v>13.63181590341131</v>
      </c>
      <c r="D43" s="66">
        <f t="shared" si="7"/>
        <v>45.28926415969917</v>
      </c>
      <c r="E43" s="66"/>
      <c r="F43" s="66"/>
      <c r="G43" s="75">
        <f>G44+G45+G46+G47+G48</f>
        <v>90252.84096255557</v>
      </c>
      <c r="H43" s="66">
        <f t="shared" si="8"/>
        <v>13.384671653945656</v>
      </c>
      <c r="I43" s="66">
        <f t="shared" si="9"/>
        <v>46.21961894163104</v>
      </c>
      <c r="J43" s="66"/>
      <c r="K43" s="66">
        <f t="shared" si="10"/>
        <v>3108.4588005000114</v>
      </c>
      <c r="L43" s="76">
        <f t="shared" si="11"/>
        <v>0.03567021445765084</v>
      </c>
      <c r="M43" s="78"/>
    </row>
    <row r="44" spans="1:13" ht="31.5" customHeight="1">
      <c r="A44" s="79" t="s">
        <v>40</v>
      </c>
      <c r="B44" s="50">
        <v>863.9835609999973</v>
      </c>
      <c r="C44" s="50">
        <f t="shared" si="6"/>
        <v>0.13515116585741238</v>
      </c>
      <c r="D44" s="50">
        <f t="shared" si="7"/>
        <v>0.4490155160088344</v>
      </c>
      <c r="E44" s="50"/>
      <c r="F44" s="50"/>
      <c r="G44" s="80">
        <v>943.1296270000094</v>
      </c>
      <c r="H44" s="50">
        <f t="shared" si="8"/>
        <v>0.13986795595432439</v>
      </c>
      <c r="I44" s="50">
        <f t="shared" si="9"/>
        <v>0.4829885852633524</v>
      </c>
      <c r="J44" s="50"/>
      <c r="K44" s="50">
        <f t="shared" si="10"/>
        <v>79.14606600001207</v>
      </c>
      <c r="L44" s="51">
        <f t="shared" si="11"/>
        <v>0.09160598600788927</v>
      </c>
      <c r="M44" s="77"/>
    </row>
    <row r="45" spans="1:13" ht="15.75" customHeight="1">
      <c r="A45" s="81" t="s">
        <v>41</v>
      </c>
      <c r="B45" s="50">
        <v>9862.061373055554</v>
      </c>
      <c r="C45" s="82">
        <f t="shared" si="6"/>
        <v>1.542701912965929</v>
      </c>
      <c r="D45" s="82">
        <f t="shared" si="7"/>
        <v>5.125350499965528</v>
      </c>
      <c r="E45" s="82"/>
      <c r="F45" s="82"/>
      <c r="G45" s="83">
        <v>9776.29264188889</v>
      </c>
      <c r="H45" s="82">
        <f t="shared" si="8"/>
        <v>1.449843191737934</v>
      </c>
      <c r="I45" s="82">
        <f t="shared" si="9"/>
        <v>5.006562848890749</v>
      </c>
      <c r="J45" s="82"/>
      <c r="K45" s="82">
        <f t="shared" si="10"/>
        <v>-85.76873116666502</v>
      </c>
      <c r="L45" s="84">
        <f t="shared" si="11"/>
        <v>-0.008696836079422177</v>
      </c>
      <c r="M45" s="77"/>
    </row>
    <row r="46" spans="1:13" ht="28.5" customHeight="1">
      <c r="A46" s="79" t="s">
        <v>42</v>
      </c>
      <c r="B46" s="50">
        <v>11163.699319</v>
      </c>
      <c r="C46" s="50">
        <f t="shared" si="6"/>
        <v>1.7463144512820834</v>
      </c>
      <c r="D46" s="50">
        <f t="shared" si="7"/>
        <v>5.801816650870599</v>
      </c>
      <c r="E46" s="43"/>
      <c r="F46" s="43"/>
      <c r="G46" s="80">
        <v>11709.482175000001</v>
      </c>
      <c r="H46" s="50">
        <f t="shared" si="8"/>
        <v>1.7365389552128134</v>
      </c>
      <c r="I46" s="50">
        <f t="shared" si="9"/>
        <v>5.99657360765917</v>
      </c>
      <c r="J46" s="50"/>
      <c r="K46" s="50">
        <f t="shared" si="10"/>
        <v>545.7828560000016</v>
      </c>
      <c r="L46" s="84">
        <f t="shared" si="11"/>
        <v>0.048889068077201836</v>
      </c>
      <c r="M46" s="77"/>
    </row>
    <row r="47" spans="1:13" ht="17.25" customHeight="1">
      <c r="A47" s="81" t="s">
        <v>43</v>
      </c>
      <c r="B47" s="50">
        <v>62451.783026</v>
      </c>
      <c r="C47" s="82">
        <f t="shared" si="6"/>
        <v>9.769203566869814</v>
      </c>
      <c r="D47" s="82">
        <f t="shared" si="7"/>
        <v>32.45642723645669</v>
      </c>
      <c r="E47" s="82"/>
      <c r="F47" s="82"/>
      <c r="G47" s="83">
        <v>64741.431189999996</v>
      </c>
      <c r="H47" s="82">
        <f t="shared" si="8"/>
        <v>9.601280022245291</v>
      </c>
      <c r="I47" s="82">
        <f t="shared" si="9"/>
        <v>33.154904016584844</v>
      </c>
      <c r="J47" s="82"/>
      <c r="K47" s="82">
        <f t="shared" si="10"/>
        <v>2289.6481639999984</v>
      </c>
      <c r="L47" s="84">
        <f t="shared" si="11"/>
        <v>0.036662654820387885</v>
      </c>
      <c r="M47" s="77"/>
    </row>
    <row r="48" spans="1:13" ht="19.5" customHeight="1">
      <c r="A48" s="85" t="s">
        <v>44</v>
      </c>
      <c r="B48" s="50">
        <v>2802.854883</v>
      </c>
      <c r="C48" s="50">
        <f t="shared" si="6"/>
        <v>0.43844480643607103</v>
      </c>
      <c r="D48" s="50">
        <f t="shared" si="7"/>
        <v>1.4566542563975127</v>
      </c>
      <c r="E48" s="50"/>
      <c r="F48" s="50"/>
      <c r="G48" s="80">
        <v>3082.505328666667</v>
      </c>
      <c r="H48" s="50">
        <f t="shared" si="8"/>
        <v>0.45714152879529396</v>
      </c>
      <c r="I48" s="50">
        <f t="shared" si="9"/>
        <v>1.5785898832329268</v>
      </c>
      <c r="J48" s="50"/>
      <c r="K48" s="50">
        <f t="shared" si="10"/>
        <v>279.6504456666671</v>
      </c>
      <c r="L48" s="51">
        <f t="shared" si="11"/>
        <v>0.0997734300704669</v>
      </c>
      <c r="M48" s="77"/>
    </row>
    <row r="49" spans="1:13" ht="31.5" customHeight="1">
      <c r="A49" s="86" t="s">
        <v>45</v>
      </c>
      <c r="B49" s="87">
        <v>741.8891950000004</v>
      </c>
      <c r="C49" s="87">
        <f t="shared" si="6"/>
        <v>0.11605219609180449</v>
      </c>
      <c r="D49" s="66">
        <f t="shared" si="7"/>
        <v>0.38556261340058645</v>
      </c>
      <c r="E49" s="66"/>
      <c r="F49" s="66"/>
      <c r="G49" s="75">
        <v>488.838029</v>
      </c>
      <c r="H49" s="66">
        <f t="shared" si="8"/>
        <v>0.07249562939344506</v>
      </c>
      <c r="I49" s="66">
        <f t="shared" si="9"/>
        <v>0.2503401242951657</v>
      </c>
      <c r="J49" s="66"/>
      <c r="K49" s="66">
        <f t="shared" si="10"/>
        <v>-253.05116600000042</v>
      </c>
      <c r="L49" s="84">
        <f t="shared" si="11"/>
        <v>-0.3410902432673929</v>
      </c>
      <c r="M49" s="78"/>
    </row>
    <row r="50" spans="1:13" s="46" customFormat="1" ht="19.5" customHeight="1">
      <c r="A50" s="73" t="s">
        <v>46</v>
      </c>
      <c r="B50" s="88">
        <v>14150.581723444444</v>
      </c>
      <c r="C50" s="66">
        <f t="shared" si="6"/>
        <v>2.2135463032080938</v>
      </c>
      <c r="D50" s="66">
        <f t="shared" si="7"/>
        <v>7.354110704402174</v>
      </c>
      <c r="E50" s="66"/>
      <c r="F50" s="66"/>
      <c r="G50" s="75">
        <v>12179.631729999997</v>
      </c>
      <c r="H50" s="66">
        <f t="shared" si="8"/>
        <v>1.806263047604923</v>
      </c>
      <c r="I50" s="66">
        <f t="shared" si="9"/>
        <v>6.2373431285509575</v>
      </c>
      <c r="J50" s="66"/>
      <c r="K50" s="66">
        <f t="shared" si="10"/>
        <v>-1970.9499934444466</v>
      </c>
      <c r="L50" s="76">
        <f t="shared" si="11"/>
        <v>-0.13928402605378476</v>
      </c>
      <c r="M50" s="78"/>
    </row>
    <row r="51" spans="1:13" ht="19.5" customHeight="1">
      <c r="A51" s="73" t="s">
        <v>30</v>
      </c>
      <c r="B51" s="88">
        <v>0</v>
      </c>
      <c r="C51" s="66">
        <v>0</v>
      </c>
      <c r="D51" s="66">
        <v>0</v>
      </c>
      <c r="E51" s="66"/>
      <c r="F51" s="66"/>
      <c r="G51" s="75">
        <v>0</v>
      </c>
      <c r="H51" s="66">
        <v>0</v>
      </c>
      <c r="I51" s="66">
        <v>0</v>
      </c>
      <c r="J51" s="66"/>
      <c r="K51" s="66">
        <v>0</v>
      </c>
      <c r="L51" s="76"/>
      <c r="M51" s="78"/>
    </row>
    <row r="52" spans="1:13" s="46" customFormat="1" ht="32.25" customHeight="1">
      <c r="A52" s="89" t="s">
        <v>47</v>
      </c>
      <c r="B52" s="87">
        <v>-725.2752202222222</v>
      </c>
      <c r="C52" s="66">
        <f t="shared" si="6"/>
        <v>-0.1134533062956335</v>
      </c>
      <c r="D52" s="66">
        <f t="shared" si="7"/>
        <v>-0.37692826803275614</v>
      </c>
      <c r="E52" s="66"/>
      <c r="F52" s="66"/>
      <c r="G52" s="75">
        <v>-700.55369231</v>
      </c>
      <c r="H52" s="66">
        <f t="shared" si="8"/>
        <v>-0.10389347357407683</v>
      </c>
      <c r="I52" s="66">
        <f t="shared" si="9"/>
        <v>-0.3587623875480495</v>
      </c>
      <c r="J52" s="66"/>
      <c r="K52" s="66">
        <f t="shared" si="10"/>
        <v>24.7215279122222</v>
      </c>
      <c r="L52" s="76">
        <f>G52/B52-1</f>
        <v>-0.03408571976945196</v>
      </c>
      <c r="M52" s="78"/>
    </row>
    <row r="53" spans="1:13" s="46" customFormat="1" ht="12" customHeight="1">
      <c r="A53" s="106"/>
      <c r="B53" s="90"/>
      <c r="C53" s="43"/>
      <c r="D53" s="43"/>
      <c r="E53" s="43"/>
      <c r="F53" s="43"/>
      <c r="G53" s="60"/>
      <c r="H53" s="43"/>
      <c r="I53" s="43"/>
      <c r="J53" s="43"/>
      <c r="K53" s="43"/>
      <c r="L53" s="45"/>
      <c r="M53" s="78"/>
    </row>
    <row r="54" spans="1:13" s="29" customFormat="1" ht="21" customHeight="1" thickBot="1">
      <c r="A54" s="91" t="s">
        <v>48</v>
      </c>
      <c r="B54" s="92">
        <f>B12-B37</f>
        <v>-9787.986239500024</v>
      </c>
      <c r="C54" s="93">
        <f t="shared" si="6"/>
        <v>-1.5311144926572764</v>
      </c>
      <c r="D54" s="92">
        <v>0</v>
      </c>
      <c r="E54" s="92"/>
      <c r="F54" s="94"/>
      <c r="G54" s="92">
        <f>G12-G37</f>
        <v>-248.85038819003967</v>
      </c>
      <c r="H54" s="93">
        <f t="shared" si="8"/>
        <v>-0.0369049960240308</v>
      </c>
      <c r="I54" s="95">
        <v>0</v>
      </c>
      <c r="J54" s="94"/>
      <c r="K54" s="92"/>
      <c r="L54" s="96"/>
      <c r="M54" s="96"/>
    </row>
    <row r="55" spans="1:11" ht="3" customHeight="1">
      <c r="A55" s="97"/>
      <c r="B55" s="98"/>
      <c r="C55" s="98"/>
      <c r="D55" s="98"/>
      <c r="E55" s="98"/>
      <c r="F55" s="98"/>
      <c r="G55" s="99"/>
      <c r="H55" s="99"/>
      <c r="I55" s="99"/>
      <c r="J55" s="99"/>
      <c r="K55" s="99"/>
    </row>
    <row r="56" spans="1:12" ht="1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</row>
    <row r="57" spans="1:11" ht="19.5" customHeight="1">
      <c r="A57" s="100"/>
      <c r="B57" s="100"/>
      <c r="C57" s="100"/>
      <c r="D57" s="100"/>
      <c r="E57" s="100"/>
      <c r="F57" s="100"/>
      <c r="G57" s="99"/>
      <c r="H57" s="99"/>
      <c r="I57" s="99"/>
      <c r="J57" s="99"/>
      <c r="K57" s="99"/>
    </row>
    <row r="58" spans="1:11" ht="19.5" customHeight="1">
      <c r="A58" s="100"/>
      <c r="B58" s="100"/>
      <c r="C58" s="100"/>
      <c r="D58" s="100"/>
      <c r="E58" s="100"/>
      <c r="F58" s="100"/>
      <c r="G58" s="101"/>
      <c r="I58" s="99"/>
      <c r="J58" s="99"/>
      <c r="K58" s="99"/>
    </row>
    <row r="59" spans="1:11" ht="19.5" customHeight="1">
      <c r="A59" s="100"/>
      <c r="C59" s="102"/>
      <c r="D59" s="103"/>
      <c r="E59" s="103"/>
      <c r="F59" s="103"/>
      <c r="G59" s="103"/>
      <c r="H59" s="104"/>
      <c r="I59" s="99"/>
      <c r="J59" s="99"/>
      <c r="K59" s="99"/>
    </row>
    <row r="60" spans="7:13" ht="19.5" customHeight="1">
      <c r="G60" s="99"/>
      <c r="H60" s="99"/>
      <c r="I60" s="99"/>
      <c r="J60" s="99"/>
      <c r="K60" s="99"/>
      <c r="L60" s="105"/>
      <c r="M60" s="105"/>
    </row>
    <row r="61" spans="7:11" ht="19.5" customHeight="1">
      <c r="G61" s="99"/>
      <c r="I61" s="99"/>
      <c r="J61" s="99"/>
      <c r="K61" s="99"/>
    </row>
    <row r="62" spans="7:11" ht="19.5" customHeight="1">
      <c r="G62" s="99"/>
      <c r="H62" s="99"/>
      <c r="I62" s="99"/>
      <c r="J62" s="99"/>
      <c r="K62" s="99"/>
    </row>
    <row r="63" spans="7:11" ht="19.5" customHeight="1">
      <c r="G63" s="99"/>
      <c r="H63" s="99"/>
      <c r="I63" s="99"/>
      <c r="J63" s="99"/>
      <c r="K63" s="99"/>
    </row>
    <row r="64" spans="7:11" ht="19.5" customHeight="1">
      <c r="G64" s="99"/>
      <c r="H64" s="99"/>
      <c r="I64" s="99"/>
      <c r="J64" s="99"/>
      <c r="K64" s="99"/>
    </row>
    <row r="65" spans="7:11" ht="19.5" customHeight="1">
      <c r="G65" s="99"/>
      <c r="H65" s="99"/>
      <c r="I65" s="99"/>
      <c r="J65" s="99"/>
      <c r="K65" s="99"/>
    </row>
    <row r="66" spans="7:11" ht="19.5" customHeight="1">
      <c r="G66" s="99"/>
      <c r="H66" s="99"/>
      <c r="I66" s="99"/>
      <c r="J66" s="99"/>
      <c r="K66" s="99"/>
    </row>
    <row r="67" spans="7:11" ht="19.5" customHeight="1">
      <c r="G67" s="99"/>
      <c r="H67" s="99"/>
      <c r="I67" s="99"/>
      <c r="J67" s="99"/>
      <c r="K67" s="99"/>
    </row>
    <row r="68" spans="7:11" ht="19.5" customHeight="1">
      <c r="G68" s="99"/>
      <c r="H68" s="99"/>
      <c r="I68" s="99"/>
      <c r="J68" s="99"/>
      <c r="K68" s="99"/>
    </row>
    <row r="69" spans="7:11" ht="19.5" customHeight="1">
      <c r="G69" s="99"/>
      <c r="H69" s="99"/>
      <c r="I69" s="99"/>
      <c r="J69" s="99"/>
      <c r="K69" s="99"/>
    </row>
    <row r="70" spans="7:11" ht="19.5" customHeight="1">
      <c r="G70" s="99"/>
      <c r="H70" s="99"/>
      <c r="I70" s="99"/>
      <c r="J70" s="99"/>
      <c r="K70" s="99"/>
    </row>
    <row r="71" spans="7:11" ht="19.5" customHeight="1">
      <c r="G71" s="99"/>
      <c r="H71" s="99"/>
      <c r="I71" s="99"/>
      <c r="J71" s="99"/>
      <c r="K71" s="99"/>
    </row>
    <row r="72" spans="7:11" ht="19.5" customHeight="1">
      <c r="G72" s="99"/>
      <c r="H72" s="99"/>
      <c r="I72" s="99"/>
      <c r="J72" s="99"/>
      <c r="K72" s="99"/>
    </row>
    <row r="73" spans="7:11" ht="19.5" customHeight="1">
      <c r="G73" s="99"/>
      <c r="H73" s="99"/>
      <c r="I73" s="99"/>
      <c r="J73" s="99"/>
      <c r="K73" s="99"/>
    </row>
    <row r="74" spans="7:11" ht="19.5" customHeight="1">
      <c r="G74" s="99"/>
      <c r="H74" s="99"/>
      <c r="I74" s="99"/>
      <c r="J74" s="99"/>
      <c r="K74" s="99"/>
    </row>
    <row r="75" spans="7:11" ht="19.5" customHeight="1">
      <c r="G75" s="99"/>
      <c r="H75" s="99"/>
      <c r="I75" s="99"/>
      <c r="J75" s="99"/>
      <c r="K75" s="99"/>
    </row>
    <row r="76" spans="7:11" ht="19.5" customHeight="1">
      <c r="G76" s="99"/>
      <c r="H76" s="99"/>
      <c r="I76" s="99"/>
      <c r="J76" s="99"/>
      <c r="K76" s="99"/>
    </row>
    <row r="77" spans="7:11" ht="19.5" customHeight="1">
      <c r="G77" s="99"/>
      <c r="H77" s="99"/>
      <c r="I77" s="99"/>
      <c r="J77" s="99"/>
      <c r="K77" s="99"/>
    </row>
    <row r="78" spans="7:11" ht="19.5" customHeight="1">
      <c r="G78" s="99"/>
      <c r="H78" s="99"/>
      <c r="I78" s="99"/>
      <c r="J78" s="99"/>
      <c r="K78" s="99"/>
    </row>
    <row r="79" spans="7:11" ht="19.5" customHeight="1">
      <c r="G79" s="99"/>
      <c r="H79" s="99"/>
      <c r="I79" s="99"/>
      <c r="J79" s="99"/>
      <c r="K79" s="99"/>
    </row>
    <row r="80" spans="7:11" ht="19.5" customHeight="1">
      <c r="G80" s="99"/>
      <c r="H80" s="99"/>
      <c r="I80" s="99"/>
      <c r="J80" s="99"/>
      <c r="K80" s="99"/>
    </row>
    <row r="81" spans="7:11" ht="19.5" customHeight="1">
      <c r="G81" s="99"/>
      <c r="H81" s="99"/>
      <c r="I81" s="99"/>
      <c r="J81" s="99"/>
      <c r="K81" s="99"/>
    </row>
    <row r="82" spans="7:11" ht="19.5" customHeight="1">
      <c r="G82" s="99"/>
      <c r="H82" s="99"/>
      <c r="I82" s="99"/>
      <c r="J82" s="99"/>
      <c r="K82" s="99"/>
    </row>
    <row r="83" spans="7:11" ht="19.5" customHeight="1">
      <c r="G83" s="99"/>
      <c r="H83" s="99"/>
      <c r="I83" s="99"/>
      <c r="J83" s="99"/>
      <c r="K83" s="99"/>
    </row>
    <row r="84" spans="7:11" ht="19.5" customHeight="1">
      <c r="G84" s="99"/>
      <c r="H84" s="99"/>
      <c r="I84" s="99"/>
      <c r="J84" s="99"/>
      <c r="K84" s="99"/>
    </row>
    <row r="85" spans="7:11" ht="19.5" customHeight="1">
      <c r="G85" s="99"/>
      <c r="H85" s="99"/>
      <c r="I85" s="99"/>
      <c r="J85" s="99"/>
      <c r="K85" s="99"/>
    </row>
    <row r="86" spans="7:11" ht="19.5" customHeight="1">
      <c r="G86" s="99"/>
      <c r="H86" s="99"/>
      <c r="I86" s="99"/>
      <c r="J86" s="99"/>
      <c r="K86" s="99"/>
    </row>
    <row r="87" spans="7:11" ht="19.5" customHeight="1">
      <c r="G87" s="99"/>
      <c r="H87" s="99"/>
      <c r="I87" s="99"/>
      <c r="J87" s="99"/>
      <c r="K87" s="99"/>
    </row>
    <row r="88" spans="7:11" ht="19.5" customHeight="1">
      <c r="G88" s="99"/>
      <c r="H88" s="99"/>
      <c r="I88" s="99"/>
      <c r="J88" s="99"/>
      <c r="K88" s="99"/>
    </row>
    <row r="89" spans="7:11" ht="19.5" customHeight="1">
      <c r="G89" s="99"/>
      <c r="H89" s="99"/>
      <c r="I89" s="99"/>
      <c r="J89" s="99"/>
      <c r="K89" s="99"/>
    </row>
    <row r="90" spans="7:11" ht="19.5" customHeight="1">
      <c r="G90" s="99"/>
      <c r="H90" s="99"/>
      <c r="I90" s="99"/>
      <c r="J90" s="99"/>
      <c r="K90" s="99"/>
    </row>
    <row r="91" spans="7:11" ht="19.5" customHeight="1">
      <c r="G91" s="99"/>
      <c r="H91" s="99"/>
      <c r="I91" s="99"/>
      <c r="J91" s="99"/>
      <c r="K91" s="99"/>
    </row>
    <row r="92" spans="7:11" ht="19.5" customHeight="1">
      <c r="G92" s="99"/>
      <c r="H92" s="99"/>
      <c r="I92" s="99"/>
      <c r="J92" s="99"/>
      <c r="K92" s="99"/>
    </row>
    <row r="93" spans="7:11" ht="19.5" customHeight="1">
      <c r="G93" s="99"/>
      <c r="H93" s="99"/>
      <c r="I93" s="99"/>
      <c r="J93" s="99"/>
      <c r="K93" s="99"/>
    </row>
    <row r="94" spans="7:11" ht="19.5" customHeight="1">
      <c r="G94" s="99"/>
      <c r="H94" s="99"/>
      <c r="I94" s="99"/>
      <c r="J94" s="99"/>
      <c r="K94" s="99"/>
    </row>
    <row r="95" spans="7:11" ht="19.5" customHeight="1">
      <c r="G95" s="99"/>
      <c r="H95" s="99"/>
      <c r="I95" s="99"/>
      <c r="J95" s="99"/>
      <c r="K95" s="99"/>
    </row>
    <row r="96" spans="7:11" ht="19.5" customHeight="1">
      <c r="G96" s="99"/>
      <c r="H96" s="99"/>
      <c r="I96" s="99"/>
      <c r="J96" s="99"/>
      <c r="K96" s="99"/>
    </row>
    <row r="97" spans="7:11" ht="19.5" customHeight="1">
      <c r="G97" s="99"/>
      <c r="H97" s="99"/>
      <c r="I97" s="99"/>
      <c r="J97" s="99"/>
      <c r="K97" s="99"/>
    </row>
    <row r="98" spans="7:11" ht="19.5" customHeight="1">
      <c r="G98" s="99"/>
      <c r="H98" s="99"/>
      <c r="I98" s="99"/>
      <c r="J98" s="99"/>
      <c r="K98" s="99"/>
    </row>
    <row r="99" spans="7:11" ht="19.5" customHeight="1">
      <c r="G99" s="99"/>
      <c r="H99" s="99"/>
      <c r="I99" s="99"/>
      <c r="J99" s="99"/>
      <c r="K99" s="99"/>
    </row>
    <row r="100" spans="7:11" ht="19.5" customHeight="1">
      <c r="G100" s="99"/>
      <c r="H100" s="99"/>
      <c r="I100" s="99"/>
      <c r="J100" s="99"/>
      <c r="K100" s="99"/>
    </row>
    <row r="101" spans="7:11" ht="19.5" customHeight="1">
      <c r="G101" s="99"/>
      <c r="H101" s="99"/>
      <c r="I101" s="99"/>
      <c r="J101" s="99"/>
      <c r="K101" s="99"/>
    </row>
    <row r="102" spans="7:11" ht="19.5" customHeight="1">
      <c r="G102" s="99"/>
      <c r="H102" s="99"/>
      <c r="I102" s="99"/>
      <c r="J102" s="99"/>
      <c r="K102" s="99"/>
    </row>
    <row r="103" spans="7:11" ht="19.5" customHeight="1">
      <c r="G103" s="99"/>
      <c r="H103" s="99"/>
      <c r="I103" s="99"/>
      <c r="J103" s="99"/>
      <c r="K103" s="99"/>
    </row>
    <row r="104" spans="7:11" ht="19.5" customHeight="1">
      <c r="G104" s="99"/>
      <c r="H104" s="99"/>
      <c r="I104" s="99"/>
      <c r="J104" s="99"/>
      <c r="K104" s="99"/>
    </row>
    <row r="105" spans="7:11" ht="19.5" customHeight="1">
      <c r="G105" s="99"/>
      <c r="H105" s="99"/>
      <c r="I105" s="99"/>
      <c r="J105" s="99"/>
      <c r="K105" s="99"/>
    </row>
    <row r="106" spans="7:11" ht="19.5" customHeight="1">
      <c r="G106" s="99"/>
      <c r="H106" s="99"/>
      <c r="I106" s="99"/>
      <c r="J106" s="99"/>
      <c r="K106" s="99"/>
    </row>
    <row r="107" spans="7:11" ht="19.5" customHeight="1">
      <c r="G107" s="99"/>
      <c r="H107" s="99"/>
      <c r="I107" s="99"/>
      <c r="J107" s="99"/>
      <c r="K107" s="99"/>
    </row>
    <row r="108" spans="7:11" ht="19.5" customHeight="1">
      <c r="G108" s="99"/>
      <c r="H108" s="99"/>
      <c r="I108" s="99"/>
      <c r="J108" s="99"/>
      <c r="K108" s="99"/>
    </row>
    <row r="109" spans="7:11" ht="19.5" customHeight="1">
      <c r="G109" s="99"/>
      <c r="H109" s="99"/>
      <c r="I109" s="99"/>
      <c r="J109" s="99"/>
      <c r="K109" s="99"/>
    </row>
    <row r="110" spans="7:11" ht="19.5" customHeight="1">
      <c r="G110" s="99"/>
      <c r="H110" s="99"/>
      <c r="I110" s="99"/>
      <c r="J110" s="99"/>
      <c r="K110" s="99"/>
    </row>
    <row r="111" spans="7:11" ht="19.5" customHeight="1">
      <c r="G111" s="99"/>
      <c r="H111" s="99"/>
      <c r="I111" s="99"/>
      <c r="J111" s="99"/>
      <c r="K111" s="99"/>
    </row>
    <row r="112" spans="7:11" ht="19.5" customHeight="1">
      <c r="G112" s="99"/>
      <c r="H112" s="99"/>
      <c r="I112" s="99"/>
      <c r="J112" s="99"/>
      <c r="K112" s="99"/>
    </row>
    <row r="113" spans="7:11" ht="19.5" customHeight="1">
      <c r="G113" s="99"/>
      <c r="H113" s="99"/>
      <c r="I113" s="99"/>
      <c r="J113" s="99"/>
      <c r="K113" s="99"/>
    </row>
    <row r="114" spans="7:11" ht="19.5" customHeight="1">
      <c r="G114" s="99"/>
      <c r="H114" s="99"/>
      <c r="I114" s="99"/>
      <c r="J114" s="99"/>
      <c r="K114" s="99"/>
    </row>
    <row r="115" spans="7:11" ht="19.5" customHeight="1">
      <c r="G115" s="99"/>
      <c r="H115" s="99"/>
      <c r="I115" s="99"/>
      <c r="J115" s="99"/>
      <c r="K115" s="99"/>
    </row>
    <row r="116" spans="7:11" ht="19.5" customHeight="1">
      <c r="G116" s="99"/>
      <c r="H116" s="99"/>
      <c r="I116" s="99"/>
      <c r="J116" s="99"/>
      <c r="K116" s="99"/>
    </row>
    <row r="117" spans="7:11" ht="19.5" customHeight="1">
      <c r="G117" s="99"/>
      <c r="H117" s="99"/>
      <c r="I117" s="99"/>
      <c r="J117" s="99"/>
      <c r="K117" s="99"/>
    </row>
    <row r="118" spans="7:11" ht="19.5" customHeight="1">
      <c r="G118" s="99"/>
      <c r="H118" s="99"/>
      <c r="I118" s="99"/>
      <c r="J118" s="99"/>
      <c r="K118" s="99"/>
    </row>
    <row r="119" spans="7:11" ht="19.5" customHeight="1">
      <c r="G119" s="99"/>
      <c r="H119" s="99"/>
      <c r="I119" s="99"/>
      <c r="J119" s="99"/>
      <c r="K119" s="99"/>
    </row>
    <row r="120" spans="7:11" ht="19.5" customHeight="1">
      <c r="G120" s="99"/>
      <c r="H120" s="99"/>
      <c r="I120" s="99"/>
      <c r="J120" s="99"/>
      <c r="K120" s="99"/>
    </row>
    <row r="121" spans="7:11" ht="19.5" customHeight="1">
      <c r="G121" s="99"/>
      <c r="H121" s="99"/>
      <c r="I121" s="99"/>
      <c r="J121" s="99"/>
      <c r="K121" s="99"/>
    </row>
    <row r="122" spans="7:11" ht="19.5" customHeight="1">
      <c r="G122" s="99"/>
      <c r="H122" s="99"/>
      <c r="I122" s="99"/>
      <c r="J122" s="99"/>
      <c r="K122" s="99"/>
    </row>
    <row r="123" spans="7:11" ht="19.5" customHeight="1">
      <c r="G123" s="99"/>
      <c r="H123" s="99"/>
      <c r="I123" s="99"/>
      <c r="J123" s="99"/>
      <c r="K123" s="99"/>
    </row>
    <row r="124" spans="7:11" ht="19.5" customHeight="1">
      <c r="G124" s="99"/>
      <c r="H124" s="99"/>
      <c r="I124" s="99"/>
      <c r="J124" s="99"/>
      <c r="K124" s="99"/>
    </row>
    <row r="125" spans="7:11" ht="19.5" customHeight="1">
      <c r="G125" s="99"/>
      <c r="H125" s="99"/>
      <c r="I125" s="99"/>
      <c r="J125" s="99"/>
      <c r="K125" s="99"/>
    </row>
    <row r="126" spans="7:11" ht="19.5" customHeight="1">
      <c r="G126" s="99"/>
      <c r="H126" s="99"/>
      <c r="I126" s="99"/>
      <c r="J126" s="99"/>
      <c r="K126" s="99"/>
    </row>
    <row r="127" spans="7:11" ht="19.5" customHeight="1">
      <c r="G127" s="99"/>
      <c r="H127" s="99"/>
      <c r="I127" s="99"/>
      <c r="J127" s="99"/>
      <c r="K127" s="99"/>
    </row>
    <row r="128" spans="7:11" ht="19.5" customHeight="1">
      <c r="G128" s="99"/>
      <c r="H128" s="99"/>
      <c r="I128" s="99"/>
      <c r="J128" s="99"/>
      <c r="K128" s="99"/>
    </row>
    <row r="129" spans="7:11" ht="19.5" customHeight="1">
      <c r="G129" s="99"/>
      <c r="H129" s="99"/>
      <c r="I129" s="99"/>
      <c r="J129" s="99"/>
      <c r="K129" s="99"/>
    </row>
    <row r="130" spans="7:11" ht="19.5" customHeight="1">
      <c r="G130" s="99"/>
      <c r="H130" s="99"/>
      <c r="I130" s="99"/>
      <c r="J130" s="99"/>
      <c r="K130" s="99"/>
    </row>
    <row r="131" spans="7:11" ht="19.5" customHeight="1">
      <c r="G131" s="99"/>
      <c r="H131" s="99"/>
      <c r="I131" s="99"/>
      <c r="J131" s="99"/>
      <c r="K131" s="99"/>
    </row>
    <row r="132" spans="7:11" ht="19.5" customHeight="1">
      <c r="G132" s="99"/>
      <c r="H132" s="99"/>
      <c r="I132" s="99"/>
      <c r="J132" s="99"/>
      <c r="K132" s="99"/>
    </row>
    <row r="133" spans="7:11" ht="19.5" customHeight="1">
      <c r="G133" s="99"/>
      <c r="H133" s="99"/>
      <c r="I133" s="99"/>
      <c r="J133" s="99"/>
      <c r="K133" s="99"/>
    </row>
    <row r="134" spans="7:11" ht="19.5" customHeight="1">
      <c r="G134" s="99"/>
      <c r="H134" s="99"/>
      <c r="I134" s="99"/>
      <c r="J134" s="99"/>
      <c r="K134" s="99"/>
    </row>
    <row r="135" spans="7:11" ht="19.5" customHeight="1">
      <c r="G135" s="99"/>
      <c r="H135" s="99"/>
      <c r="I135" s="99"/>
      <c r="J135" s="99"/>
      <c r="K135" s="99"/>
    </row>
    <row r="136" spans="7:11" ht="19.5" customHeight="1">
      <c r="G136" s="99"/>
      <c r="H136" s="99"/>
      <c r="I136" s="99"/>
      <c r="J136" s="99"/>
      <c r="K136" s="99"/>
    </row>
    <row r="137" spans="7:11" ht="19.5" customHeight="1">
      <c r="G137" s="99"/>
      <c r="H137" s="99"/>
      <c r="I137" s="99"/>
      <c r="J137" s="99"/>
      <c r="K137" s="99"/>
    </row>
    <row r="138" spans="7:11" ht="19.5" customHeight="1">
      <c r="G138" s="99"/>
      <c r="H138" s="99"/>
      <c r="I138" s="99"/>
      <c r="J138" s="99"/>
      <c r="K138" s="99"/>
    </row>
    <row r="139" spans="7:11" ht="19.5" customHeight="1">
      <c r="G139" s="99"/>
      <c r="H139" s="99"/>
      <c r="I139" s="99"/>
      <c r="J139" s="99"/>
      <c r="K139" s="99"/>
    </row>
    <row r="140" spans="7:11" ht="19.5" customHeight="1">
      <c r="G140" s="99"/>
      <c r="H140" s="99"/>
      <c r="I140" s="99"/>
      <c r="J140" s="99"/>
      <c r="K140" s="99"/>
    </row>
    <row r="141" spans="7:11" ht="19.5" customHeight="1">
      <c r="G141" s="99"/>
      <c r="H141" s="99"/>
      <c r="I141" s="99"/>
      <c r="J141" s="99"/>
      <c r="K141" s="99"/>
    </row>
    <row r="142" spans="7:11" ht="19.5" customHeight="1">
      <c r="G142" s="99"/>
      <c r="H142" s="99"/>
      <c r="I142" s="99"/>
      <c r="J142" s="99"/>
      <c r="K142" s="99"/>
    </row>
    <row r="143" spans="7:11" ht="19.5" customHeight="1">
      <c r="G143" s="99"/>
      <c r="H143" s="99"/>
      <c r="I143" s="99"/>
      <c r="J143" s="99"/>
      <c r="K143" s="99"/>
    </row>
    <row r="144" spans="7:11" ht="19.5" customHeight="1">
      <c r="G144" s="99"/>
      <c r="H144" s="99"/>
      <c r="I144" s="99"/>
      <c r="J144" s="99"/>
      <c r="K144" s="99"/>
    </row>
    <row r="145" spans="7:11" ht="19.5" customHeight="1">
      <c r="G145" s="99"/>
      <c r="H145" s="99"/>
      <c r="I145" s="99"/>
      <c r="J145" s="99"/>
      <c r="K145" s="99"/>
    </row>
    <row r="146" spans="7:11" ht="19.5" customHeight="1">
      <c r="G146" s="99"/>
      <c r="H146" s="99"/>
      <c r="I146" s="99"/>
      <c r="J146" s="99"/>
      <c r="K146" s="99"/>
    </row>
    <row r="147" spans="7:11" ht="19.5" customHeight="1">
      <c r="G147" s="99"/>
      <c r="H147" s="99"/>
      <c r="I147" s="99"/>
      <c r="J147" s="99"/>
      <c r="K147" s="99"/>
    </row>
    <row r="148" spans="7:11" ht="19.5" customHeight="1">
      <c r="G148" s="99"/>
      <c r="H148" s="99"/>
      <c r="I148" s="99"/>
      <c r="J148" s="99"/>
      <c r="K148" s="99"/>
    </row>
    <row r="149" spans="7:11" ht="19.5" customHeight="1">
      <c r="G149" s="99"/>
      <c r="H149" s="99"/>
      <c r="I149" s="99"/>
      <c r="J149" s="99"/>
      <c r="K149" s="99"/>
    </row>
    <row r="150" spans="7:11" ht="19.5" customHeight="1">
      <c r="G150" s="99"/>
      <c r="H150" s="99"/>
      <c r="I150" s="99"/>
      <c r="J150" s="99"/>
      <c r="K150" s="99"/>
    </row>
    <row r="151" spans="7:11" ht="19.5" customHeight="1">
      <c r="G151" s="99"/>
      <c r="H151" s="99"/>
      <c r="I151" s="99"/>
      <c r="J151" s="99"/>
      <c r="K151" s="99"/>
    </row>
    <row r="152" spans="7:11" ht="19.5" customHeight="1">
      <c r="G152" s="99"/>
      <c r="H152" s="99"/>
      <c r="I152" s="99"/>
      <c r="J152" s="99"/>
      <c r="K152" s="99"/>
    </row>
    <row r="153" spans="7:11" ht="19.5" customHeight="1">
      <c r="G153" s="99"/>
      <c r="H153" s="99"/>
      <c r="I153" s="99"/>
      <c r="J153" s="99"/>
      <c r="K153" s="99"/>
    </row>
    <row r="154" spans="7:11" ht="19.5" customHeight="1">
      <c r="G154" s="99"/>
      <c r="H154" s="99"/>
      <c r="I154" s="99"/>
      <c r="J154" s="99"/>
      <c r="K154" s="99"/>
    </row>
    <row r="155" spans="7:11" ht="19.5" customHeight="1">
      <c r="G155" s="99"/>
      <c r="H155" s="99"/>
      <c r="I155" s="99"/>
      <c r="J155" s="99"/>
      <c r="K155" s="99"/>
    </row>
    <row r="156" spans="7:11" ht="19.5" customHeight="1">
      <c r="G156" s="99"/>
      <c r="H156" s="99"/>
      <c r="I156" s="99"/>
      <c r="J156" s="99"/>
      <c r="K156" s="99"/>
    </row>
    <row r="157" spans="7:11" ht="19.5" customHeight="1">
      <c r="G157" s="99"/>
      <c r="H157" s="99"/>
      <c r="I157" s="99"/>
      <c r="J157" s="99"/>
      <c r="K157" s="99"/>
    </row>
    <row r="158" spans="7:11" ht="19.5" customHeight="1">
      <c r="G158" s="99"/>
      <c r="H158" s="99"/>
      <c r="I158" s="99"/>
      <c r="J158" s="99"/>
      <c r="K158" s="99"/>
    </row>
    <row r="159" spans="7:11" ht="19.5" customHeight="1">
      <c r="G159" s="99"/>
      <c r="H159" s="99"/>
      <c r="I159" s="99"/>
      <c r="J159" s="99"/>
      <c r="K159" s="99"/>
    </row>
    <row r="160" spans="7:11" ht="19.5" customHeight="1">
      <c r="G160" s="99"/>
      <c r="H160" s="99"/>
      <c r="I160" s="99"/>
      <c r="J160" s="99"/>
      <c r="K160" s="99"/>
    </row>
    <row r="161" spans="7:11" ht="19.5" customHeight="1">
      <c r="G161" s="99"/>
      <c r="H161" s="99"/>
      <c r="I161" s="99"/>
      <c r="J161" s="99"/>
      <c r="K161" s="99"/>
    </row>
    <row r="162" spans="7:11" ht="19.5" customHeight="1">
      <c r="G162" s="99"/>
      <c r="H162" s="99"/>
      <c r="I162" s="99"/>
      <c r="J162" s="99"/>
      <c r="K162" s="99"/>
    </row>
    <row r="163" spans="7:11" ht="19.5" customHeight="1">
      <c r="G163" s="99"/>
      <c r="H163" s="99"/>
      <c r="I163" s="99"/>
      <c r="J163" s="99"/>
      <c r="K163" s="99"/>
    </row>
    <row r="164" spans="7:11" ht="19.5" customHeight="1">
      <c r="G164" s="99"/>
      <c r="H164" s="99"/>
      <c r="I164" s="99"/>
      <c r="J164" s="99"/>
      <c r="K164" s="99"/>
    </row>
    <row r="165" spans="7:11" ht="19.5" customHeight="1">
      <c r="G165" s="99"/>
      <c r="H165" s="99"/>
      <c r="I165" s="99"/>
      <c r="J165" s="99"/>
      <c r="K165" s="99"/>
    </row>
    <row r="166" spans="7:11" ht="19.5" customHeight="1">
      <c r="G166" s="99"/>
      <c r="H166" s="99"/>
      <c r="I166" s="99"/>
      <c r="J166" s="99"/>
      <c r="K166" s="99"/>
    </row>
    <row r="167" spans="7:11" ht="19.5" customHeight="1">
      <c r="G167" s="99"/>
      <c r="H167" s="99"/>
      <c r="I167" s="99"/>
      <c r="J167" s="99"/>
      <c r="K167" s="99"/>
    </row>
    <row r="168" spans="7:11" ht="19.5" customHeight="1">
      <c r="G168" s="99"/>
      <c r="H168" s="99"/>
      <c r="I168" s="99"/>
      <c r="J168" s="99"/>
      <c r="K168" s="99"/>
    </row>
    <row r="169" spans="7:11" ht="19.5" customHeight="1">
      <c r="G169" s="99"/>
      <c r="H169" s="99"/>
      <c r="I169" s="99"/>
      <c r="J169" s="99"/>
      <c r="K169" s="99"/>
    </row>
    <row r="170" spans="7:11" ht="19.5" customHeight="1">
      <c r="G170" s="99"/>
      <c r="H170" s="99"/>
      <c r="I170" s="99"/>
      <c r="J170" s="99"/>
      <c r="K170" s="99"/>
    </row>
    <row r="171" spans="7:11" ht="19.5" customHeight="1">
      <c r="G171" s="99"/>
      <c r="H171" s="99"/>
      <c r="I171" s="99"/>
      <c r="J171" s="99"/>
      <c r="K171" s="99"/>
    </row>
    <row r="172" spans="7:11" ht="19.5" customHeight="1">
      <c r="G172" s="99"/>
      <c r="H172" s="99"/>
      <c r="I172" s="99"/>
      <c r="J172" s="99"/>
      <c r="K172" s="99"/>
    </row>
    <row r="173" spans="7:11" ht="19.5" customHeight="1">
      <c r="G173" s="99"/>
      <c r="H173" s="99"/>
      <c r="I173" s="99"/>
      <c r="J173" s="99"/>
      <c r="K173" s="99"/>
    </row>
    <row r="174" spans="7:11" ht="19.5" customHeight="1">
      <c r="G174" s="99"/>
      <c r="H174" s="99"/>
      <c r="I174" s="99"/>
      <c r="J174" s="99"/>
      <c r="K174" s="99"/>
    </row>
    <row r="175" spans="7:11" ht="19.5" customHeight="1">
      <c r="G175" s="99"/>
      <c r="H175" s="99"/>
      <c r="I175" s="99"/>
      <c r="J175" s="99"/>
      <c r="K175" s="99"/>
    </row>
    <row r="176" spans="7:11" ht="19.5" customHeight="1">
      <c r="G176" s="99"/>
      <c r="H176" s="99"/>
      <c r="I176" s="99"/>
      <c r="J176" s="99"/>
      <c r="K176" s="99"/>
    </row>
    <row r="177" spans="7:11" ht="19.5" customHeight="1">
      <c r="G177" s="99"/>
      <c r="H177" s="99"/>
      <c r="I177" s="99"/>
      <c r="J177" s="99"/>
      <c r="K177" s="99"/>
    </row>
    <row r="178" spans="7:11" ht="19.5" customHeight="1">
      <c r="G178" s="99"/>
      <c r="H178" s="99"/>
      <c r="I178" s="99"/>
      <c r="J178" s="99"/>
      <c r="K178" s="99"/>
    </row>
    <row r="179" spans="7:11" ht="19.5" customHeight="1">
      <c r="G179" s="99"/>
      <c r="H179" s="99"/>
      <c r="I179" s="99"/>
      <c r="J179" s="99"/>
      <c r="K179" s="99"/>
    </row>
    <row r="180" spans="7:11" ht="19.5" customHeight="1">
      <c r="G180" s="99"/>
      <c r="H180" s="99"/>
      <c r="I180" s="99"/>
      <c r="J180" s="99"/>
      <c r="K180" s="99"/>
    </row>
    <row r="181" spans="7:11" ht="19.5" customHeight="1">
      <c r="G181" s="99"/>
      <c r="H181" s="99"/>
      <c r="I181" s="99"/>
      <c r="J181" s="99"/>
      <c r="K181" s="99"/>
    </row>
  </sheetData>
  <sheetProtection/>
  <mergeCells count="5">
    <mergeCell ref="A56:L56"/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7" r:id="rId1"/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2014-12-23T15:53:59Z</cp:lastPrinted>
  <dcterms:created xsi:type="dcterms:W3CDTF">2014-12-23T15:37:02Z</dcterms:created>
  <dcterms:modified xsi:type="dcterms:W3CDTF">2014-12-23T16:08:17Z</dcterms:modified>
  <cp:category/>
  <cp:version/>
  <cp:contentType/>
  <cp:contentStatus/>
</cp:coreProperties>
</file>