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04" activeTab="0"/>
  </bookViews>
  <sheets>
    <sheet name="august 2020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</externalReferences>
  <definedNames>
    <definedName name="______bas1">'[2]data input'!#REF!</definedName>
    <definedName name="______bas2">'[2]data input'!#REF!</definedName>
    <definedName name="______bas3">'[2]data input'!#REF!</definedName>
    <definedName name="______BOP1">#REF!</definedName>
    <definedName name="______BOP2">'[4]BoP'!#REF!</definedName>
    <definedName name="______CPI98">'[5]REER Forecast'!#REF!</definedName>
    <definedName name="______EXP5">#REF!</definedName>
    <definedName name="______EXP6">#REF!</definedName>
    <definedName name="______EXP7">#REF!</definedName>
    <definedName name="______EXP9">#REF!</definedName>
    <definedName name="______EXR1">#REF!</definedName>
    <definedName name="______EXR2">#REF!</definedName>
    <definedName name="______EXR3">#REF!</definedName>
    <definedName name="______gdp9096">#REF!</definedName>
    <definedName name="______gdp9297">#REF!</definedName>
    <definedName name="______GDP98">#REF!</definedName>
    <definedName name="______IMP10">#REF!</definedName>
    <definedName name="______IMP2">#REF!</definedName>
    <definedName name="______IMP4">#REF!</definedName>
    <definedName name="______IMP6">#REF!</definedName>
    <definedName name="______IMP7">#REF!</definedName>
    <definedName name="______IMP8">#REF!</definedName>
    <definedName name="______MTS2">'[6]Annual Tables'!#REF!</definedName>
    <definedName name="______PAG2">'[6]Index'!#REF!</definedName>
    <definedName name="______PAG3">'[6]Index'!#REF!</definedName>
    <definedName name="______PAG4">'[6]Index'!#REF!</definedName>
    <definedName name="______PAG5">'[6]Index'!#REF!</definedName>
    <definedName name="______PAG6">'[6]Index'!#REF!</definedName>
    <definedName name="______PAG7">#REF!</definedName>
    <definedName name="______pib2">#REF!</definedName>
    <definedName name="______pib2005">#REF!</definedName>
    <definedName name="______pib2007">#REF!</definedName>
    <definedName name="______pib2008">#REF!</definedName>
    <definedName name="______pib2009">#REF!</definedName>
    <definedName name="______PPI97">'[5]REER Forecast'!#REF!</definedName>
    <definedName name="______prt1">#REF!</definedName>
    <definedName name="______prt2">#REF!</definedName>
    <definedName name="______rep1">#REF!</definedName>
    <definedName name="______rep2">#REF!</definedName>
    <definedName name="______RES2">'[4]RES'!#REF!</definedName>
    <definedName name="______rge1">#REF!</definedName>
    <definedName name="______s92">#N/A</definedName>
    <definedName name="______som1">'[2]data input'!#REF!</definedName>
    <definedName name="______som2">'[2]data input'!#REF!</definedName>
    <definedName name="______som3">'[2]data input'!#REF!</definedName>
    <definedName name="______SR2">#REF!</definedName>
    <definedName name="______SR3">#REF!</definedName>
    <definedName name="______SUM1">#REF!</definedName>
    <definedName name="______TAB05">#REF!</definedName>
    <definedName name="______tab06">#REF!</definedName>
    <definedName name="______tab07">#REF!</definedName>
    <definedName name="______tab1">#REF!</definedName>
    <definedName name="______TAB10">#REF!</definedName>
    <definedName name="______TAB12">#REF!</definedName>
    <definedName name="______TAB13">#REF!</definedName>
    <definedName name="______TAB14">'[7]INT_RATES_old'!$A$1:$I$34</definedName>
    <definedName name="______Tab19">#REF!</definedName>
    <definedName name="______tab2">#REF!</definedName>
    <definedName name="______Tab20">#REF!</definedName>
    <definedName name="______Tab21">#REF!</definedName>
    <definedName name="______tab22">#REF!</definedName>
    <definedName name="______tab23">#REF!</definedName>
    <definedName name="______tab24">#REF!</definedName>
    <definedName name="______tab25">#REF!</definedName>
    <definedName name="______tab26">#REF!</definedName>
    <definedName name="______tab27">#REF!</definedName>
    <definedName name="______tab28">#REF!</definedName>
    <definedName name="______Tab29">#REF!</definedName>
    <definedName name="______tab3">#REF!</definedName>
    <definedName name="______Tab30">#REF!</definedName>
    <definedName name="______Tab31">#REF!</definedName>
    <definedName name="______Tab32">#REF!</definedName>
    <definedName name="______Tab33">#REF!</definedName>
    <definedName name="______tab34">#REF!</definedName>
    <definedName name="______Tab35">#REF!</definedName>
    <definedName name="______tab37">#REF!</definedName>
    <definedName name="______tab4">#REF!</definedName>
    <definedName name="______tab43">#REF!</definedName>
    <definedName name="______tab44">#REF!</definedName>
    <definedName name="______tab5">#REF!</definedName>
    <definedName name="______tab6">#REF!</definedName>
    <definedName name="______tab7">#REF!</definedName>
    <definedName name="______tab8">#REF!</definedName>
    <definedName name="______tab9">#REF!</definedName>
    <definedName name="______TBL2">#REF!</definedName>
    <definedName name="______TBL4">#REF!</definedName>
    <definedName name="______TBL5">#REF!</definedName>
    <definedName name="______UKR1">'[8]EU2DBase'!$C$1:$F$196</definedName>
    <definedName name="______UKR2">'[8]EU2DBase'!$G$1:$U$196</definedName>
    <definedName name="______UKR3">'[8]EU2DBase'!#REF!</definedName>
    <definedName name="______WEO1">#REF!</definedName>
    <definedName name="______WEO2">#REF!</definedName>
    <definedName name="_____bas1">'[2]data input'!#REF!</definedName>
    <definedName name="_____bas2">'[2]data input'!#REF!</definedName>
    <definedName name="_____bas3">'[2]data input'!#REF!</definedName>
    <definedName name="_____BOP1">#REF!</definedName>
    <definedName name="_____BOP2">'[4]BoP'!#REF!</definedName>
    <definedName name="_____CPI98">'[5]REER Forecast'!#REF!</definedName>
    <definedName name="_____EXP5">#REF!</definedName>
    <definedName name="_____EXP6">#REF!</definedName>
    <definedName name="_____EXP7">#REF!</definedName>
    <definedName name="_____EXP9">#REF!</definedName>
    <definedName name="_____EXR1">#REF!</definedName>
    <definedName name="_____EXR2">#REF!</definedName>
    <definedName name="_____EXR3">#REF!</definedName>
    <definedName name="_____gdp9096">#REF!</definedName>
    <definedName name="_____gdp9297">#REF!</definedName>
    <definedName name="_____GDP98">#REF!</definedName>
    <definedName name="_____IMP10">#REF!</definedName>
    <definedName name="_____IMP2">#REF!</definedName>
    <definedName name="_____IMP4">#REF!</definedName>
    <definedName name="_____IMP6">#REF!</definedName>
    <definedName name="_____IMP7">#REF!</definedName>
    <definedName name="_____IMP8">#REF!</definedName>
    <definedName name="_____MTS2">'[6]Annual Tables'!#REF!</definedName>
    <definedName name="_____PAG2">'[6]Index'!#REF!</definedName>
    <definedName name="_____PAG3">'[6]Index'!#REF!</definedName>
    <definedName name="_____PAG4">'[6]Index'!#REF!</definedName>
    <definedName name="_____PAG5">'[6]Index'!#REF!</definedName>
    <definedName name="_____PAG6">'[6]Index'!#REF!</definedName>
    <definedName name="_____PAG7">#REF!</definedName>
    <definedName name="_____pib2">#REF!</definedName>
    <definedName name="_____pib2005">#REF!</definedName>
    <definedName name="_____pib2007">#REF!</definedName>
    <definedName name="_____pib2008">#REF!</definedName>
    <definedName name="_____pib2009">#REF!</definedName>
    <definedName name="_____PPI97">'[5]REER Forecast'!#REF!</definedName>
    <definedName name="_____prt1">#REF!</definedName>
    <definedName name="_____prt2">#REF!</definedName>
    <definedName name="_____rep1">#REF!</definedName>
    <definedName name="_____rep2">#REF!</definedName>
    <definedName name="_____RES2">'[4]RES'!#REF!</definedName>
    <definedName name="_____rge1">#REF!</definedName>
    <definedName name="_____s92">#N/A</definedName>
    <definedName name="_____som1">'[2]data input'!#REF!</definedName>
    <definedName name="_____som2">'[2]data input'!#REF!</definedName>
    <definedName name="_____som3">'[2]data input'!#REF!</definedName>
    <definedName name="_____SR2">#REF!</definedName>
    <definedName name="_____SR3">#REF!</definedName>
    <definedName name="_____SUM1">#REF!</definedName>
    <definedName name="_____TAB05">#REF!</definedName>
    <definedName name="_____tab06">#REF!</definedName>
    <definedName name="_____tab07">#REF!</definedName>
    <definedName name="_____tab1">#REF!</definedName>
    <definedName name="_____TAB10">#REF!</definedName>
    <definedName name="_____TAB12">#REF!</definedName>
    <definedName name="_____TAB13">#REF!</definedName>
    <definedName name="_____TAB14">'[7]INT_RATES_old'!$A$1:$I$34</definedName>
    <definedName name="_____Tab19">#REF!</definedName>
    <definedName name="_____tab2">#REF!</definedName>
    <definedName name="_____Tab20">#REF!</definedName>
    <definedName name="_____Tab21">#REF!</definedName>
    <definedName name="_____tab22">#REF!</definedName>
    <definedName name="_____tab23">#REF!</definedName>
    <definedName name="_____tab24">#REF!</definedName>
    <definedName name="_____tab25">#REF!</definedName>
    <definedName name="_____tab26">#REF!</definedName>
    <definedName name="_____tab27">#REF!</definedName>
    <definedName name="_____tab28">#REF!</definedName>
    <definedName name="_____Tab29">#REF!</definedName>
    <definedName name="_____tab3">#REF!</definedName>
    <definedName name="_____Tab30">#REF!</definedName>
    <definedName name="_____Tab31">#REF!</definedName>
    <definedName name="_____Tab32">#REF!</definedName>
    <definedName name="_____Tab33">#REF!</definedName>
    <definedName name="_____tab34">#REF!</definedName>
    <definedName name="_____Tab35">#REF!</definedName>
    <definedName name="_____tab37">#REF!</definedName>
    <definedName name="_____tab4">#REF!</definedName>
    <definedName name="_____tab43">#REF!</definedName>
    <definedName name="_____tab44">#REF!</definedName>
    <definedName name="_____tab5">#REF!</definedName>
    <definedName name="_____tab6">#REF!</definedName>
    <definedName name="_____tab7">#REF!</definedName>
    <definedName name="_____tab8">#REF!</definedName>
    <definedName name="_____tab9">#REF!</definedName>
    <definedName name="_____TBL2">#REF!</definedName>
    <definedName name="_____TBL4">#REF!</definedName>
    <definedName name="_____TBL5">#REF!</definedName>
    <definedName name="_____UKR1">'[8]EU2DBase'!$C$1:$F$196</definedName>
    <definedName name="_____UKR2">'[8]EU2DBase'!$G$1:$U$196</definedName>
    <definedName name="_____UKR3">'[8]EU2DBase'!#REF!</definedName>
    <definedName name="_____WEO1">#REF!</definedName>
    <definedName name="_____WEO2">#REF!</definedName>
    <definedName name="____a47">[0]!___BOP2 '[10]LINK'!$A$1:$A$42</definedName>
    <definedName name="____bas1">'[2]data input'!#REF!</definedName>
    <definedName name="____bas2">'[2]data input'!#REF!</definedName>
    <definedName name="____bas3">'[2]data input'!#REF!</definedName>
    <definedName name="____BOP1">#REF!</definedName>
    <definedName name="____BOP2">'[4]BoP'!#REF!</definedName>
    <definedName name="____CPI98">'[5]REER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'[6]Annual Tables'!#REF!</definedName>
    <definedName name="____PAG2">'[6]Index'!#REF!</definedName>
    <definedName name="____PAG3">'[6]Index'!#REF!</definedName>
    <definedName name="____PAG4">'[6]Index'!#REF!</definedName>
    <definedName name="____PAG5">'[6]Index'!#REF!</definedName>
    <definedName name="____PAG6">'[6]Index'!#REF!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'[5]REER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'[4]RES'!#REF!</definedName>
    <definedName name="____rge1">#REF!</definedName>
    <definedName name="____s92">#N/A</definedName>
    <definedName name="____som1">'[2]data input'!#REF!</definedName>
    <definedName name="____som2">'[2]data input'!#REF!</definedName>
    <definedName name="____som3">'[2]data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'[7]INT_RATES_old'!$A$1:$I$34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'[8]EU2DBase'!$C$1:$F$196</definedName>
    <definedName name="____UKR2">'[8]EU2DBase'!$G$1:$U$196</definedName>
    <definedName name="____UKR3">'[8]EU2DBase'!#REF!</definedName>
    <definedName name="____WEO1">#REF!</definedName>
    <definedName name="____WEO2">#REF!</definedName>
    <definedName name="___a47">#N/A</definedName>
    <definedName name="___bas1">'[2]data input'!#REF!</definedName>
    <definedName name="___bas2">'[2]data input'!#REF!</definedName>
    <definedName name="___bas3">'[2]data input'!#REF!</definedName>
    <definedName name="___BOP1">#REF!</definedName>
    <definedName name="___BOP2">'[4]BoP'!#REF!</definedName>
    <definedName name="___CPI98">'[5]REER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'[6]Annual Tables'!#REF!</definedName>
    <definedName name="___PAG2">'[6]Index'!#REF!</definedName>
    <definedName name="___PAG3">'[6]Index'!#REF!</definedName>
    <definedName name="___PAG4">'[6]Index'!#REF!</definedName>
    <definedName name="___PAG5">'[6]Index'!#REF!</definedName>
    <definedName name="___PAG6">'[6]Index'!#REF!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'[5]REER Forecast'!#REF!</definedName>
    <definedName name="___prt1">#REF!</definedName>
    <definedName name="___prt2">#REF!</definedName>
    <definedName name="___rep1">#REF!</definedName>
    <definedName name="___rep2">#REF!</definedName>
    <definedName name="___RES2">'[4]RES'!#REF!</definedName>
    <definedName name="___rge1">#REF!</definedName>
    <definedName name="___s92">#N/A</definedName>
    <definedName name="___som1">'[2]data input'!#REF!</definedName>
    <definedName name="___som2">'[2]data input'!#REF!</definedName>
    <definedName name="___som3">'[2]data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'[7]INT_RATES_old'!$A$1:$I$34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'[8]EU2DBase'!$C$1:$F$196</definedName>
    <definedName name="___UKR2">'[8]EU2DBase'!$G$1:$U$196</definedName>
    <definedName name="___UKR3">'[11]EU2DBase'!#REF!</definedName>
    <definedName name="___WEO1">#REF!</definedName>
    <definedName name="___WEO2">#REF!</definedName>
    <definedName name="__0absorc">'[12]Programa'!#REF!</definedName>
    <definedName name="__0c">'[12]Programa'!#REF!</definedName>
    <definedName name="__123Graph_ADEFINITION">'[13]NBM'!#REF!</definedName>
    <definedName name="__123Graph_ADEFINITION2">'[13]NBM'!#REF!</definedName>
    <definedName name="__123Graph_BDEFINITION">'[13]NBM'!#REF!</definedName>
    <definedName name="__123Graph_BDEFINITION2">'[13]NBM'!#REF!</definedName>
    <definedName name="__123Graph_BFITB2">'[14]FITB_all'!#REF!</definedName>
    <definedName name="__123Graph_BFITB3">'[14]FITB_all'!#REF!</definedName>
    <definedName name="__123Graph_BGDP">'[15]Quarterly Program'!#REF!</definedName>
    <definedName name="__123Graph_BMONEY">'[15]Quarterly Program'!#REF!</definedName>
    <definedName name="__123Graph_BTBILL2">'[14]FITB_all'!#REF!</definedName>
    <definedName name="__123Graph_CDEFINITION2">'[16]NBM'!#REF!</definedName>
    <definedName name="__123Graph_DDEFINITION2">'[16]NBM'!#REF!</definedName>
    <definedName name="__a47">___BOP2 '[10]LINK'!$A$1:$A$42</definedName>
    <definedName name="__bas1">'[2]data input'!#REF!</definedName>
    <definedName name="__bas2">'[2]data input'!#REF!</definedName>
    <definedName name="__bas3">'[2]data input'!#REF!</definedName>
    <definedName name="__BOP1">#REF!</definedName>
    <definedName name="__BOP2">'[4]BoP'!#REF!</definedName>
    <definedName name="__CPI98">'[5]REER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'[6]Annual Tables'!#REF!</definedName>
    <definedName name="__PAG2">'[6]Index'!#REF!</definedName>
    <definedName name="__PAG3">'[6]Index'!#REF!</definedName>
    <definedName name="__PAG4">'[6]Index'!#REF!</definedName>
    <definedName name="__PAG5">'[6]Index'!#REF!</definedName>
    <definedName name="__PAG6">'[6]Index'!#REF!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'[5]REER Forecast'!#REF!</definedName>
    <definedName name="__prt1">#REF!</definedName>
    <definedName name="__prt2">#REF!</definedName>
    <definedName name="__rep1">#REF!</definedName>
    <definedName name="__rep2">#REF!</definedName>
    <definedName name="__RES2">'[4]RES'!#REF!</definedName>
    <definedName name="__rge1">#REF!</definedName>
    <definedName name="__s92">NA()</definedName>
    <definedName name="__som1">'[2]data input'!#REF!</definedName>
    <definedName name="__som2">'[2]data input'!#REF!</definedName>
    <definedName name="__som3">'[2]data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'[7]INT_RATES_old'!$A$1:$I$34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'[11]EU2DBase'!$C$1:$F$196</definedName>
    <definedName name="__UKR2">'[11]EU2DBase'!$G$1:$U$196</definedName>
    <definedName name="__UKR3">'[11]EU2DBase'!#REF!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[0]!___BOP2 '[10]LINK'!$A$1:$A$42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'[2]data input'!#REF!</definedName>
    <definedName name="_bas2">'[2]data input'!#REF!</definedName>
    <definedName name="_bas3">'[2]data input'!#REF!</definedName>
    <definedName name="_BOP1">#REF!</definedName>
    <definedName name="_BOP2">'[4]BoP'!#REF!</definedName>
    <definedName name="_C">#REF!</definedName>
    <definedName name="_C_14">#REF!</definedName>
    <definedName name="_C_25">#REF!</definedName>
    <definedName name="_CPI98">'[5]REER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'[17]Assumptions'!#REF!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'[17]Assumptions'!#REF!</definedName>
    <definedName name="_Macros_Import_.qbop">_Macros_Import_.qbop</definedName>
    <definedName name="_Macros_Import__qbop">_Macros_Import__qbop</definedName>
    <definedName name="_MTS2">'[6]Annual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'[6]Index'!#REF!</definedName>
    <definedName name="_PAG3">'[6]Index'!#REF!</definedName>
    <definedName name="_PAG4">'[6]Index'!#REF!</definedName>
    <definedName name="_PAG5">'[6]Index'!#REF!</definedName>
    <definedName name="_PAG6">'[6]Index'!#REF!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'[5]REER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'[4]RES'!#REF!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'[2]data input'!#REF!</definedName>
    <definedName name="_som2">'[2]data input'!#REF!</definedName>
    <definedName name="_som3">'[2]data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'[7]INT_RATES_old'!$A$1:$I$34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'[11]EU2DBase'!$C$1:$F$196</definedName>
    <definedName name="_UKR2">'[11]EU2DBase'!$G$1:$U$196</definedName>
    <definedName name="_UKR3">'[8]EU2DBase'!#REF!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___BOP2 '[10]LINK'!$A$1:$A$42</definedName>
    <definedName name="a_11">___BOP2 '[10]LINK'!$A$1:$A$42</definedName>
    <definedName name="a_14">#REF!</definedName>
    <definedName name="a_15">___BOP2 '[10]LINK'!$A$1:$A$42</definedName>
    <definedName name="a_17">___BOP2 '[10]LINK'!$A$1:$A$42</definedName>
    <definedName name="a_2">#REF!</definedName>
    <definedName name="a_20">___BOP2 '[10]LINK'!$A$1:$A$42</definedName>
    <definedName name="a_22">___BOP2 '[10]LINK'!$A$1:$A$42</definedName>
    <definedName name="a_24">___BOP2 '[10]LINK'!$A$1:$A$42</definedName>
    <definedName name="a_25">#REF!</definedName>
    <definedName name="a_28">___BOP2 '[10]LINK'!$A$1:$A$42</definedName>
    <definedName name="a_37">___BOP2 '[10]LINK'!$A$1:$A$42</definedName>
    <definedName name="a_38">___BOP2 '[10]LINK'!$A$1:$A$42</definedName>
    <definedName name="a_46">___BOP2 '[10]LINK'!$A$1:$A$42</definedName>
    <definedName name="a_47">___BOP2 '[10]LINK'!$A$1:$A$42</definedName>
    <definedName name="a_49">___BOP2 '[10]LINK'!$A$1:$A$42</definedName>
    <definedName name="a_54">___BOP2 '[10]LINK'!$A$1:$A$42</definedName>
    <definedName name="a_55">___BOP2 '[10]LINK'!$A$1:$A$42</definedName>
    <definedName name="a_56">___BOP2 '[10]LINK'!$A$1:$A$42</definedName>
    <definedName name="a_57">___BOP2 '[10]LINK'!$A$1:$A$42</definedName>
    <definedName name="a_61">___BOP2 '[10]LINK'!$A$1:$A$42</definedName>
    <definedName name="a_64">___BOP2 '[10]LINK'!$A$1:$A$42</definedName>
    <definedName name="a_65">___BOP2 '[10]LINK'!$A$1:$A$42</definedName>
    <definedName name="a_66">___BOP2 '[10]LINK'!$A$1:$A$42</definedName>
    <definedName name="a47">[0]!___BOP2 '[10]LINK'!$A$1:$A$42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'[18]Montabs'!$B$88:$CO$425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'[19]BFtab10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'[20]WEO'!#REF!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'[7]BNKLOANS_old'!$A$1:$F$40</definedName>
    <definedName name="bas1">'[2]data input'!#REF!</definedName>
    <definedName name="bas2">'[2]data input'!#REF!</definedName>
    <definedName name="bas3">'[2]data input'!#REF!</definedName>
    <definedName name="BASDAT">'[6]Annual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'[2]data input'!#REF!</definedName>
    <definedName name="BasicData">#REF!</definedName>
    <definedName name="basII">'[2]data input'!#REF!</definedName>
    <definedName name="basIII">'[2]data input'!#REF!</definedName>
    <definedName name="BCA">'[21]WEO LINK'!#REF!</definedName>
    <definedName name="BCA_11">'[22]WEO LINK'!#REF!</definedName>
    <definedName name="BCA_14">#REF!</definedName>
    <definedName name="BCA_2">NA()</definedName>
    <definedName name="BCA_20">'[21]WEO LINK'!#REF!</definedName>
    <definedName name="BCA_25">#REF!</definedName>
    <definedName name="BCA_28">'[21]WEO LINK'!#REF!</definedName>
    <definedName name="BCA_66">'[22]WEO LINK'!#REF!</definedName>
    <definedName name="BCA_GDP">NA()</definedName>
    <definedName name="BCA_NGDP">'[23]Q6'!$E$11:$AH$11</definedName>
    <definedName name="BDEAC">#REF!</definedName>
    <definedName name="BE">'[21]WEO LINK'!#REF!</definedName>
    <definedName name="BE_11">'[22]WEO LINK'!#REF!</definedName>
    <definedName name="BE_14">NA()</definedName>
    <definedName name="BE_2">NA()</definedName>
    <definedName name="BE_20">'[21]WEO LINK'!#REF!</definedName>
    <definedName name="BE_25">NA()</definedName>
    <definedName name="BE_28">'[21]WEO LINK'!#REF!</definedName>
    <definedName name="BE_66">'[22]WEO LINK'!#REF!</definedName>
    <definedName name="BEA">#REF!</definedName>
    <definedName name="BEAI">'[21]WEO LINK'!#REF!</definedName>
    <definedName name="BEAI_11">'[22]WEO LINK'!#REF!</definedName>
    <definedName name="BEAI_14">NA()</definedName>
    <definedName name="BEAI_2">NA()</definedName>
    <definedName name="BEAI_20">'[21]WEO LINK'!#REF!</definedName>
    <definedName name="BEAI_25">NA()</definedName>
    <definedName name="BEAI_28">'[21]WEO LINK'!#REF!</definedName>
    <definedName name="BEAI_66">'[22]WEO LINK'!#REF!</definedName>
    <definedName name="BEAIB">'[21]WEO LINK'!#REF!</definedName>
    <definedName name="BEAIB_11">'[22]WEO LINK'!#REF!</definedName>
    <definedName name="BEAIB_14">NA()</definedName>
    <definedName name="BEAIB_2">NA()</definedName>
    <definedName name="BEAIB_20">'[21]WEO LINK'!#REF!</definedName>
    <definedName name="BEAIB_25">NA()</definedName>
    <definedName name="BEAIB_28">'[21]WEO LINK'!#REF!</definedName>
    <definedName name="BEAIB_66">'[22]WEO LINK'!#REF!</definedName>
    <definedName name="BEAIG">'[21]WEO LINK'!#REF!</definedName>
    <definedName name="BEAIG_11">'[22]WEO LINK'!#REF!</definedName>
    <definedName name="BEAIG_14">NA()</definedName>
    <definedName name="BEAIG_2">NA()</definedName>
    <definedName name="BEAIG_20">'[21]WEO LINK'!#REF!</definedName>
    <definedName name="BEAIG_25">NA()</definedName>
    <definedName name="BEAIG_28">'[21]WEO LINK'!#REF!</definedName>
    <definedName name="BEAIG_66">'[22]WEO LINK'!#REF!</definedName>
    <definedName name="BEAP">'[21]WEO LINK'!#REF!</definedName>
    <definedName name="BEAP_11">'[22]WEO LINK'!#REF!</definedName>
    <definedName name="BEAP_14">NA()</definedName>
    <definedName name="BEAP_2">NA()</definedName>
    <definedName name="BEAP_20">'[21]WEO LINK'!#REF!</definedName>
    <definedName name="BEAP_25">NA()</definedName>
    <definedName name="BEAP_28">'[21]WEO LINK'!#REF!</definedName>
    <definedName name="BEAP_66">'[22]WEO LINK'!#REF!</definedName>
    <definedName name="BEAPB">'[21]WEO LINK'!#REF!</definedName>
    <definedName name="BEAPB_11">'[22]WEO LINK'!#REF!</definedName>
    <definedName name="BEAPB_14">NA()</definedName>
    <definedName name="BEAPB_2">NA()</definedName>
    <definedName name="BEAPB_20">'[21]WEO LINK'!#REF!</definedName>
    <definedName name="BEAPB_25">NA()</definedName>
    <definedName name="BEAPB_28">'[21]WEO LINK'!#REF!</definedName>
    <definedName name="BEAPB_66">'[22]WEO LINK'!#REF!</definedName>
    <definedName name="BEAPG">'[21]WEO LINK'!#REF!</definedName>
    <definedName name="BEAPG_11">'[22]WEO LINK'!#REF!</definedName>
    <definedName name="BEAPG_14">NA()</definedName>
    <definedName name="BEAPG_2">NA()</definedName>
    <definedName name="BEAPG_20">'[21]WEO LINK'!#REF!</definedName>
    <definedName name="BEAPG_25">NA()</definedName>
    <definedName name="BEAPG_28">'[21]WEO LINK'!#REF!</definedName>
    <definedName name="BEAPG_66">'[22]WEO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'[21]WEO LINK'!#REF!</definedName>
    <definedName name="BERI_11">'[22]WEO LINK'!#REF!</definedName>
    <definedName name="BERI_14">NA()</definedName>
    <definedName name="BERI_2">NA()</definedName>
    <definedName name="BERI_20">'[21]WEO LINK'!#REF!</definedName>
    <definedName name="BERI_25">NA()</definedName>
    <definedName name="BERI_28">'[21]WEO LINK'!#REF!</definedName>
    <definedName name="BERI_66">'[22]WEO LINK'!#REF!</definedName>
    <definedName name="BERIB">'[21]WEO LINK'!#REF!</definedName>
    <definedName name="BERIB_11">'[22]WEO LINK'!#REF!</definedName>
    <definedName name="BERIB_14">NA()</definedName>
    <definedName name="BERIB_2">NA()</definedName>
    <definedName name="BERIB_20">'[21]WEO LINK'!#REF!</definedName>
    <definedName name="BERIB_25">NA()</definedName>
    <definedName name="BERIB_28">'[21]WEO LINK'!#REF!</definedName>
    <definedName name="BERIB_66">'[22]WEO LINK'!#REF!</definedName>
    <definedName name="BERIG">'[21]WEO LINK'!#REF!</definedName>
    <definedName name="BERIG_11">'[22]WEO LINK'!#REF!</definedName>
    <definedName name="BERIG_14">NA()</definedName>
    <definedName name="BERIG_2">NA()</definedName>
    <definedName name="BERIG_20">'[21]WEO LINK'!#REF!</definedName>
    <definedName name="BERIG_25">NA()</definedName>
    <definedName name="BERIG_28">'[21]WEO LINK'!#REF!</definedName>
    <definedName name="BERIG_66">'[22]WEO LINK'!#REF!</definedName>
    <definedName name="BERP">'[21]WEO LINK'!#REF!</definedName>
    <definedName name="BERP_11">'[22]WEO LINK'!#REF!</definedName>
    <definedName name="BERP_14">NA()</definedName>
    <definedName name="BERP_2">NA()</definedName>
    <definedName name="BERP_20">'[21]WEO LINK'!#REF!</definedName>
    <definedName name="BERP_25">NA()</definedName>
    <definedName name="BERP_28">'[21]WEO LINK'!#REF!</definedName>
    <definedName name="BERP_66">'[22]WEO LINK'!#REF!</definedName>
    <definedName name="BERPB">'[21]WEO LINK'!#REF!</definedName>
    <definedName name="BERPB_11">'[22]WEO LINK'!#REF!</definedName>
    <definedName name="BERPB_14">NA()</definedName>
    <definedName name="BERPB_2">NA()</definedName>
    <definedName name="BERPB_20">'[21]WEO LINK'!#REF!</definedName>
    <definedName name="BERPB_25">NA()</definedName>
    <definedName name="BERPB_28">'[21]WEO LINK'!#REF!</definedName>
    <definedName name="BERPB_66">'[22]WEO LINK'!#REF!</definedName>
    <definedName name="BERPG">'[21]WEO LINK'!#REF!</definedName>
    <definedName name="BERPG_11">'[22]WEO LINK'!#REF!</definedName>
    <definedName name="BERPG_14">NA()</definedName>
    <definedName name="BERPG_2">NA()</definedName>
    <definedName name="BERPG_20">'[21]WEO LINK'!#REF!</definedName>
    <definedName name="BERPG_25">NA()</definedName>
    <definedName name="BERPG_28">'[21]WEO LINK'!#REF!</definedName>
    <definedName name="BERPG_66">'[22]WEO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'[21]WEO LINK'!#REF!</definedName>
    <definedName name="BFD_11">'[22]WEO LINK'!#REF!</definedName>
    <definedName name="BFD_20">'[21]WEO LINK'!#REF!</definedName>
    <definedName name="BFD_28">'[21]WEO LINK'!#REF!</definedName>
    <definedName name="BFD_66">'[22]WEO LINK'!#REF!</definedName>
    <definedName name="BFDA">#REF!</definedName>
    <definedName name="BFDI">#REF!</definedName>
    <definedName name="bfdi_14">#REF!</definedName>
    <definedName name="bfdi_2">'[24]FAfdi'!$E$10:$BP$10</definedName>
    <definedName name="bfdi_25">#REF!</definedName>
    <definedName name="BFDIL">#REF!</definedName>
    <definedName name="BFDL">'[21]WEO LINK'!#REF!</definedName>
    <definedName name="BFDL_11">'[22]WEO LINK'!#REF!</definedName>
    <definedName name="BFDL_20">'[21]WEO LINK'!#REF!</definedName>
    <definedName name="BFDL_28">'[21]WEO LINK'!#REF!</definedName>
    <definedName name="BFDL_66">'[22]WEO LINK'!#REF!</definedName>
    <definedName name="BFL">NA()</definedName>
    <definedName name="BFL_D">'[21]WEO LINK'!#REF!</definedName>
    <definedName name="BFL_D_11">'[22]WEO LINK'!#REF!</definedName>
    <definedName name="BFL_D_14">NA()</definedName>
    <definedName name="BFL_D_2">NA()</definedName>
    <definedName name="BFL_D_20">'[21]WEO LINK'!#REF!</definedName>
    <definedName name="BFL_D_25">NA()</definedName>
    <definedName name="BFL_D_28">'[21]WEO LINK'!#REF!</definedName>
    <definedName name="BFL_D_66">'[22]WEO LINK'!#REF!</definedName>
    <definedName name="BFL_DF">'[21]WEO LINK'!#REF!</definedName>
    <definedName name="BFL_DF_11">'[22]WEO LINK'!#REF!</definedName>
    <definedName name="BFL_DF_14">NA()</definedName>
    <definedName name="BFL_DF_2">NA()</definedName>
    <definedName name="BFL_DF_20">'[21]WEO LINK'!#REF!</definedName>
    <definedName name="BFL_DF_25">NA()</definedName>
    <definedName name="BFL_DF_28">'[21]WEO LINK'!#REF!</definedName>
    <definedName name="BFL_DF_66">'[22]WEO LINK'!#REF!</definedName>
    <definedName name="BFLB">'[21]WEO LINK'!#REF!</definedName>
    <definedName name="BFLB_11">'[22]WEO LINK'!#REF!</definedName>
    <definedName name="BFLB_14">NA()</definedName>
    <definedName name="BFLB_2">NA()</definedName>
    <definedName name="BFLB_20">'[21]WEO LINK'!#REF!</definedName>
    <definedName name="BFLB_25">NA()</definedName>
    <definedName name="BFLB_28">'[21]WEO LINK'!#REF!</definedName>
    <definedName name="BFLB_66">'[22]WEO LINK'!#REF!</definedName>
    <definedName name="BFLB_D">'[21]WEO LINK'!#REF!</definedName>
    <definedName name="BFLB_D_11">'[22]WEO LINK'!#REF!</definedName>
    <definedName name="BFLB_D_14">NA()</definedName>
    <definedName name="BFLB_D_2">NA()</definedName>
    <definedName name="BFLB_D_20">'[21]WEO LINK'!#REF!</definedName>
    <definedName name="BFLB_D_25">NA()</definedName>
    <definedName name="BFLB_D_28">'[21]WEO LINK'!#REF!</definedName>
    <definedName name="BFLB_D_66">'[22]WEO LINK'!#REF!</definedName>
    <definedName name="BFLB_DF">'[21]WEO LINK'!#REF!</definedName>
    <definedName name="BFLB_DF_11">'[22]WEO LINK'!#REF!</definedName>
    <definedName name="BFLB_DF_14">NA()</definedName>
    <definedName name="BFLB_DF_2">NA()</definedName>
    <definedName name="BFLB_DF_20">'[21]WEO LINK'!#REF!</definedName>
    <definedName name="BFLB_DF_25">NA()</definedName>
    <definedName name="BFLB_DF_28">'[21]WEO LINK'!#REF!</definedName>
    <definedName name="BFLB_DF_66">'[22]WEO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'[21]WEO LINK'!#REF!</definedName>
    <definedName name="BFLG_11">'[22]WEO LINK'!#REF!</definedName>
    <definedName name="BFLG_14">NA()</definedName>
    <definedName name="BFLG_2">NA()</definedName>
    <definedName name="BFLG_20">'[21]WEO LINK'!#REF!</definedName>
    <definedName name="BFLG_25">NA()</definedName>
    <definedName name="BFLG_28">'[21]WEO LINK'!#REF!</definedName>
    <definedName name="BFLG_66">'[22]WEO LINK'!#REF!</definedName>
    <definedName name="BFLG_D">'[21]WEO LINK'!#REF!</definedName>
    <definedName name="BFLG_D_11">'[22]WEO LINK'!#REF!</definedName>
    <definedName name="BFLG_D_14">NA()</definedName>
    <definedName name="BFLG_D_2">NA()</definedName>
    <definedName name="BFLG_D_20">'[21]WEO LINK'!#REF!</definedName>
    <definedName name="BFLG_D_25">NA()</definedName>
    <definedName name="BFLG_D_28">'[21]WEO LINK'!#REF!</definedName>
    <definedName name="BFLG_D_66">'[22]WEO LINK'!#REF!</definedName>
    <definedName name="BFLG_DF">'[21]WEO LINK'!#REF!</definedName>
    <definedName name="BFLG_DF_11">'[22]WEO LINK'!#REF!</definedName>
    <definedName name="BFLG_DF_14">NA()</definedName>
    <definedName name="BFLG_DF_2">NA()</definedName>
    <definedName name="BFLG_DF_20">'[21]WEO LINK'!#REF!</definedName>
    <definedName name="BFLG_DF_25">NA()</definedName>
    <definedName name="BFLG_DF_28">'[21]WEO LINK'!#REF!</definedName>
    <definedName name="BFLG_DF_66">'[22]WEO LINK'!#REF!</definedName>
    <definedName name="BFO">#REF!</definedName>
    <definedName name="BFOA">'[21]WEO LINK'!#REF!</definedName>
    <definedName name="BFOA_11">'[22]WEO LINK'!#REF!</definedName>
    <definedName name="BFOA_20">'[21]WEO LINK'!#REF!</definedName>
    <definedName name="BFOA_28">'[21]WEO LINK'!#REF!</definedName>
    <definedName name="BFOA_66">'[22]WEO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'[21]WEO LINK'!#REF!</definedName>
    <definedName name="BFOL_L_11">'[22]WEO LINK'!#REF!</definedName>
    <definedName name="BFOL_L_20">'[21]WEO LINK'!#REF!</definedName>
    <definedName name="BFOL_L_28">'[21]WEO LINK'!#REF!</definedName>
    <definedName name="BFOL_L_66">'[22]WEO LINK'!#REF!</definedName>
    <definedName name="BFOL_O">#REF!</definedName>
    <definedName name="BFOL_S">'[21]WEO LINK'!#REF!</definedName>
    <definedName name="BFOL_S_11">'[22]WEO LINK'!#REF!</definedName>
    <definedName name="BFOL_S_20">'[21]WEO LINK'!#REF!</definedName>
    <definedName name="BFOL_S_28">'[21]WEO LINK'!#REF!</definedName>
    <definedName name="BFOL_S_66">'[22]WEO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'[21]WEO LINK'!#REF!</definedName>
    <definedName name="BFPA_11">'[22]WEO LINK'!#REF!</definedName>
    <definedName name="BFPA_20">'[21]WEO LINK'!#REF!</definedName>
    <definedName name="BFPA_28">'[21]WEO LINK'!#REF!</definedName>
    <definedName name="BFPA_66">'[22]WEO LINK'!#REF!</definedName>
    <definedName name="BFPAG">#REF!</definedName>
    <definedName name="BFPG">#REF!</definedName>
    <definedName name="BFPL">'[21]WEO LINK'!#REF!</definedName>
    <definedName name="BFPL_11">'[22]WEO LINK'!#REF!</definedName>
    <definedName name="BFPL_20">'[21]WEO LINK'!#REF!</definedName>
    <definedName name="BFPL_28">'[21]WEO LINK'!#REF!</definedName>
    <definedName name="BFPL_66">'[22]WEO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'[21]WEO LINK'!#REF!</definedName>
    <definedName name="BFPQ_11">'[22]WEO LINK'!#REF!</definedName>
    <definedName name="BFPQ_20">'[21]WEO LINK'!#REF!</definedName>
    <definedName name="BFPQ_28">'[21]WEO LINK'!#REF!</definedName>
    <definedName name="BFPQ_66">'[22]WEO LINK'!#REF!</definedName>
    <definedName name="BFRA">'[21]WEO LINK'!#REF!</definedName>
    <definedName name="BFRA_11">'[22]WEO LINK'!#REF!</definedName>
    <definedName name="BFRA_14">NA()</definedName>
    <definedName name="BFRA_2">NA()</definedName>
    <definedName name="BFRA_20">'[21]WEO LINK'!#REF!</definedName>
    <definedName name="BFRA_25">NA()</definedName>
    <definedName name="BFRA_28">'[21]WEO LINK'!#REF!</definedName>
    <definedName name="BFRA_66">'[22]WEO LINK'!#REF!</definedName>
    <definedName name="BFUND">'[21]WEO LINK'!#REF!</definedName>
    <definedName name="BFUND_11">'[22]WEO LINK'!#REF!</definedName>
    <definedName name="BFUND_20">'[21]WEO LINK'!#REF!</definedName>
    <definedName name="BFUND_28">'[21]WEO LINK'!#REF!</definedName>
    <definedName name="BFUND_66">'[22]WEO LINK'!#REF!</definedName>
    <definedName name="bgoods">'[25]CAgds'!$D$10:$BO$10</definedName>
    <definedName name="bgoods_11">'[26]CAgds'!$E$10:$BP$10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'[25]CAinc'!$D$10:$BO$10</definedName>
    <definedName name="binc_11">'[26]CAinc'!$E$10:$BP$10</definedName>
    <definedName name="BIP">#REF!</definedName>
    <definedName name="BK">'[21]WEO LINK'!#REF!</definedName>
    <definedName name="BK_11">'[22]WEO LINK'!#REF!</definedName>
    <definedName name="BK_14">NA()</definedName>
    <definedName name="BK_2">NA()</definedName>
    <definedName name="BK_20">'[21]WEO LINK'!#REF!</definedName>
    <definedName name="BK_25">NA()</definedName>
    <definedName name="BK_28">'[21]WEO LINK'!#REF!</definedName>
    <definedName name="BK_66">'[22]WEO LINK'!#REF!</definedName>
    <definedName name="BKF">'[21]WEO LINK'!#REF!</definedName>
    <definedName name="BKF_11">'[22]WEO LINK'!#REF!</definedName>
    <definedName name="BKF_14">NA()</definedName>
    <definedName name="BKF_2">NA()</definedName>
    <definedName name="BKF_20">'[21]WEO LINK'!#REF!</definedName>
    <definedName name="BKF_25">NA()</definedName>
    <definedName name="BKF_28">'[21]WEO LINK'!#REF!</definedName>
    <definedName name="BKF_6">#REF!</definedName>
    <definedName name="BKF_66">'[22]WEO LINK'!#REF!</definedName>
    <definedName name="BKFA">#REF!</definedName>
    <definedName name="BKO">#REF!</definedName>
    <definedName name="BM">#REF!</definedName>
    <definedName name="BM_NM_R">#REF!</definedName>
    <definedName name="BMG">'[21]WEO LINK'!#REF!</definedName>
    <definedName name="BMG_11">'[22]WEO LINK'!#REF!</definedName>
    <definedName name="BMG_14">'[27]Q6'!$E$28:$AH$28</definedName>
    <definedName name="BMG_2">'[27]Q6'!$E$28:$AH$28</definedName>
    <definedName name="BMG_20">'[21]WEO LINK'!#REF!</definedName>
    <definedName name="BMG_25">'[27]Q6'!$E$28:$AH$28</definedName>
    <definedName name="BMG_28">'[21]WEO LINK'!#REF!</definedName>
    <definedName name="BMG_66">'[22]WEO LINK'!#REF!</definedName>
    <definedName name="BMG_NMG_R">#REF!</definedName>
    <definedName name="BMII">'[21]WEO LINK'!#REF!</definedName>
    <definedName name="BMII_11">'[22]WEO LINK'!#REF!</definedName>
    <definedName name="BMII_14">NA()</definedName>
    <definedName name="BMII_2">NA()</definedName>
    <definedName name="BMII_20">'[21]WEO LINK'!#REF!</definedName>
    <definedName name="BMII_25">NA()</definedName>
    <definedName name="BMII_28">'[21]WEO LINK'!#REF!</definedName>
    <definedName name="BMII_66">'[22]WEO LINK'!#REF!</definedName>
    <definedName name="BMII_7">#REF!</definedName>
    <definedName name="BMIIB">'[21]WEO LINK'!#REF!</definedName>
    <definedName name="BMIIB_11">'[22]WEO LINK'!#REF!</definedName>
    <definedName name="BMIIB_14">NA()</definedName>
    <definedName name="BMIIB_2">NA()</definedName>
    <definedName name="BMIIB_20">'[21]WEO LINK'!#REF!</definedName>
    <definedName name="BMIIB_25">NA()</definedName>
    <definedName name="BMIIB_28">'[21]WEO LINK'!#REF!</definedName>
    <definedName name="BMIIB_66">'[22]WEO LINK'!#REF!</definedName>
    <definedName name="BMIIG">'[21]WEO LINK'!#REF!</definedName>
    <definedName name="BMIIG_11">'[22]WEO LINK'!#REF!</definedName>
    <definedName name="BMIIG_14">NA()</definedName>
    <definedName name="BMIIG_2">NA()</definedName>
    <definedName name="BMIIG_20">'[21]WEO LINK'!#REF!</definedName>
    <definedName name="BMIIG_25">NA()</definedName>
    <definedName name="BMIIG_28">'[21]WEO LINK'!#REF!</definedName>
    <definedName name="BMIIG_66">'[22]WEO LINK'!#REF!</definedName>
    <definedName name="BMS">'[21]WEO LINK'!#REF!</definedName>
    <definedName name="BMS_11">'[22]WEO LINK'!#REF!</definedName>
    <definedName name="BMS_20">'[21]WEO LINK'!#REF!</definedName>
    <definedName name="BMS_28">'[21]WEO LINK'!#REF!</definedName>
    <definedName name="BMS_66">'[22]WEO LINK'!#REF!</definedName>
    <definedName name="BMT">#REF!</definedName>
    <definedName name="BNB_BoP">#REF!</definedName>
    <definedName name="bnfs">'[25]CAnfs'!$D$10:$BO$10</definedName>
    <definedName name="bnfs_11">'[26]CAnfs'!$E$10:$BP$10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'[4]BoP'!#REF!</definedName>
    <definedName name="BOPF">#REF!</definedName>
    <definedName name="BopInput">#REF!</definedName>
    <definedName name="BOPSUM">#REF!</definedName>
    <definedName name="bother">'[24]FAother'!$E$10:$BP$10</definedName>
    <definedName name="bother_14">#REF!</definedName>
    <definedName name="bother_25">#REF!</definedName>
    <definedName name="BottomRight">#REF!</definedName>
    <definedName name="bport">'[24]FAport'!$E$10:$BP$10</definedName>
    <definedName name="bport_11">'[26]FAport'!$E$10:$BP$10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'[21]WEO LINK'!#REF!</definedName>
    <definedName name="BTR_11">'[22]WEO LINK'!#REF!</definedName>
    <definedName name="BTR_20">'[21]WEO LINK'!#REF!</definedName>
    <definedName name="BTR_28">'[21]WEO LINK'!#REF!</definedName>
    <definedName name="BTR_66">'[22]WEO LINK'!#REF!</definedName>
    <definedName name="BTRG">#REF!</definedName>
    <definedName name="BTRP">#REF!</definedName>
    <definedName name="btrs">'[25]CAtrs'!$D$10:$BO$10</definedName>
    <definedName name="btrs_11">'[26]CAtrs'!$E$10:$BP$10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'[29]FDI'!#REF!</definedName>
    <definedName name="Bulgaria">#REF!</definedName>
    <definedName name="BX">#REF!</definedName>
    <definedName name="BX_NX_R">#REF!</definedName>
    <definedName name="BXG">'[21]WEO LINK'!#REF!</definedName>
    <definedName name="BXG_11">'[22]WEO LINK'!#REF!</definedName>
    <definedName name="BXG_14">'[27]Q6'!$E$26:$AH$26</definedName>
    <definedName name="BXG_2">'[27]Q6'!$E$26:$AH$26</definedName>
    <definedName name="BXG_20">'[21]WEO LINK'!#REF!</definedName>
    <definedName name="BXG_25">'[27]Q6'!$E$26:$AH$26</definedName>
    <definedName name="BXG_28">'[21]WEO LINK'!#REF!</definedName>
    <definedName name="BXG_66">'[22]WEO LINK'!#REF!</definedName>
    <definedName name="BXG_NXG_R">#REF!</definedName>
    <definedName name="BXS">'[21]WEO LINK'!#REF!</definedName>
    <definedName name="BXS_11">'[22]WEO LINK'!#REF!</definedName>
    <definedName name="BXS_20">'[21]WEO LINK'!#REF!</definedName>
    <definedName name="BXS_28">'[21]WEO LINK'!#REF!</definedName>
    <definedName name="BXS_66">'[22]WEO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'[7]CBANK_old'!$A$1:$M$48</definedName>
    <definedName name="CBDebt">#REF!</definedName>
    <definedName name="CBSNFA">'[30]NIR__'!$A$188:$AM$219</definedName>
    <definedName name="CCode">'[31]Codes'!$A$2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___BOP2 '[10]LINK'!$A$1:$A$42</definedName>
    <definedName name="CHART2_11">#REF!</definedName>
    <definedName name="chart2_15">___BOP2 '[10]LINK'!$A$1:$A$42</definedName>
    <definedName name="chart2_17">___BOP2 '[10]LINK'!$A$1:$A$42</definedName>
    <definedName name="chart2_20">___BOP2 '[10]LINK'!$A$1:$A$42</definedName>
    <definedName name="chart2_22">___BOP2 '[10]LINK'!$A$1:$A$42</definedName>
    <definedName name="chart2_24">___BOP2 '[10]LINK'!$A$1:$A$42</definedName>
    <definedName name="chart2_28">___BOP2 '[10]LINK'!$A$1:$A$42</definedName>
    <definedName name="chart2_37">___BOP2 '[10]LINK'!$A$1:$A$42</definedName>
    <definedName name="chart2_38">___BOP2 '[10]LINK'!$A$1:$A$42</definedName>
    <definedName name="chart2_46">___BOP2 '[10]LINK'!$A$1:$A$42</definedName>
    <definedName name="chart2_47">___BOP2 '[10]LINK'!$A$1:$A$42</definedName>
    <definedName name="chart2_49">___BOP2 '[10]LINK'!$A$1:$A$42</definedName>
    <definedName name="chart2_54">___BOP2 '[10]LINK'!$A$1:$A$42</definedName>
    <definedName name="chart2_55">___BOP2 '[10]LINK'!$A$1:$A$42</definedName>
    <definedName name="chart2_56">___BOP2 '[10]LINK'!$A$1:$A$42</definedName>
    <definedName name="chart2_57">___BOP2 '[10]LINK'!$A$1:$A$42</definedName>
    <definedName name="chart2_61">___BOP2 '[10]LINK'!$A$1:$A$42</definedName>
    <definedName name="chart2_64">___BOP2 '[10]LINK'!$A$1:$A$42</definedName>
    <definedName name="chart2_65">___BOP2 '[10]LINK'!$A$1:$A$42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'[32]weo_real'!#REF!</definedName>
    <definedName name="CHK1_1">'[32]weo_real'!#REF!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'[33]country name lookup'!$A$1:$B$50</definedName>
    <definedName name="CNY">#REF!</definedName>
    <definedName name="commodM">#REF!</definedName>
    <definedName name="commodx">#REF!</definedName>
    <definedName name="compar">'[19]BFtab10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'[18]corresp'!$A$1:$B$37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'[5]REER Forecast'!#REF!</definedName>
    <definedName name="CPIindex">'[5]REER Forecast'!#REF!</definedName>
    <definedName name="CPImonth">'[5]REER Forecast'!#REF!</definedName>
    <definedName name="CSBT">'[18]Montabs'!$B$88:$CQ$150</definedName>
    <definedName name="CSBTN">'[18]Montabs'!$B$153:$CO$202</definedName>
    <definedName name="CSBTR">'[18]Montabs'!$B$203:$CO$243</definedName>
    <definedName name="CSIDATES_11">'[34]WEO'!#REF!</definedName>
    <definedName name="CSIDATES_66">'[34]WEO'!#REF!</definedName>
    <definedName name="CUADRO_10.3.1">'[35]fondo promedio'!$A$36:$L$74</definedName>
    <definedName name="CUADRO_10_3_1">'[35]fondo promedio'!$A$36:$L$74</definedName>
    <definedName name="CUADRO_N__4.1.3">#REF!</definedName>
    <definedName name="CUADRO_N__4_1_3">#REF!</definedName>
    <definedName name="Current_account">#REF!</definedName>
    <definedName name="CurrVintage">'[36]Current'!$D$66</definedName>
    <definedName name="CurrVintage_11">'[37]Current'!$D$66</definedName>
    <definedName name="CurrVintage_14">#REF!</definedName>
    <definedName name="CurrVintage_25">#REF!</definedName>
    <definedName name="CurVintage">'[31]Current'!$D$61</definedName>
    <definedName name="D">'[21]WEO LINK'!#REF!</definedName>
    <definedName name="D_11">'[22]WEO LINK'!#REF!</definedName>
    <definedName name="d_14">#REF!</definedName>
    <definedName name="D_20">'[21]WEO LINK'!#REF!</definedName>
    <definedName name="d_25">#REF!</definedName>
    <definedName name="D_28">'[21]WEO LINK'!#REF!</definedName>
    <definedName name="D_66">'[22]WEO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'[21]WEO LINK'!#REF!</definedName>
    <definedName name="D_S_11">'[22]WEO LINK'!#REF!</definedName>
    <definedName name="D_S_20">'[21]WEO LINK'!#REF!</definedName>
    <definedName name="D_S_28">'[21]WEO LINK'!#REF!</definedName>
    <definedName name="D_S_66">'[22]WEO LINK'!#REF!</definedName>
    <definedName name="D_SRM">#REF!</definedName>
    <definedName name="D_SY">#REF!</definedName>
    <definedName name="DA">'[21]WEO LINK'!#REF!</definedName>
    <definedName name="DA_11">'[22]WEO LINK'!#REF!</definedName>
    <definedName name="DA_20">'[21]WEO LINK'!#REF!</definedName>
    <definedName name="DA_28">'[21]WEO LINK'!#REF!</definedName>
    <definedName name="DA_66">'[22]WEO LINK'!#REF!</definedName>
    <definedName name="DAB">'[21]WEO LINK'!#REF!</definedName>
    <definedName name="DAB_11">'[22]WEO LINK'!#REF!</definedName>
    <definedName name="DAB_20">'[21]WEO LINK'!#REF!</definedName>
    <definedName name="DAB_28">'[21]WEO LINK'!#REF!</definedName>
    <definedName name="DAB_66">'[22]WEO LINK'!#REF!</definedName>
    <definedName name="DABproj">NA()</definedName>
    <definedName name="DAG">'[21]WEO LINK'!#REF!</definedName>
    <definedName name="DAG_11">'[22]WEO LINK'!#REF!</definedName>
    <definedName name="DAG_20">'[21]WEO LINK'!#REF!</definedName>
    <definedName name="DAG_28">'[21]WEO LINK'!#REF!</definedName>
    <definedName name="DAG_66">'[22]WEO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'[31]Codes'!$H$2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'[21]Data _ Calc'!#REF!</definedName>
    <definedName name="date1_22">'[21]Main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'[38]A15'!#REF!</definedName>
    <definedName name="dateB">#REF!</definedName>
    <definedName name="dateMacro">#REF!</definedName>
    <definedName name="datemon">'[39]pms'!#REF!</definedName>
    <definedName name="dateREER">#REF!</definedName>
    <definedName name="dates_11">'[40]WEO'!#REF!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'[41]INFlevel'!#REF!</definedName>
    <definedName name="DATESA">'[8]EU2DBase'!$B$14:$B$31</definedName>
    <definedName name="DATESATKM">#REF!</definedName>
    <definedName name="DATESM">'[8]EU2DBase'!$B$88:$B$196</definedName>
    <definedName name="DATESMTKM">#REF!</definedName>
    <definedName name="DATESQ">'[8]EU2DBase'!$B$49:$B$72</definedName>
    <definedName name="DATESQTKM">#REF!</definedName>
    <definedName name="DATEWEO">#REF!</definedName>
    <definedName name="DB">'[21]WEO LINK'!#REF!</definedName>
    <definedName name="DB_11">'[22]WEO LINK'!#REF!</definedName>
    <definedName name="DB_20">'[21]WEO LINK'!#REF!</definedName>
    <definedName name="DB_28">'[21]WEO LINK'!#REF!</definedName>
    <definedName name="DB_66">'[22]WEO LINK'!#REF!</definedName>
    <definedName name="DBproj">NA()</definedName>
    <definedName name="DDRB">'[21]WEO LINK'!#REF!</definedName>
    <definedName name="DDRB_11">'[22]WEO LINK'!#REF!</definedName>
    <definedName name="DDRB_20">'[21]WEO LINK'!#REF!</definedName>
    <definedName name="DDRB_28">'[21]WEO LINK'!#REF!</definedName>
    <definedName name="DDRB_66">'[22]WEO LINK'!#REF!</definedName>
    <definedName name="DDRO">'[21]WEO LINK'!#REF!</definedName>
    <definedName name="DDRO_11">'[22]WEO LINK'!#REF!</definedName>
    <definedName name="DDRO_20">'[21]WEO LINK'!#REF!</definedName>
    <definedName name="DDRO_28">'[21]WEO LINK'!#REF!</definedName>
    <definedName name="DDRO_66">'[22]WEO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'[42]Debt_Total'!#REF!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'[21]WEO LINK'!#REF!</definedName>
    <definedName name="DG_11">'[22]WEO LINK'!#REF!</definedName>
    <definedName name="DG_20">'[21]WEO LINK'!#REF!</definedName>
    <definedName name="DG_28">'[21]WEO LINK'!#REF!</definedName>
    <definedName name="DG_66">'[22]WEO LINK'!#REF!</definedName>
    <definedName name="DG_S">#REF!</definedName>
    <definedName name="DGproj">NA()</definedName>
    <definedName name="Discount_IDA">#REF!</definedName>
    <definedName name="Discount_NC">'[43]NPV_base'!#REF!</definedName>
    <definedName name="DiscountRate">#REF!</definedName>
    <definedName name="DKK">#REF!</definedName>
    <definedName name="DM">#REF!</definedName>
    <definedName name="DMBNFA">'[30]NIR__'!$A$123:$AM$181</definedName>
    <definedName name="DO">#REF!</definedName>
    <definedName name="DOC">#REF!</definedName>
    <definedName name="DOCFILE">'[44]Contents'!$B$78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'[21]WEO LINK'!#REF!</definedName>
    <definedName name="DSI_11">'[22]WEO LINK'!#REF!</definedName>
    <definedName name="DSI_20">'[21]WEO LINK'!#REF!</definedName>
    <definedName name="DSI_28">'[21]WEO LINK'!#REF!</definedName>
    <definedName name="DSI_66">'[22]WEO LINK'!#REF!</definedName>
    <definedName name="DSIB">'[21]WEO LINK'!#REF!</definedName>
    <definedName name="DSIB_11">'[22]WEO LINK'!#REF!</definedName>
    <definedName name="DSIB_20">'[21]WEO LINK'!#REF!</definedName>
    <definedName name="DSIB_28">'[21]WEO LINK'!#REF!</definedName>
    <definedName name="DSIB_66">'[22]WEO LINK'!#REF!</definedName>
    <definedName name="DSIBproj">NA()</definedName>
    <definedName name="DSIG">'[21]WEO LINK'!#REF!</definedName>
    <definedName name="DSIG_11">'[22]WEO LINK'!#REF!</definedName>
    <definedName name="DSIG_20">'[21]WEO LINK'!#REF!</definedName>
    <definedName name="DSIG_28">'[21]WEO LINK'!#REF!</definedName>
    <definedName name="DSIG_66">'[22]WEO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'[21]WEO LINK'!#REF!</definedName>
    <definedName name="DSP_11">'[22]WEO LINK'!#REF!</definedName>
    <definedName name="DSP_20">'[21]WEO LINK'!#REF!</definedName>
    <definedName name="DSP_28">'[21]WEO LINK'!#REF!</definedName>
    <definedName name="DSP_66">'[22]WEO LINK'!#REF!</definedName>
    <definedName name="DSPB">'[21]WEO LINK'!#REF!</definedName>
    <definedName name="DSPB_11">'[22]WEO LINK'!#REF!</definedName>
    <definedName name="DSPB_20">'[21]WEO LINK'!#REF!</definedName>
    <definedName name="DSPB_28">'[21]WEO LINK'!#REF!</definedName>
    <definedName name="DSPB_66">'[22]WEO LINK'!#REF!</definedName>
    <definedName name="DSPBproj">NA()</definedName>
    <definedName name="DSPG">'[21]WEO LINK'!#REF!</definedName>
    <definedName name="DSPG_11">'[22]WEO LINK'!#REF!</definedName>
    <definedName name="DSPG_20">'[21]WEO LINK'!#REF!</definedName>
    <definedName name="DSPG_28">'[21]WEO LINK'!#REF!</definedName>
    <definedName name="DSPG_66">'[22]WEO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'[45]WEO LINK'!#REF!</definedName>
    <definedName name="EDN_11">'[46]WEO LINK'!#REF!</definedName>
    <definedName name="EDN_66">'[46]WEO LINK'!#REF!</definedName>
    <definedName name="EDNA">#REF!</definedName>
    <definedName name="EDNA_14">NA()</definedName>
    <definedName name="EDNA_2">NA()</definedName>
    <definedName name="EDNA_25">NA()</definedName>
    <definedName name="EDNA_B">'[21]WEO LINK'!#REF!</definedName>
    <definedName name="EDNA_B_11">'[22]WEO LINK'!#REF!</definedName>
    <definedName name="EDNA_B_20">'[21]WEO LINK'!#REF!</definedName>
    <definedName name="EDNA_B_28">'[21]WEO LINK'!#REF!</definedName>
    <definedName name="EDNA_B_66">'[22]WEO LINK'!#REF!</definedName>
    <definedName name="EDNA_D">'[21]WEO LINK'!#REF!</definedName>
    <definedName name="EDNA_D_11">'[22]WEO LINK'!#REF!</definedName>
    <definedName name="EDNA_D_20">'[21]WEO LINK'!#REF!</definedName>
    <definedName name="EDNA_D_28">'[21]WEO LINK'!#REF!</definedName>
    <definedName name="EDNA_D_66">'[22]WEO LINK'!#REF!</definedName>
    <definedName name="EDNA_T">'[21]WEO LINK'!#REF!</definedName>
    <definedName name="EDNA_T_11">'[22]WEO LINK'!#REF!</definedName>
    <definedName name="EDNA_T_20">'[21]WEO LINK'!#REF!</definedName>
    <definedName name="EDNA_T_28">'[21]WEO LINK'!#REF!</definedName>
    <definedName name="EDNA_T_66">'[22]WEO LINK'!#REF!</definedName>
    <definedName name="EDNE">'[21]WEO LINK'!#REF!</definedName>
    <definedName name="EDNE_11">'[22]WEO LINK'!#REF!</definedName>
    <definedName name="EDNE_20">'[21]WEO LINK'!#REF!</definedName>
    <definedName name="EDNE_28">'[21]WEO LINK'!#REF!</definedName>
    <definedName name="EDNE_66">'[22]WEO LINK'!#REF!</definedName>
    <definedName name="EdssBatchRange">#REF!</definedName>
    <definedName name="EDSSDESCRIPTOR">'[44]Contents'!$B$73</definedName>
    <definedName name="EDSSDESCRIPTOR_14">#REF!</definedName>
    <definedName name="EDSSDESCRIPTOR_25">#REF!</definedName>
    <definedName name="EDSSDESCRIPTOR_28">#REF!</definedName>
    <definedName name="EDSSFILE">'[44]Contents'!$B$77</definedName>
    <definedName name="EDSSFILE_14">#REF!</definedName>
    <definedName name="EDSSFILE_25">#REF!</definedName>
    <definedName name="EDSSFILE_28">#REF!</definedName>
    <definedName name="EDSSNAME">'[44]Contents'!$B$72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'[44]Contents'!$B$81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'[44]Contents'!$B$74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'[7]EMPLOY_old'!$A$1:$I$52</definedName>
    <definedName name="empty">#REF!</definedName>
    <definedName name="ENDA">'[21]WEO LINK'!#REF!</definedName>
    <definedName name="ENDA_11">'[22]WEO LINK'!#REF!</definedName>
    <definedName name="ENDA_14">#REF!</definedName>
    <definedName name="ENDA_2">NA()</definedName>
    <definedName name="ENDA_20">'[21]WEO LINK'!#REF!</definedName>
    <definedName name="ENDA_25">#REF!</definedName>
    <definedName name="ENDA_28">'[21]WEO LINK'!#REF!</definedName>
    <definedName name="ENDA_66">'[22]WEO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'[47]C'!$P$428:$T$428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'[48]Q5'!$A:$C,'[48]Q5'!$1:$7</definedName>
    <definedName name="Exch.Rate">#REF!</definedName>
    <definedName name="Exch_Rate">#REF!</definedName>
    <definedName name="exchrate">#REF!</definedName>
    <definedName name="ExitWRS">'[49]Main'!$AB$27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'[50]Q'!$D$52:$O$103</definedName>
    <definedName name="exports">#REF!</definedName>
    <definedName name="expperc">#REF!</definedName>
    <definedName name="expperc_11">'[22]Expenditures'!#REF!</definedName>
    <definedName name="expperc_20">#REF!</definedName>
    <definedName name="expperc_28">#REF!</definedName>
    <definedName name="expperc_64">#REF!</definedName>
    <definedName name="expperc_66">'[22]Expenditures'!#REF!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'[51]Index'!$C$21</definedName>
    <definedName name="FISUM">#REF!</definedName>
    <definedName name="FK_6_65">___BOP2 '[10]LINK'!$A$1:$A$42</definedName>
    <definedName name="FLOPEC">#REF!</definedName>
    <definedName name="FLOPEC_14">#REF!</definedName>
    <definedName name="FLOPEC_25">#REF!</definedName>
    <definedName name="FLOWS">#REF!</definedName>
    <definedName name="fmb_11">'[40]WEO'!#REF!</definedName>
    <definedName name="fmb_14">#REF!</definedName>
    <definedName name="fmb_2">'[52]WEO'!#REF!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'[53]FOREX_DAILY'!$A$9:$Q$128</definedName>
    <definedName name="FRF">#REF!</definedName>
    <definedName name="fsan1">'[2]data input'!#REF!</definedName>
    <definedName name="fsan2">'[2]data input'!#REF!</definedName>
    <definedName name="fsan3">'[2]data input'!#REF!</definedName>
    <definedName name="fsI">'[2]data input'!#REF!</definedName>
    <definedName name="fsII">'[2]data input'!#REF!</definedName>
    <definedName name="fsIII">'[2]data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'[23]Q4'!$E$19:$AH$19</definedName>
    <definedName name="GCB_NGDP_14">NA()</definedName>
    <definedName name="GCB_NGDP_2">NA()</definedName>
    <definedName name="GCB_NGDP_25">NA()</definedName>
    <definedName name="GCB_NGDP_66">'[23]Q4'!$E$19:$AH$19</definedName>
    <definedName name="GCENL_11">'[34]WEO'!#REF!</definedName>
    <definedName name="GCENL_66">'[34]WEO'!#REF!</definedName>
    <definedName name="GCRG_11">'[34]WEO'!#REF!</definedName>
    <definedName name="GCRG_66">'[34]WEO'!#REF!</definedName>
    <definedName name="GDP">#REF!</definedName>
    <definedName name="gdp_14">'[25]IN'!$D$66:$BO$66</definedName>
    <definedName name="GDP_1999_Constant">#REF!</definedName>
    <definedName name="GDP_1999_Current">#REF!</definedName>
    <definedName name="gdp_2">'[25]IN'!$D$66:$BO$66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'[25]IN'!$D$66:$BO$66</definedName>
    <definedName name="gdp_28">'[25]IN'!$D$66:$BO$66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'[23]Q4'!$E$38:$AH$38</definedName>
    <definedName name="GGB_NGDP_14">NA()</definedName>
    <definedName name="GGB_NGDP_2">NA()</definedName>
    <definedName name="GGB_NGDP_25">NA()</definedName>
    <definedName name="GGB_NGDP_66">'[23]Q4'!$E$38:$AH$38</definedName>
    <definedName name="GGENL_11">'[34]WEO'!#REF!</definedName>
    <definedName name="GGENL_66">'[34]WEO'!#REF!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'[34]WEO'!#REF!</definedName>
    <definedName name="GGRG_66">'[34]WEO'!#REF!</definedName>
    <definedName name="Grace_IDA">#REF!</definedName>
    <definedName name="Grace_NC">'[43]NPV_base'!#REF!</definedName>
    <definedName name="Grace1_IDA">#REF!</definedName>
    <definedName name="GRÁFICO_10.3.1.">'[35]GRÁFICO DE FONDO POR AFILIADO'!$A$3:$H$35</definedName>
    <definedName name="GRÁFICO_10.3.2">'[35]GRÁFICO DE FONDO POR AFILIADO'!$A$36:$H$68</definedName>
    <definedName name="GRÁFICO_10.3.3">'[35]GRÁFICO DE FONDO POR AFILIADO'!$A$69:$H$101</definedName>
    <definedName name="GRÁFICO_10.3.4.">'[35]GRÁFICO DE FONDO POR AFILIADO'!$A$103:$H$135</definedName>
    <definedName name="GRÁFICO_10_3_1_">'[35]GRÁFICO DE FONDO POR AFILIADO'!$A$3:$H$35</definedName>
    <definedName name="GRÁFICO_10_3_2">'[35]GRÁFICO DE FONDO POR AFILIADO'!$A$36:$H$68</definedName>
    <definedName name="GRÁFICO_10_3_3">'[35]GRÁFICO DE FONDO POR AFILIADO'!$A$69:$H$101</definedName>
    <definedName name="GRÁFICO_10_3_4_">'[35]GRÁFICO DE FONDO POR AFILIADO'!$A$103:$H$135</definedName>
    <definedName name="GRÁFICO_N_10.2.4.">#REF!</definedName>
    <definedName name="GRÁFICO_N_10_2_4_">#REF!</definedName>
    <definedName name="GRAND_TOTAL">#REF!</definedName>
    <definedName name="GRAPHS">'[18]interv'!$A$1:$H$23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'[54]GG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'[29]IMP'!#REF!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'[4]Input'!#REF!</definedName>
    <definedName name="INPUT_4">'[4]Input'!#REF!</definedName>
    <definedName name="int">#REF!</definedName>
    <definedName name="INTER_CRED">#REF!</definedName>
    <definedName name="INTER_DEPO">#REF!</definedName>
    <definedName name="INTEREST">'[7]INT_RATES_old'!$A$1:$I$35</definedName>
    <definedName name="Interest_IDA">#REF!</definedName>
    <definedName name="Interest_NC">'[43]NPV_base'!#REF!</definedName>
    <definedName name="InterestRate">#REF!</definedName>
    <definedName name="invtab">'[19]BFtab10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'[24]KA'!$E$10:$BP$10</definedName>
    <definedName name="ka_11">'[26]KA'!$E$10:$BP$10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'[7]LABORMKT_OLD'!$A$1:$O$39</definedName>
    <definedName name="LAST">'[55]DOC'!$C$8</definedName>
    <definedName name="lclub">#REF!</definedName>
    <definedName name="LEFT">#REF!</definedName>
    <definedName name="LEND">#REF!</definedName>
    <definedName name="LIABILITIES">'[56]CBA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'[57]Table 6_MacroFrame'!#REF!</definedName>
    <definedName name="lkdjfafoij_11">'[58]Table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'[7]MAINCOM_old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'[50]EU'!$BS$29:$CB$88</definedName>
    <definedName name="Maturity_IDA">#REF!</definedName>
    <definedName name="Maturity_NC">'[43]NPV_base'!#REF!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'[21]WEO LINK'!#REF!</definedName>
    <definedName name="MCV_14">NA()</definedName>
    <definedName name="MCV_2">NA()</definedName>
    <definedName name="MCV_20">'[21]WEO LINK'!#REF!</definedName>
    <definedName name="MCV_25">NA()</definedName>
    <definedName name="MCV_28">'[21]WEO LINK'!#REF!</definedName>
    <definedName name="MCV_35">'[59]Q2'!$E$63:$AH$63</definedName>
    <definedName name="MCV_B">'[21]WEO LINK'!#REF!</definedName>
    <definedName name="MCV_B_11">'[22]WEO LINK'!#REF!</definedName>
    <definedName name="MCV_B_14">#REF!</definedName>
    <definedName name="MCV_B_2">NA()</definedName>
    <definedName name="MCV_B_20">'[21]WEO LINK'!#REF!</definedName>
    <definedName name="MCV_B_25">#REF!</definedName>
    <definedName name="MCV_B_28">'[21]WEO LINK'!#REF!</definedName>
    <definedName name="MCV_B_66">'[22]WEO LINK'!#REF!</definedName>
    <definedName name="MCV_B1">#REF!</definedName>
    <definedName name="MCV_D">'[21]WEO LINK'!#REF!</definedName>
    <definedName name="MCV_D_11">'[22]WEO LINK'!#REF!</definedName>
    <definedName name="MCV_D_14">NA()</definedName>
    <definedName name="MCV_D_2">NA()</definedName>
    <definedName name="MCV_D_20">'[21]WEO LINK'!#REF!</definedName>
    <definedName name="MCV_D_25">NA()</definedName>
    <definedName name="MCV_D_28">'[21]WEO LINK'!#REF!</definedName>
    <definedName name="MCV_D_66">'[22]WEO LINK'!#REF!</definedName>
    <definedName name="MCV_D1">#REF!</definedName>
    <definedName name="MCV_N">'[21]WEO LINK'!#REF!</definedName>
    <definedName name="MCV_N_14">NA()</definedName>
    <definedName name="MCV_N_2">NA()</definedName>
    <definedName name="MCV_N_20">'[21]WEO LINK'!#REF!</definedName>
    <definedName name="MCV_N_25">NA()</definedName>
    <definedName name="MCV_N_28">'[21]WEO LINK'!#REF!</definedName>
    <definedName name="MCV_T">'[21]WEO LINK'!#REF!</definedName>
    <definedName name="MCV_T_11">'[22]WEO LINK'!#REF!</definedName>
    <definedName name="MCV_T_14">NA()</definedName>
    <definedName name="MCV_T_2">NA()</definedName>
    <definedName name="MCV_T_20">'[21]WEO LINK'!#REF!</definedName>
    <definedName name="MCV_T_25">NA()</definedName>
    <definedName name="MCV_T_28">'[21]WEO LINK'!#REF!</definedName>
    <definedName name="MCV_T_66">'[22]WEO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'[39]Prog'!#REF!</definedName>
    <definedName name="MENORES">#REF!</definedName>
    <definedName name="MENORES_14">#REF!</definedName>
    <definedName name="MENORES_25">#REF!</definedName>
    <definedName name="MER">#REF!</definedName>
    <definedName name="MFISCAL">'[6]Annual Raw Data'!#REF!</definedName>
    <definedName name="mflowsa">mflowsa</definedName>
    <definedName name="mflowsq">mflowsq</definedName>
    <definedName name="mgoods">'[25]CAgds'!$D$14:$BO$14</definedName>
    <definedName name="mgoods_11">'[60]CAgds'!$D$14:$BO$14</definedName>
    <definedName name="MICRO">#REF!</definedName>
    <definedName name="MICROM_11">'[34]WEO'!#REF!</definedName>
    <definedName name="MICROM_66">'[34]WEO'!#REF!</definedName>
    <definedName name="MIDDLE">#REF!</definedName>
    <definedName name="MIMP3">'[18]monimp'!$A$88:$F$92</definedName>
    <definedName name="MIMPALL">'[18]monimp'!$A$67:$F$88</definedName>
    <definedName name="minc">'[25]CAinc'!$D$14:$BO$14</definedName>
    <definedName name="minc_11">'[60]CAinc'!$D$14:$BO$14</definedName>
    <definedName name="MISC3">#REF!</definedName>
    <definedName name="MISC4">'[4]OUTPUT'!#REF!</definedName>
    <definedName name="mm">mm</definedName>
    <definedName name="mm_11">'[61]labels'!#REF!</definedName>
    <definedName name="mm_14">'[61]labels'!#REF!</definedName>
    <definedName name="mm_20">mm_20</definedName>
    <definedName name="mm_24">mm_24</definedName>
    <definedName name="mm_25">'[61]labels'!#REF!</definedName>
    <definedName name="mm_28">mm_28</definedName>
    <definedName name="MNDATES">#REF!</definedName>
    <definedName name="MNEER">#REF!</definedName>
    <definedName name="mnfs">'[25]CAnfs'!$D$14:$BO$14</definedName>
    <definedName name="mnfs_11">'[60]CAnfs'!$D$14:$BO$14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'[18]Montabs'!$B$315:$CO$371</definedName>
    <definedName name="MONSURR">'[18]Montabs'!$B$374:$CO$425</definedName>
    <definedName name="MONSURVEY">'[18]Montabs'!$B$243:$CQ$311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'[7]MSURVEY_old'!$A$1:$I$54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'[6]Annual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'[62]DATA'!$B$1:$IT$1</definedName>
    <definedName name="name1">#REF!</definedName>
    <definedName name="name1_11">#REF!</definedName>
    <definedName name="name1_17">'[21]Data _ Calc'!#REF!</definedName>
    <definedName name="name1_20">#REF!</definedName>
    <definedName name="name1_22">'[21]Main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'[19]BFtab10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'[8]EU2DBase'!#REF!</definedName>
    <definedName name="NAMESM">'[8]EU2DBase'!#REF!</definedName>
    <definedName name="NAMESQ">'[8]EU2DBase'!#REF!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'[30]NIR__'!$A$77:$AM$118</definedName>
    <definedName name="NBUNIR">'[30]NIR__'!$A$4:$AM$72</definedName>
    <definedName name="NC_R">'[32]weo_real'!#REF!</definedName>
    <definedName name="NCG">'[21]WEO LINK'!#REF!</definedName>
    <definedName name="NCG_14">NA()</definedName>
    <definedName name="NCG_2">NA()</definedName>
    <definedName name="NCG_20">'[21]WEO LINK'!#REF!</definedName>
    <definedName name="NCG_25">NA()</definedName>
    <definedName name="NCG_28">'[21]WEO LINK'!#REF!</definedName>
    <definedName name="NCG_R">'[21]WEO LINK'!#REF!</definedName>
    <definedName name="NCG_R_14">NA()</definedName>
    <definedName name="NCG_R_2">NA()</definedName>
    <definedName name="NCG_R_20">'[21]WEO LINK'!#REF!</definedName>
    <definedName name="NCG_R_25">NA()</definedName>
    <definedName name="NCG_R_28">'[21]WEO LINK'!#REF!</definedName>
    <definedName name="NCP">'[21]WEO LINK'!#REF!</definedName>
    <definedName name="NCP_14">NA()</definedName>
    <definedName name="NCP_2">NA()</definedName>
    <definedName name="NCP_20">'[21]WEO LINK'!#REF!</definedName>
    <definedName name="NCP_25">NA()</definedName>
    <definedName name="NCP_28">'[21]WEO LINK'!#REF!</definedName>
    <definedName name="NCP_R">'[21]WEO LINK'!#REF!</definedName>
    <definedName name="NCP_R_14">NA()</definedName>
    <definedName name="NCP_R_2">NA()</definedName>
    <definedName name="NCP_R_20">'[21]WEO LINK'!#REF!</definedName>
    <definedName name="NCP_R_25">NA()</definedName>
    <definedName name="NCP_R_28">'[21]WEO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'[21]Data _ Calc'!#REF!</definedName>
    <definedName name="newt2_22">'[21]Main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'[32]weo_real'!#REF!</definedName>
    <definedName name="NFB_R_GDP">'[32]weo_real'!#REF!</definedName>
    <definedName name="NFI">'[21]WEO LINK'!#REF!</definedName>
    <definedName name="NFI_14">NA()</definedName>
    <definedName name="NFI_2">NA()</definedName>
    <definedName name="NFI_20">'[21]WEO LINK'!#REF!</definedName>
    <definedName name="NFI_25">NA()</definedName>
    <definedName name="NFI_28">'[21]WEO LINK'!#REF!</definedName>
    <definedName name="NFI_R">'[21]WEO LINK'!#REF!</definedName>
    <definedName name="NFI_R_14">NA()</definedName>
    <definedName name="NFI_R_2">NA()</definedName>
    <definedName name="NFI_R_20">'[21]WEO LINK'!#REF!</definedName>
    <definedName name="NFI_R_25">NA()</definedName>
    <definedName name="NFI_R_28">'[21]WEO LINK'!#REF!</definedName>
    <definedName name="NGDP">'[21]WEO LINK'!#REF!</definedName>
    <definedName name="NGDP_14">NA()</definedName>
    <definedName name="NGDP_2">NA()</definedName>
    <definedName name="NGDP_20">'[21]WEO LINK'!#REF!</definedName>
    <definedName name="NGDP_25">NA()</definedName>
    <definedName name="NGDP_28">'[21]WEO LINK'!#REF!</definedName>
    <definedName name="NGDP_35">'[59]Q2'!$E$47:$AH$47</definedName>
    <definedName name="NGDP_DG">NA()</definedName>
    <definedName name="NGDP_R">'[21]WEO LINK'!#REF!</definedName>
    <definedName name="NGDP_R_14">NA()</definedName>
    <definedName name="NGDP_R_2">NA()</definedName>
    <definedName name="NGDP_R_20">'[21]WEO LINK'!#REF!</definedName>
    <definedName name="NGDP_R_25">NA()</definedName>
    <definedName name="NGDP_R_28">'[21]WEO LINK'!#REF!</definedName>
    <definedName name="NGDP_RG">'[23]Q1'!$E$51:$AH$51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'[21]WEO LINK'!#REF!</definedName>
    <definedName name="NGS_20">'[21]WEO LINK'!#REF!</definedName>
    <definedName name="NGS_28">'[21]WEO LINK'!#REF!</definedName>
    <definedName name="NGS_NGDP">NA()</definedName>
    <definedName name="NI_R">'[32]weo_real'!#REF!</definedName>
    <definedName name="NINV">'[21]WEO LINK'!#REF!</definedName>
    <definedName name="NINV_14">NA()</definedName>
    <definedName name="NINV_2">NA()</definedName>
    <definedName name="NINV_20">'[21]WEO LINK'!#REF!</definedName>
    <definedName name="NINV_25">NA()</definedName>
    <definedName name="NINV_28">'[21]WEO LINK'!#REF!</definedName>
    <definedName name="NINV_R">'[21]WEO LINK'!#REF!</definedName>
    <definedName name="NINV_R_14">NA()</definedName>
    <definedName name="NINV_R_2">NA()</definedName>
    <definedName name="NINV_R_20">'[21]WEO LINK'!#REF!</definedName>
    <definedName name="NINV_R_25">NA()</definedName>
    <definedName name="NINV_R_28">'[21]WEO LINK'!#REF!</definedName>
    <definedName name="NINV_R_GDP">'[32]weo_real'!#REF!</definedName>
    <definedName name="NIR">'[18]junk'!$A$108:$F$137</definedName>
    <definedName name="NIRCURR">#REF!</definedName>
    <definedName name="NLG">#REF!</definedName>
    <definedName name="NM">'[21]WEO LINK'!#REF!</definedName>
    <definedName name="NM_14">NA()</definedName>
    <definedName name="NM_2">NA()</definedName>
    <definedName name="NM_20">'[21]WEO LINK'!#REF!</definedName>
    <definedName name="NM_25">NA()</definedName>
    <definedName name="NM_28">'[21]WEO LINK'!#REF!</definedName>
    <definedName name="NM_R">'[21]WEO LINK'!#REF!</definedName>
    <definedName name="NM_R_14">NA()</definedName>
    <definedName name="NM_R_2">NA()</definedName>
    <definedName name="NM_R_20">'[21]WEO LINK'!#REF!</definedName>
    <definedName name="NM_R_25">NA()</definedName>
    <definedName name="NM_R_28">'[21]WEO LINK'!#REF!</definedName>
    <definedName name="nman">nman</definedName>
    <definedName name="NMG_R">'[21]WEO LINK'!#REF!</definedName>
    <definedName name="NMG_R_20">'[21]WEO LINK'!#REF!</definedName>
    <definedName name="NMG_R_28">'[21]WEO LINK'!#REF!</definedName>
    <definedName name="NMG_RG">NA()</definedName>
    <definedName name="NMS_R">'[32]weo_real'!#REF!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'[63]Prog'!#REF!</definedName>
    <definedName name="NTDD_R">'[32]weo_real'!#REF!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'[21]WEO LINK'!#REF!</definedName>
    <definedName name="NX_14">NA()</definedName>
    <definedName name="NX_2">NA()</definedName>
    <definedName name="NX_20">'[21]WEO LINK'!#REF!</definedName>
    <definedName name="NX_25">NA()</definedName>
    <definedName name="NX_28">'[21]WEO LINK'!#REF!</definedName>
    <definedName name="NX_R">'[21]WEO LINK'!#REF!</definedName>
    <definedName name="NX_R_14">NA()</definedName>
    <definedName name="NX_R_2">NA()</definedName>
    <definedName name="NX_R_20">'[21]WEO LINK'!#REF!</definedName>
    <definedName name="NX_R_25">NA()</definedName>
    <definedName name="NX_R_28">'[21]WEO LINK'!#REF!</definedName>
    <definedName name="NXG_R">'[21]WEO LINK'!#REF!</definedName>
    <definedName name="NXG_R_20">'[21]WEO LINK'!#REF!</definedName>
    <definedName name="NXG_R_28">'[21]WEO LINK'!#REF!</definedName>
    <definedName name="NXG_RG">NA()</definedName>
    <definedName name="NXS_R">'[32]weo_real'!#REF!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'[61]labels'!#REF!</definedName>
    <definedName name="p_25">'[61]labels'!#REF!</definedName>
    <definedName name="P92_">#REF!</definedName>
    <definedName name="PAG2">'[6]Index'!#REF!</definedName>
    <definedName name="PAG3">'[6]Index'!#REF!</definedName>
    <definedName name="PAG4">'[6]Index'!#REF!</definedName>
    <definedName name="PAG5">'[6]Index'!#REF!</definedName>
    <definedName name="PAG6">'[6]Index'!#REF!</definedName>
    <definedName name="PAG7">#REF!</definedName>
    <definedName name="Parmeshwar">#REF!</definedName>
    <definedName name="Pay_Cap">'[64]Baseline'!#REF!</definedName>
    <definedName name="pchBM">#REF!</definedName>
    <definedName name="pchBMG">#REF!</definedName>
    <definedName name="pchBX">#REF!</definedName>
    <definedName name="pchBXG">#REF!</definedName>
    <definedName name="pchNM_R">'[32]weo_real'!#REF!</definedName>
    <definedName name="pchNMG_R">'[23]Q1'!$E$45:$AH$45</definedName>
    <definedName name="pchNX_R">'[32]weo_real'!#REF!</definedName>
    <definedName name="pchNXG_R">'[23]Q1'!$E$36:$AH$36</definedName>
    <definedName name="pchTX_D">#REF!</definedName>
    <definedName name="pchTXG_D">#REF!</definedName>
    <definedName name="pchWPCP33_D">#REF!</definedName>
    <definedName name="pclub">#REF!</definedName>
    <definedName name="PCPI">'[21]WEO LINK'!#REF!</definedName>
    <definedName name="PCPI_20">'[21]WEO LINK'!#REF!</definedName>
    <definedName name="PCPI_28">'[21]WEO LINK'!#REF!</definedName>
    <definedName name="PCPIG">'[23]Q3'!$E$22:$AH$22</definedName>
    <definedName name="PCPIG_14">NA()</definedName>
    <definedName name="PCPIG_2">NA()</definedName>
    <definedName name="PCPIG_25">NA()</definedName>
    <definedName name="PD_JH">'[65]Output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'[19]BFtab10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'[5]REER Forecast'!#REF!</definedName>
    <definedName name="PPPI95">'[68]WPI'!#REF!</definedName>
    <definedName name="PPPWGT">NA()</definedName>
    <definedName name="PRICES">#REF!</definedName>
    <definedName name="print_aea">#REF!</definedName>
    <definedName name="_xlnm.Print_Area" localSheetId="0">'august 2020 '!$A$1:$R$68</definedName>
    <definedName name="PRINT_AREA_MI">'[8]EU2DBase'!$C$12:$U$156</definedName>
    <definedName name="Print_Area1">'[69]Tab16_2000_'!$A$1:$G$33</definedName>
    <definedName name="Print_Area2">'[69]Tab16_2000_'!$A$1:$G$33</definedName>
    <definedName name="Print_Area3">'[69]Tab16_2000_'!$A$1:$G$33</definedName>
    <definedName name="_xlnm.Print_Titles" localSheetId="0">'august 2020 '!$13:$18</definedName>
    <definedName name="PRINT_TITLES_MI">#REF!</definedName>
    <definedName name="Print1">'[70]DATA'!$A$2:$BK$75</definedName>
    <definedName name="Print2">'[70]DATA'!$A$77:$AX$111</definedName>
    <definedName name="Print3">'[70]DATA'!$A$112:$CH$112</definedName>
    <definedName name="Print4">'[70]DATA'!$A$113:$AX$125</definedName>
    <definedName name="Print5">'[70]DATA'!$A$128:$AM$133</definedName>
    <definedName name="Print6">'[70]DATA'!#REF!</definedName>
    <definedName name="Print6_9">'[70]DATA'!$A$135:$N$199</definedName>
    <definedName name="printme">#REF!</definedName>
    <definedName name="PRINTNMP">#REF!</definedName>
    <definedName name="PrintThis_Links">'[49]Links'!$A$1:$F$33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'[71]Debtind:2001_02 Debt Service '!$B$2:$J$72</definedName>
    <definedName name="PROJ">'[71]XMS:MT_Low'!$B$2:$N$57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'[72]GRAFPROM'!#REF!</definedName>
    <definedName name="ProposedCredits">#REF!</definedName>
    <definedName name="prt">'[18]real'!$A$1:$V$98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'[6]Quarterly Raw Data'!#REF!</definedName>
    <definedName name="QTAB7">'[6]Quarterly MacroFlow'!#REF!</definedName>
    <definedName name="QTAB7A">'[6]Quarterly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___BOP2 '[10]LINK'!$A$1:$A$42</definedName>
    <definedName name="RANGENAME_11">#REF!</definedName>
    <definedName name="rateavuseuro">'[24]INweo'!$E$20:$BP$20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'[24]INweo'!$E$21:$BP$21</definedName>
    <definedName name="Ratios">#REF!</definedName>
    <definedName name="Ratios_14">#REF!</definedName>
    <definedName name="Ratios_25">#REF!</definedName>
    <definedName name="REA_EXP">'[73]OUT'!$L$46:$S$88</definedName>
    <definedName name="REA_SEC">'[73]OUT'!$L$191:$S$218</definedName>
    <definedName name="REAL">#REF!</definedName>
    <definedName name="REAL_SAV">'[73]OUT'!$L$8:$S$30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'[18]Montabs'!$B$482:$AJ$533</definedName>
    <definedName name="REDCBACC">'[18]Montabs'!$B$482:$AM$533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'[18]Montabs'!$B$537:$AM$589</definedName>
    <definedName name="REDMS">'[18]Montabs'!$B$536:$AJ$589</definedName>
    <definedName name="REDTab10">'[74]Documents'!$B$454:$H$501</definedName>
    <definedName name="REDTab35">'[75]RED'!#REF!</definedName>
    <definedName name="REDTab43a">#REF!</definedName>
    <definedName name="REDTab43b">#REF!</definedName>
    <definedName name="REDTab6">'[74]Documents'!$B$273:$G$320</definedName>
    <definedName name="REDTab8">'[74]Documents'!$B$349:$G$383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'[44]Contents'!$B$79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'[4]RES'!#REF!</definedName>
    <definedName name="RetrieveMode">'[76]Setup'!$A$1:$A$3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'[49]Main'!$AB$28</definedName>
    <definedName name="rngDepartmentDrive">'[49]Main'!$AB$25</definedName>
    <definedName name="rngEMailAddress">'[49]Main'!$AB$22</definedName>
    <definedName name="rngErrorSort">'[49]ErrCheck'!$A$4</definedName>
    <definedName name="rngLastSave">'[49]Main'!$G$21</definedName>
    <definedName name="rngLastSent">'[49]Main'!$G$20</definedName>
    <definedName name="rngLastUpdate">'[49]Links'!$D$2</definedName>
    <definedName name="rngNeedsUpdate">'[49]Links'!$E$2</definedName>
    <definedName name="rngNews">'[49]Main'!$AB$29</definedName>
    <definedName name="RNGNM">#REF!</definedName>
    <definedName name="rngQuestChecked">'[49]ErrCheck'!$A$3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'[17]Output data'!#REF!</definedName>
    <definedName name="SEK">#REF!</definedName>
    <definedName name="SEL_AGRI">'[7]AGRI_old'!$A$1:$S$22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'[73]IN'!$B$22:$S$49</definedName>
    <definedName name="SHEETNAME_11">#REF!</definedName>
    <definedName name="Simple">#REF!</definedName>
    <definedName name="sitab">#REF!</definedName>
    <definedName name="sitab_11">#REF!</definedName>
    <definedName name="som1">'[2]data input'!#REF!</definedName>
    <definedName name="som2">'[2]data input'!#REF!</definedName>
    <definedName name="som3">'[2]data input'!#REF!</definedName>
    <definedName name="somI">'[2]data input'!#REF!</definedName>
    <definedName name="somII">'[2]data input'!#REF!</definedName>
    <definedName name="somIII">'[2]data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'[17]Output data'!#REF!</definedName>
    <definedName name="SRTab6">#REF!</definedName>
    <definedName name="SRTab7">'[75]RED'!#REF!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'[77]IMATA'!$B$45:$B$108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'[2]data input'!#REF!</definedName>
    <definedName name="stat2">'[2]data input'!#REF!</definedName>
    <definedName name="stat3">'[2]data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'[2]data input'!#REF!</definedName>
    <definedName name="statII">'[2]data input'!#REF!</definedName>
    <definedName name="statIII">'[2]data input'!#REF!</definedName>
    <definedName name="statt">'[2]data input'!#REF!</definedName>
    <definedName name="Stocks_Dates">'[78]a45'!#REF!</definedName>
    <definedName name="Stocks_Form">'[78]a45'!#REF!</definedName>
    <definedName name="Stocks_IDs">'[78]a45'!#REF!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'[74]Prices'!$A$99:$J$131</definedName>
    <definedName name="T11IMW">'[74]Labor'!$B$3:$J$45</definedName>
    <definedName name="T12ULC">'[74]Labor'!$B$53:$J$97</definedName>
    <definedName name="T13LFE">'[74]Labor'!$B$155:$I$200</definedName>
    <definedName name="T14EPE">'[74]Labor'!$B$256:$J$309</definedName>
    <definedName name="T15ROP">#REF!</definedName>
    <definedName name="T16OPU">#REF!</definedName>
    <definedName name="t1a">#REF!</definedName>
    <definedName name="t2a">#REF!</definedName>
    <definedName name="T2YSECREA">'[79]GDPSEC'!$A$11:$M$80</definedName>
    <definedName name="t3a">#REF!</definedName>
    <definedName name="T3YSECNOM">'[79]GDPSEC'!$A$93:$M$153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'[74]Prices'!$A$3:$R$47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'[7]INT_RATES_old'!$A$1:$I$34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'[80]RED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'[80]RED tables'!#REF!</definedName>
    <definedName name="tab23">#REF!</definedName>
    <definedName name="tab23_11">'[80]RED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'[80]RED tables'!#REF!</definedName>
    <definedName name="tab24">#REF!</definedName>
    <definedName name="tab24_11">'[80]RED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'[80]RED tables'!#REF!</definedName>
    <definedName name="tab25">#REF!</definedName>
    <definedName name="tab25_11">'[80]RED tables'!#REF!</definedName>
    <definedName name="tab25_20">#REF!</definedName>
    <definedName name="tab25_28">#REF!</definedName>
    <definedName name="tab25_66">'[80]RED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'[81]E'!$A$1:$AK$43</definedName>
    <definedName name="tab4_14">#REF!</definedName>
    <definedName name="tab4_2">#REF!</definedName>
    <definedName name="tab4_25">#REF!</definedName>
    <definedName name="tab4_28">#REF!</definedName>
    <definedName name="TAB4_66">'[81]E'!$A$1:$AK$43</definedName>
    <definedName name="tab43">#REF!</definedName>
    <definedName name="tab44">#REF!</definedName>
    <definedName name="TAB4A">'[81]E'!$B$102:$AK$153</definedName>
    <definedName name="TAB4B">'[81]E'!$B$48:$AK$100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'[6]Annual Tables'!#REF!</definedName>
    <definedName name="TAB6B">'[6]Annual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'[7]MSURVEY_old'!$A$1:$H$52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'[82]Table'!$A$1:$AA$81</definedName>
    <definedName name="Table__47">'[83]RED47'!$A$1:$I$53</definedName>
    <definedName name="Table_1">#REF!</definedName>
    <definedName name="Table_1.__Armenia__Selected_Economic_Indicators">'[7]SEI_OLD'!$A$1:$G$59</definedName>
    <definedName name="Table_1___Armenia__Selected_Economic_Indicators">'[7]SEI_OLD'!$A$1:$G$59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'[7]LABORMKT_OLD'!$A$1:$O$37</definedName>
    <definedName name="Table_10____Mozambique____Medium_Term_External_Debt__1997_2015">#REF!</definedName>
    <definedName name="Table_10__Armenia___Labor_Market_Indicators__1994_99__1">'[7]LABORMKT_OLD'!$A$1:$O$37</definedName>
    <definedName name="table_11">#REF!</definedName>
    <definedName name="Table_11._Armenia___Average_Monthly_Wages_in_the_State_Sector__1994_99__1">'[7]WAGES_old'!$A$1:$F$63</definedName>
    <definedName name="Table_11__Armenia___Average_Monthly_Wages_in_the_State_Sector__1994_99__1">'[7]WAGES_old'!$A$1:$F$63</definedName>
    <definedName name="Table_12.__Armenia__Labor_Force__Employment__and_Unemployment__1994_99">'[7]EMPLOY_old'!$A$1:$H$53</definedName>
    <definedName name="Table_12___Armenia__Labor_Force__Employment__and_Unemployment__1994_99">'[7]EMPLOY_old'!$A$1:$H$53</definedName>
    <definedName name="Table_13._Armenia___Employment_in_the_Public_Sector__1994_99">'[7]EMPL_PUBL_old'!$A$1:$F$27</definedName>
    <definedName name="Table_13__Armenia___Employment_in_the_Public_Sector__1994_99">'[7]EMPL_PUBL_old'!$A$1:$F$27</definedName>
    <definedName name="Table_14">#REF!</definedName>
    <definedName name="Table_14._Armenia___Budgetary_Sector_Employment__1994_99">'[7]EMPL_BUDG_old'!$A$1:$K$17</definedName>
    <definedName name="Table_14__Armenia___Budgetary_Sector_Employment__1994_99">'[7]EMPL_BUDG_old'!$A$1:$K$17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'[7]EXPEN_old'!$A$1:$F$25</definedName>
    <definedName name="Table_19__Armenia___Distribution_of_Current_Expenditures_in_the_Consolidated_Government_Budget__1994_99">'[7]EXPEN_old'!$A$1:$F$25</definedName>
    <definedName name="Table_2.__Armenia___Real_Gross_Domestic_Product_Growth__1994_99">'[7]NGDP_R_old'!$A$1:$L$35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'[7]NGDP_R_old'!$A$1:$L$35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'[7]TAX_REV_old'!$A$1:$F$24</definedName>
    <definedName name="Table_20__Armenia___Composition_of_Tax_Revenues_in_Consolidated_Government_Budget__1994_99">'[7]TAX_REV_old'!$A$1:$F$24</definedName>
    <definedName name="Table_21._Armenia___Accounts_of_the_Central_Bank__1994_99">'[7]CBANK_old'!$A$1:$U$46</definedName>
    <definedName name="Table_21__Armenia___Accounts_of_the_Central_Bank__1994_99">'[7]CBANK_old'!$A$1:$U$46</definedName>
    <definedName name="Table_22._Armenia___Monetary_Survey__1994_99">'[7]MSURVEY_old'!$A$1:$Q$52</definedName>
    <definedName name="Table_22__Armenia___Monetary_Survey__1994_99">'[7]MSURVEY_old'!$A$1:$Q$52</definedName>
    <definedName name="Table_23._Armenia___Commercial_Banks___Interest_Rates_for_Loans_and_Deposits_in_Drams_and_U.S._Dollars__1996_99">'[7]INT_RATES_old'!$A$1:$R$32</definedName>
    <definedName name="Table_23__Armenia___Commercial_Banks___Interest_Rates_for_Loans_and_Deposits_in_Drams_and_U_S__Dollars__1996_99">'[7]INT_RATES_old'!$A$1:$R$32</definedName>
    <definedName name="Table_24._Armenia___Treasury_Bills__1995_99">'[7]Tbill_old'!$A$1:$U$31</definedName>
    <definedName name="Table_24__Armenia___Treasury_Bills__1995_99">'[7]Tbill_old'!$A$1:$U$31</definedName>
    <definedName name="Table_25">#REF!</definedName>
    <definedName name="Table_25._Armenia___Quarterly_Balance_of_Payments_and_External_Financing__1995_99">'[7]BOP_Q_OLD'!$A$1:$F$74</definedName>
    <definedName name="Table_25__Armenia___Quarterly_Balance_of_Payments_and_External_Financing__1995_99">'[7]BOP_Q_OLD'!$A$1:$F$74</definedName>
    <definedName name="Table_26._Armenia___Summary_External_Debt_Data__1995_99">'[7]EXTDEBT_OLD'!$A$1:$F$45</definedName>
    <definedName name="Table_26__Armenia___Summary_External_Debt_Data__1995_99">'[7]EXTDEBT_OLD'!$A$1:$F$45</definedName>
    <definedName name="Table_27.__Armenia___Commodity_Composition_of_Trade__1995_99">'[7]COMP_TRADE'!$A$1:$F$29</definedName>
    <definedName name="Table_27___Armenia___Commodity_Composition_of_Trade__1995_99">'[7]COMP_TRADE'!$A$1:$F$29</definedName>
    <definedName name="Table_28._Armenia___Direction_of_Trade__1995_99">'[7]DOT'!$A$1:$F$66</definedName>
    <definedName name="Table_28__Armenia___Direction_of_Trade__1995_99">'[7]DOT'!$A$1:$F$66</definedName>
    <definedName name="Table_29._Armenia___Incorporatized_and_Partially_Privatized_Enterprises__1994_99">'[7]PRIVATE_OLD'!$A$1:$G$29</definedName>
    <definedName name="Table_29__Armenia___Incorporatized_and_Partially_Privatized_Enterprises__1994_99">'[7]PRIVATE_OLD'!$A$1:$G$29</definedName>
    <definedName name="Table_3.__Armenia_Quarterly_Real_GDP_1997_99">'[7]GDP_q_old'!$A$1:$P$31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'[7]GDP_q_old'!$A$1:$P$31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'[7]BNKIND_old'!$A$1:$M$16</definedName>
    <definedName name="Table_30__Armenia___Banking_System_Indicators__1997_99">'[7]BNKIND_old'!$A$1:$M$16</definedName>
    <definedName name="Table_31._Armenia___Banking_Sector_Loans__1996_99">'[7]BNKLOANS_old'!$A$1:$O$40</definedName>
    <definedName name="Table_31__Armenia___Banking_Sector_Loans__1996_99">'[7]BNKLOANS_old'!$A$1:$O$40</definedName>
    <definedName name="Table_32._Armenia___Total_Electricity_Generation__Distribution_and_Collection__1994_99">'[7]ELECTR_old'!$A$1:$F$51</definedName>
    <definedName name="Table_32__Armenia___Total_Electricity_Generation__Distribution_and_Collection__1994_99">'[7]ELECTR_old'!$A$1:$F$51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'[7]taxrevSum'!$A$1:$F$52</definedName>
    <definedName name="Table_34__General_Government_Tax_Revenue_Performance_in_Armenia_and_Comparator_Countries_1995___1998_1">'[7]taxrevSum'!$A$1:$F$52</definedName>
    <definedName name="Table_4.__Moldova____Monetary_Survey_and_Projections__1994_98_1">#REF!</definedName>
    <definedName name="Table_4._Armenia___Gross_Domestic_Product__1994_99">'[7]NGDP_old'!$A$1:$O$33</definedName>
    <definedName name="Table_4___Moldova____Monetary_Survey_and_Projections__1994_98_1">#REF!</definedName>
    <definedName name="Table_4__Armenia___Gross_Domestic_Product__1994_99">'[7]NGDP_old'!$A$1:$O$33</definedName>
    <definedName name="Table_4SR">#REF!</definedName>
    <definedName name="Table_5._Armenia___Production_of_Selected_Agricultural_Products__1994_99">'[7]AGRI_old'!$A$1:$S$22</definedName>
    <definedName name="Table_5__Armenia___Production_of_Selected_Agricultural_Products__1994_99">'[7]AGRI_old'!$A$1:$S$22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'[7]INDCOM_old'!$A$1:$L$31</definedName>
    <definedName name="Table_6___Moldova__Balance_of_Payments__1994_98">#REF!</definedName>
    <definedName name="Table_6__Armenia___Production_of_Selected_Industrial_Commodities__1994_99">'[7]INDCOM_old'!$A$1:$L$31</definedName>
    <definedName name="Table_7._Armenia___Consumer_Prices__1994_99">'[7]CPI_old'!$A$1:$I$102</definedName>
    <definedName name="Table_7__Armenia___Consumer_Prices__1994_99">'[7]CPI_old'!$A$1:$I$102</definedName>
    <definedName name="Table_8.__Armenia___Selected_Energy_Prices__1994_99__1">'[7]ENERGY_old'!$A$1:$AF$25</definedName>
    <definedName name="Table_8___Armenia___Selected_Energy_Prices__1994_99__1">'[7]ENERGY_old'!$A$1:$AF$25</definedName>
    <definedName name="Table_9._Armenia___Regulated_Prices_for_Main_Commodities_and_Services__1994_99__1">'[7]MAINCOM_old '!$A$1:$H$20</definedName>
    <definedName name="Table_9__Armenia___Regulated_Prices_for_Main_Commodities_and_Services__1994_99__1">'[7]MAINCOM_old '!$A$1:$H$20</definedName>
    <definedName name="Table_debt">'[84]Table'!$A$3:$AB$70</definedName>
    <definedName name="Table_debt_14">#REF!</definedName>
    <definedName name="Table_debt_25">#REF!</definedName>
    <definedName name="Table_debt_new">'[85]Table'!$A$3:$AB$70</definedName>
    <definedName name="Table_debt_new_11">'[86]Table'!$A$3:$AB$70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'[73]Labor'!$A$1:$X$58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'[84]Table_GEF'!$B$2:$T$51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'[49]ErrCheck'!$A$3:$E$5</definedName>
    <definedName name="tblLinks">'[49]Links'!$A$4:$F$33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'[21]WEO LINK'!#REF!</definedName>
    <definedName name="TMG_D_11">'[22]WEO LINK'!#REF!</definedName>
    <definedName name="TMG_D_14">'[27]Q5'!$E$23:$AH$23</definedName>
    <definedName name="TMG_D_2">'[27]Q5'!$E$23:$AH$23</definedName>
    <definedName name="TMG_D_20">'[21]WEO LINK'!#REF!</definedName>
    <definedName name="TMG_D_25">'[27]Q5'!$E$23:$AH$23</definedName>
    <definedName name="TMG_D_28">'[21]WEO LINK'!#REF!</definedName>
    <definedName name="TMG_D_66">'[22]WEO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'[21]WEO LINK'!#REF!</definedName>
    <definedName name="TMGO_11">'[22]WEO LINK'!#REF!</definedName>
    <definedName name="TMGO_14">NA()</definedName>
    <definedName name="TMGO_2">NA()</definedName>
    <definedName name="TMGO_20">'[21]WEO LINK'!#REF!</definedName>
    <definedName name="TMGO_25">NA()</definedName>
    <definedName name="TMGO_28">'[21]WEO LINK'!#REF!</definedName>
    <definedName name="TMGO_66">'[22]WEO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'[4]Trade'!#REF!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'[7]INT_RATES_old'!$A$1:$A$33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'[21]WEO LINK'!#REF!</definedName>
    <definedName name="TXG_D_11">'[22]WEO LINK'!#REF!</definedName>
    <definedName name="TXG_D_14">NA()</definedName>
    <definedName name="TXG_D_2">NA()</definedName>
    <definedName name="TXG_D_20">'[21]WEO LINK'!#REF!</definedName>
    <definedName name="TXG_D_25">NA()</definedName>
    <definedName name="TXG_D_28">'[21]WEO LINK'!#REF!</definedName>
    <definedName name="TXG_D_66">'[22]WEO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'[21]WEO LINK'!#REF!</definedName>
    <definedName name="TXGO_11">'[22]WEO LINK'!#REF!</definedName>
    <definedName name="TXGO_14">NA()</definedName>
    <definedName name="TXGO_2">NA()</definedName>
    <definedName name="TXGO_20">'[21]WEO LINK'!#REF!</definedName>
    <definedName name="TXGO_25">NA()</definedName>
    <definedName name="TXGO_28">'[21]WEO LINK'!#REF!</definedName>
    <definedName name="TXGO_66">'[22]WEO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'[8]EU2DBase'!$C$1:$F$196</definedName>
    <definedName name="UKR2">'[8]EU2DBase'!$G$1:$U$196</definedName>
    <definedName name="UKR3">'[8]EU2DBase'!#REF!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'[44]Contents'!$B$80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'[18]Montabs:junk'!$B$17:$U$38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'[7]WAGES_old'!$A$1:$G$62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'[34]WEO'!#REF!</definedName>
    <definedName name="WIN_66">'[34]WEO'!#REF!</definedName>
    <definedName name="WPCP33_D">#REF!</definedName>
    <definedName name="WPCP33pch">#REF!</definedName>
    <definedName name="WPI">'[5]REER Forecast'!#REF!</definedName>
    <definedName name="Wt_d">#REF!</definedName>
    <definedName name="xdf">#REF!</definedName>
    <definedName name="xdr">#REF!</definedName>
    <definedName name="xgoods">'[25]CAgds'!$D$12:$BO$12</definedName>
    <definedName name="xgoods_11">'[60]CAgds'!$D$12:$BO$12</definedName>
    <definedName name="XGS">#REF!</definedName>
    <definedName name="xinc">'[25]CAinc'!$D$12:$BO$12</definedName>
    <definedName name="xinc_11">'[60]CAinc'!$D$12:$BO$12</definedName>
    <definedName name="xnfs">'[25]CAnfs'!$D$12:$BO$12</definedName>
    <definedName name="xnfs_11">'[60]CAnfs'!$D$12:$BO$12</definedName>
    <definedName name="XOF">#REF!</definedName>
    <definedName name="xr">#REF!</definedName>
    <definedName name="xxWRS_1">___BOP2 '[10]LINK'!$A$1:$A$42</definedName>
    <definedName name="xxWRS_1_15">___BOP2 '[10]LINK'!$A$1:$A$42</definedName>
    <definedName name="xxWRS_1_17">___BOP2 '[10]LINK'!$A$1:$A$42</definedName>
    <definedName name="xxWRS_1_2">#REF!</definedName>
    <definedName name="xxWRS_1_20">___BOP2 '[10]LINK'!$A$1:$A$42</definedName>
    <definedName name="xxWRS_1_22">___BOP2 '[10]LINK'!$A$1:$A$42</definedName>
    <definedName name="xxWRS_1_24">___BOP2 '[10]LINK'!$A$1:$A$42</definedName>
    <definedName name="xxWRS_1_28">___BOP2 '[10]LINK'!$A$1:$A$42</definedName>
    <definedName name="xxWRS_1_37">___BOP2 '[10]LINK'!$A$1:$A$42</definedName>
    <definedName name="xxWRS_1_38">___BOP2 '[10]LINK'!$A$1:$A$42</definedName>
    <definedName name="xxWRS_1_46">___BOP2 '[10]LINK'!$A$1:$A$42</definedName>
    <definedName name="xxWRS_1_47">___BOP2 '[10]LINK'!$A$1:$A$42</definedName>
    <definedName name="xxWRS_1_49">___BOP2 '[10]LINK'!$A$1:$A$42</definedName>
    <definedName name="xxWRS_1_54">___BOP2 '[10]LINK'!$A$1:$A$42</definedName>
    <definedName name="xxWRS_1_55">___BOP2 '[10]LINK'!$A$1:$A$42</definedName>
    <definedName name="xxWRS_1_56">___BOP2 '[10]LINK'!$A$1:$A$42</definedName>
    <definedName name="xxWRS_1_57">___BOP2 '[10]LINK'!$A$1:$A$42</definedName>
    <definedName name="xxWRS_1_61">___BOP2 '[10]LINK'!$A$1:$A$42</definedName>
    <definedName name="xxWRS_1_63">___BOP2 '[10]LINK'!$A$1:$A$42</definedName>
    <definedName name="xxWRS_1_64">___BOP2 '[10]LINK'!$A$1:$A$42</definedName>
    <definedName name="xxWRS_1_65">___BOP2 '[10]LINK'!$A$1:$A$42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'[87]Table'!$A$3:$AB$70</definedName>
    <definedName name="xxxxx_11">'[88]Table'!$A$3:$AB$70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'[89]ass'!$7:$7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'[90]oth'!$17:$17</definedName>
    <definedName name="zRoWCPIchange">#REF!</definedName>
    <definedName name="zRoWCPIchange_14">#REF!</definedName>
    <definedName name="zRoWCPIchange_25">#REF!</definedName>
    <definedName name="zSDReRate">'[90]ass'!$24:$24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'[91]до викупа'!$E$664</definedName>
  </definedNames>
  <calcPr fullCalcOnLoad="1"/>
</workbook>
</file>

<file path=xl/sharedStrings.xml><?xml version="1.0" encoding="utf-8"?>
<sst xmlns="http://schemas.openxmlformats.org/spreadsheetml/2006/main" count="112" uniqueCount="104">
  <si>
    <t>Anexa nr.1</t>
  </si>
  <si>
    <t xml:space="preserve">BUGETUL GENERAL CONSOLIDAT </t>
  </si>
  <si>
    <t>Realizări 01.01 - 31.08.2020</t>
  </si>
  <si>
    <t>PIB 2020</t>
  </si>
  <si>
    <t>-milioane lei -</t>
  </si>
  <si>
    <t xml:space="preserve">Bugetul </t>
  </si>
  <si>
    <t xml:space="preserve">Fondul </t>
  </si>
  <si>
    <t xml:space="preserve">Credite </t>
  </si>
  <si>
    <t xml:space="preserve">Fonduri </t>
  </si>
  <si>
    <t>Bugetul</t>
  </si>
  <si>
    <t>Total</t>
  </si>
  <si>
    <t xml:space="preserve">Transferuri </t>
  </si>
  <si>
    <t>Opera-</t>
  </si>
  <si>
    <t>Buget general consolidat</t>
  </si>
  <si>
    <t>de</t>
  </si>
  <si>
    <t xml:space="preserve">centralizat </t>
  </si>
  <si>
    <t>asig</t>
  </si>
  <si>
    <t xml:space="preserve">asig. </t>
  </si>
  <si>
    <t xml:space="preserve">national </t>
  </si>
  <si>
    <t xml:space="preserve">externe </t>
  </si>
  <si>
    <t>institutiilor</t>
  </si>
  <si>
    <t xml:space="preserve"> trezoreriei </t>
  </si>
  <si>
    <t xml:space="preserve"> Companiei </t>
  </si>
  <si>
    <t xml:space="preserve">intre </t>
  </si>
  <si>
    <t xml:space="preserve"> buget </t>
  </si>
  <si>
    <t xml:space="preserve">tiuni </t>
  </si>
  <si>
    <t>stat</t>
  </si>
  <si>
    <t xml:space="preserve">al unitatilor </t>
  </si>
  <si>
    <t xml:space="preserve">sociale </t>
  </si>
  <si>
    <t xml:space="preserve">pentru </t>
  </si>
  <si>
    <t>unic de</t>
  </si>
  <si>
    <t>ministere</t>
  </si>
  <si>
    <t>publice</t>
  </si>
  <si>
    <t xml:space="preserve"> neram-</t>
  </si>
  <si>
    <t>statului</t>
  </si>
  <si>
    <t xml:space="preserve">  nationale de </t>
  </si>
  <si>
    <t>bugete</t>
  </si>
  <si>
    <t xml:space="preserve">  general </t>
  </si>
  <si>
    <t>finan-</t>
  </si>
  <si>
    <t xml:space="preserve">adm. </t>
  </si>
  <si>
    <t>de stat</t>
  </si>
  <si>
    <t xml:space="preserve">somaj </t>
  </si>
  <si>
    <t xml:space="preserve"> asigurari </t>
  </si>
  <si>
    <t xml:space="preserve"> finantate </t>
  </si>
  <si>
    <t xml:space="preserve">bursabile </t>
  </si>
  <si>
    <t>administrare</t>
  </si>
  <si>
    <t xml:space="preserve">(se scad) </t>
  </si>
  <si>
    <t xml:space="preserve"> consolidat</t>
  </si>
  <si>
    <t>ciare</t>
  </si>
  <si>
    <t xml:space="preserve">teritoriale </t>
  </si>
  <si>
    <t>sociale  de</t>
  </si>
  <si>
    <t xml:space="preserve"> integral sau </t>
  </si>
  <si>
    <t xml:space="preserve">a infrastructurii </t>
  </si>
  <si>
    <t>Sume</t>
  </si>
  <si>
    <t>% din PIB</t>
  </si>
  <si>
    <t xml:space="preserve"> sanatate </t>
  </si>
  <si>
    <t xml:space="preserve"> partial din
venituri 
proprii</t>
  </si>
  <si>
    <t>rutiere</t>
  </si>
  <si>
    <t xml:space="preserve">   VENITURI TOTALE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</si>
  <si>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</si>
  <si>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</si>
  <si>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</si>
  <si>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</si>
  <si>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</si>
  <si>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</si>
  <si>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</si>
  <si>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</si>
  <si>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 xml:space="preserve"> TVA</t>
  </si>
  <si>
    <t>Accize</t>
  </si>
  <si>
    <t xml:space="preserve"> Alte impozite si taxe pe bunuri si servicii</t>
  </si>
  <si>
    <t xml:space="preserve">Taxe pe utilizarea bunurilor, autorizarea utilizarii bunurilor sau pe  desfasurarea de activitati </t>
  </si>
  <si>
    <t>Impozit pe comertul exterior si tranzactiile internationale (taxe vamale)</t>
  </si>
  <si>
    <t>Alte impozite si taxe fiscale</t>
  </si>
  <si>
    <t xml:space="preserve">  Venituri nefiscale</t>
  </si>
  <si>
    <t xml:space="preserve">Subventii </t>
  </si>
  <si>
    <t>Venituri din capital</t>
  </si>
  <si>
    <t>Donatii</t>
  </si>
  <si>
    <t>Sume primite de la UE/alti donatori în contul platilor efectuate si prefinantari</t>
  </si>
  <si>
    <t>Operatiuni financiare</t>
  </si>
  <si>
    <t>Sume în curs de distribuire</t>
  </si>
  <si>
    <t xml:space="preserve">Alte sume primite de la UE </t>
  </si>
  <si>
    <t>Sume primite de la UE/alti donatori in contul platilor efectuate si prefinantari aferente cadrului financiar 2014-2020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</si>
  <si>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</si>
  <si>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</si>
  <si>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</si>
  <si>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</si>
  <si>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</si>
  <si>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</si>
  <si>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</si>
  <si>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</si>
  <si>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</si>
  <si>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externe nerambursabile</t>
  </si>
  <si>
    <t>Asistenta sociala</t>
  </si>
  <si>
    <t>Proiecte cu finantare din fonduri externe nerambursabile aferente cadrului 
financiar 2014-2020</t>
  </si>
  <si>
    <t>Alte cheltuieli</t>
  </si>
  <si>
    <t>Cheltuieli aferente programelor cu finantare rambursabila</t>
  </si>
  <si>
    <t>Cheltuieli de capital</t>
  </si>
  <si>
    <t>Active nefinanciare</t>
  </si>
  <si>
    <t>Active financiare</t>
  </si>
  <si>
    <t>Imprumuturi</t>
  </si>
  <si>
    <t>Rambursari de credite</t>
  </si>
  <si>
    <t>Plati efectuate in anii precedenti si recuperate in anul curent</t>
  </si>
  <si>
    <t>EXCEDENT(+) / DEFICIT(-)</t>
  </si>
  <si>
    <t xml:space="preserve">  Contributii de asigurari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</si>
</sst>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#,##0.000"/>
    <numFmt numFmtId="166" formatCode="#,##0.000000"/>
    <numFmt numFmtId="167" formatCode="#,##0.0000"/>
    <numFmt numFmtId="168" formatCode="#,##0.00000"/>
    <numFmt numFmtId="169" formatCode="#,##0.0000000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b/>
      <i/>
      <sz val="12"/>
      <name val="Arial"/>
      <family val="2"/>
    </font>
    <font>
      <b/>
      <sz val="13"/>
      <name val="Arial"/>
      <family val="2"/>
    </font>
    <font>
      <b/>
      <sz val="14"/>
      <color indexed="10"/>
      <name val="Arial"/>
      <family val="2"/>
    </font>
    <font>
      <b/>
      <sz val="13"/>
      <color indexed="10"/>
      <name val="Arial"/>
      <family val="2"/>
    </font>
    <font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32" borderId="7" applyNumberFormat="0" applyFont="0" applyAlignment="0" applyProtection="0"/>
    <xf numFmtId="0" fontId="43" fillId="27" borderId="8" applyNumberFormat="0" applyAlignment="0" applyProtection="0"/>
    <xf numFmtId="9" fontId="3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164" fontId="18" fillId="33" borderId="0" xfId="0" applyNumberFormat="1" applyFont="1" applyFill="1" applyBorder="1" applyAlignment="1" applyProtection="1">
      <alignment horizontal="center"/>
      <protection locked="0"/>
    </xf>
    <xf numFmtId="164" fontId="19" fillId="33" borderId="0" xfId="0" applyNumberFormat="1" applyFont="1" applyFill="1" applyAlignment="1" applyProtection="1">
      <alignment horizontal="center"/>
      <protection locked="0"/>
    </xf>
    <xf numFmtId="164" fontId="20" fillId="33" borderId="0" xfId="0" applyNumberFormat="1" applyFont="1" applyFill="1" applyBorder="1" applyAlignment="1" applyProtection="1">
      <alignment horizontal="center"/>
      <protection locked="0"/>
    </xf>
    <xf numFmtId="164" fontId="21" fillId="33" borderId="0" xfId="0" applyNumberFormat="1" applyFont="1" applyFill="1" applyBorder="1" applyAlignment="1" applyProtection="1">
      <alignment horizontal="center"/>
      <protection locked="0"/>
    </xf>
    <xf numFmtId="164" fontId="18" fillId="33" borderId="0" xfId="0" applyNumberFormat="1" applyFont="1" applyFill="1" applyAlignment="1" applyProtection="1">
      <alignment horizontal="right"/>
      <protection/>
    </xf>
    <xf numFmtId="164" fontId="18" fillId="33" borderId="0" xfId="0" applyNumberFormat="1" applyFont="1" applyFill="1" applyAlignment="1" applyProtection="1">
      <alignment horizontal="center"/>
      <protection locked="0"/>
    </xf>
    <xf numFmtId="164" fontId="22" fillId="33" borderId="0" xfId="0" applyNumberFormat="1" applyFont="1" applyFill="1" applyAlignment="1" applyProtection="1">
      <alignment horizontal="center"/>
      <protection locked="0"/>
    </xf>
    <xf numFmtId="164" fontId="22" fillId="33" borderId="0" xfId="0" applyNumberFormat="1" applyFont="1" applyFill="1" applyAlignment="1" applyProtection="1">
      <alignment/>
      <protection locked="0"/>
    </xf>
    <xf numFmtId="165" fontId="22" fillId="33" borderId="0" xfId="0" applyNumberFormat="1" applyFont="1" applyFill="1" applyAlignment="1" applyProtection="1">
      <alignment horizontal="right"/>
      <protection locked="0"/>
    </xf>
    <xf numFmtId="164" fontId="19" fillId="33" borderId="0" xfId="0" applyNumberFormat="1" applyFont="1" applyFill="1" applyBorder="1" applyAlignment="1" applyProtection="1">
      <alignment horizontal="center"/>
      <protection locked="0"/>
    </xf>
    <xf numFmtId="164" fontId="23" fillId="33" borderId="0" xfId="0" applyNumberFormat="1" applyFont="1" applyFill="1" applyAlignment="1" applyProtection="1">
      <alignment horizontal="center"/>
      <protection locked="0"/>
    </xf>
    <xf numFmtId="164" fontId="23" fillId="33" borderId="0" xfId="0" applyNumberFormat="1" applyFont="1" applyFill="1" applyBorder="1" applyAlignment="1" applyProtection="1">
      <alignment horizontal="right"/>
      <protection locked="0"/>
    </xf>
    <xf numFmtId="164" fontId="24" fillId="33" borderId="0" xfId="0" applyNumberFormat="1" applyFont="1" applyFill="1" applyBorder="1" applyAlignment="1" applyProtection="1">
      <alignment horizontal="right"/>
      <protection locked="0"/>
    </xf>
    <xf numFmtId="164" fontId="25" fillId="33" borderId="0" xfId="0" applyNumberFormat="1" applyFont="1" applyFill="1" applyBorder="1" applyAlignment="1" applyProtection="1">
      <alignment horizontal="right"/>
      <protection locked="0"/>
    </xf>
    <xf numFmtId="164" fontId="25" fillId="33" borderId="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>
      <alignment/>
    </xf>
    <xf numFmtId="0" fontId="22" fillId="33" borderId="0" xfId="55" applyFont="1" applyFill="1" applyBorder="1" applyAlignment="1">
      <alignment horizontal="center"/>
      <protection/>
    </xf>
    <xf numFmtId="49" fontId="21" fillId="33" borderId="0" xfId="55" applyNumberFormat="1" applyFont="1" applyFill="1" applyBorder="1" applyAlignment="1" applyProtection="1">
      <alignment horizontal="center"/>
      <protection locked="0"/>
    </xf>
    <xf numFmtId="49" fontId="21" fillId="33" borderId="0" xfId="0" applyNumberFormat="1" applyFont="1" applyFill="1" applyBorder="1" applyAlignment="1" applyProtection="1">
      <alignment horizontal="center"/>
      <protection locked="0"/>
    </xf>
    <xf numFmtId="4" fontId="20" fillId="33" borderId="0" xfId="0" applyNumberFormat="1" applyFont="1" applyFill="1" applyBorder="1" applyAlignment="1" applyProtection="1">
      <alignment horizontal="center"/>
      <protection locked="0"/>
    </xf>
    <xf numFmtId="0" fontId="22" fillId="33" borderId="0" xfId="0" applyFont="1" applyFill="1" applyAlignment="1">
      <alignment horizontal="center"/>
    </xf>
    <xf numFmtId="165" fontId="18" fillId="33" borderId="0" xfId="0" applyNumberFormat="1" applyFont="1" applyFill="1" applyAlignment="1" applyProtection="1">
      <alignment/>
      <protection locked="0"/>
    </xf>
    <xf numFmtId="165" fontId="18" fillId="33" borderId="0" xfId="0" applyNumberFormat="1" applyFont="1" applyFill="1" applyAlignment="1" applyProtection="1">
      <alignment horizontal="center"/>
      <protection locked="0"/>
    </xf>
    <xf numFmtId="164" fontId="18" fillId="33" borderId="0" xfId="0" applyNumberFormat="1" applyFont="1" applyFill="1" applyAlignment="1" applyProtection="1">
      <alignment horizontal="center" vertical="center"/>
      <protection locked="0"/>
    </xf>
    <xf numFmtId="0" fontId="0" fillId="33" borderId="0" xfId="0" applyFont="1" applyFill="1" applyBorder="1" applyAlignment="1">
      <alignment/>
    </xf>
    <xf numFmtId="4" fontId="21" fillId="33" borderId="0" xfId="0" applyNumberFormat="1" applyFont="1" applyFill="1" applyBorder="1" applyAlignment="1" applyProtection="1">
      <alignment horizontal="center"/>
      <protection locked="0"/>
    </xf>
    <xf numFmtId="165" fontId="18" fillId="33" borderId="0" xfId="0" applyNumberFormat="1" applyFont="1" applyFill="1" applyAlignment="1" applyProtection="1">
      <alignment horizontal="center"/>
      <protection locked="0"/>
    </xf>
    <xf numFmtId="0" fontId="0" fillId="33" borderId="0" xfId="0" applyFont="1" applyFill="1" applyAlignment="1">
      <alignment/>
    </xf>
    <xf numFmtId="165" fontId="18" fillId="33" borderId="0" xfId="0" applyNumberFormat="1" applyFont="1" applyFill="1" applyAlignment="1" applyProtection="1">
      <alignment horizontal="right"/>
      <protection locked="0"/>
    </xf>
    <xf numFmtId="166" fontId="20" fillId="33" borderId="0" xfId="0" applyNumberFormat="1" applyFont="1" applyFill="1" applyBorder="1" applyAlignment="1" applyProtection="1">
      <alignment horizontal="center"/>
      <protection locked="0"/>
    </xf>
    <xf numFmtId="167" fontId="21" fillId="33" borderId="0" xfId="0" applyNumberFormat="1" applyFont="1" applyFill="1" applyBorder="1" applyAlignment="1" applyProtection="1">
      <alignment horizontal="center"/>
      <protection locked="0"/>
    </xf>
    <xf numFmtId="165" fontId="20" fillId="33" borderId="0" xfId="0" applyNumberFormat="1" applyFont="1" applyFill="1" applyBorder="1" applyAlignment="1" applyProtection="1">
      <alignment horizontal="center"/>
      <protection locked="0"/>
    </xf>
    <xf numFmtId="165" fontId="20" fillId="33" borderId="0" xfId="0" applyNumberFormat="1" applyFont="1" applyFill="1" applyBorder="1" applyAlignment="1" applyProtection="1">
      <alignment/>
      <protection locked="0"/>
    </xf>
    <xf numFmtId="165" fontId="18" fillId="33" borderId="0" xfId="0" applyNumberFormat="1" applyFont="1" applyFill="1" applyBorder="1" applyAlignment="1" applyProtection="1">
      <alignment horizontal="center"/>
      <protection locked="0"/>
    </xf>
    <xf numFmtId="164" fontId="19" fillId="33" borderId="0" xfId="0" applyNumberFormat="1" applyFont="1" applyFill="1" applyBorder="1" applyAlignment="1" applyProtection="1">
      <alignment horizontal="right" vertical="center"/>
      <protection locked="0"/>
    </xf>
    <xf numFmtId="167" fontId="18" fillId="33" borderId="0" xfId="0" applyNumberFormat="1" applyFont="1" applyFill="1" applyAlignment="1" applyProtection="1">
      <alignment horizontal="center"/>
      <protection locked="0"/>
    </xf>
    <xf numFmtId="165" fontId="18" fillId="33" borderId="0" xfId="0" applyNumberFormat="1" applyFont="1" applyFill="1" applyAlignment="1" applyProtection="1">
      <alignment horizontal="center" vertical="center"/>
      <protection locked="0"/>
    </xf>
    <xf numFmtId="165" fontId="26" fillId="33" borderId="0" xfId="0" applyNumberFormat="1" applyFont="1" applyFill="1" applyAlignment="1" applyProtection="1">
      <alignment horizontal="center" vertical="center"/>
      <protection locked="0"/>
    </xf>
    <xf numFmtId="165" fontId="22" fillId="33" borderId="0" xfId="0" applyNumberFormat="1" applyFont="1" applyFill="1" applyAlignment="1" applyProtection="1">
      <alignment horizontal="center"/>
      <protection locked="0"/>
    </xf>
    <xf numFmtId="165" fontId="20" fillId="33" borderId="0" xfId="0" applyNumberFormat="1" applyFont="1" applyFill="1" applyAlignment="1" applyProtection="1">
      <alignment horizontal="center"/>
      <protection locked="0"/>
    </xf>
    <xf numFmtId="165" fontId="23" fillId="33" borderId="0" xfId="0" applyNumberFormat="1" applyFont="1" applyFill="1" applyBorder="1" applyAlignment="1" applyProtection="1">
      <alignment/>
      <protection locked="0"/>
    </xf>
    <xf numFmtId="164" fontId="25" fillId="33" borderId="0" xfId="0" applyNumberFormat="1" applyFont="1" applyFill="1" applyBorder="1" applyAlignment="1" applyProtection="1">
      <alignment/>
      <protection locked="0"/>
    </xf>
    <xf numFmtId="164" fontId="22" fillId="33" borderId="0" xfId="56" applyNumberFormat="1" applyFont="1" applyFill="1" applyAlignment="1">
      <alignment/>
      <protection/>
    </xf>
    <xf numFmtId="164" fontId="23" fillId="33" borderId="0" xfId="0" applyNumberFormat="1" applyFont="1" applyFill="1" applyBorder="1" applyAlignment="1" applyProtection="1">
      <alignment/>
      <protection locked="0"/>
    </xf>
    <xf numFmtId="164" fontId="27" fillId="33" borderId="0" xfId="0" applyNumberFormat="1" applyFont="1" applyFill="1" applyAlignment="1" applyProtection="1">
      <alignment horizontal="center"/>
      <protection locked="0"/>
    </xf>
    <xf numFmtId="164" fontId="20" fillId="33" borderId="0" xfId="0" applyNumberFormat="1" applyFont="1" applyFill="1" applyBorder="1" applyAlignment="1" applyProtection="1">
      <alignment/>
      <protection locked="0"/>
    </xf>
    <xf numFmtId="165" fontId="23" fillId="33" borderId="0" xfId="0" applyNumberFormat="1" applyFont="1" applyFill="1" applyBorder="1" applyAlignment="1" applyProtection="1">
      <alignment horizontal="center"/>
      <protection locked="0"/>
    </xf>
    <xf numFmtId="164" fontId="18" fillId="33" borderId="0" xfId="0" applyNumberFormat="1" applyFont="1" applyFill="1" applyBorder="1" applyAlignment="1" applyProtection="1">
      <alignment horizontal="right"/>
      <protection locked="0"/>
    </xf>
    <xf numFmtId="164" fontId="22" fillId="33" borderId="0" xfId="0" applyNumberFormat="1" applyFont="1" applyFill="1" applyBorder="1" applyAlignment="1" applyProtection="1">
      <alignment horizontal="right"/>
      <protection locked="0"/>
    </xf>
    <xf numFmtId="164" fontId="22" fillId="33" borderId="0" xfId="0" applyNumberFormat="1" applyFont="1" applyFill="1" applyBorder="1" applyAlignment="1" applyProtection="1">
      <alignment/>
      <protection locked="0"/>
    </xf>
    <xf numFmtId="165" fontId="22" fillId="33" borderId="0" xfId="0" applyNumberFormat="1" applyFont="1" applyFill="1" applyBorder="1" applyAlignment="1" applyProtection="1" quotePrefix="1">
      <alignment horizontal="right"/>
      <protection locked="0"/>
    </xf>
    <xf numFmtId="164" fontId="18" fillId="33" borderId="0" xfId="0" applyNumberFormat="1" applyFont="1" applyFill="1" applyAlignment="1" applyProtection="1">
      <alignment horizontal="center" vertical="center"/>
      <protection/>
    </xf>
    <xf numFmtId="164" fontId="18" fillId="33" borderId="10" xfId="0" applyNumberFormat="1" applyFont="1" applyFill="1" applyBorder="1" applyAlignment="1" applyProtection="1">
      <alignment horizontal="right"/>
      <protection locked="0"/>
    </xf>
    <xf numFmtId="164" fontId="18" fillId="33" borderId="10" xfId="0" applyNumberFormat="1" applyFont="1" applyFill="1" applyBorder="1" applyAlignment="1" applyProtection="1">
      <alignment horizontal="center" vertical="top" readingOrder="1"/>
      <protection/>
    </xf>
    <xf numFmtId="164" fontId="20" fillId="33" borderId="10" xfId="0" applyNumberFormat="1" applyFont="1" applyFill="1" applyBorder="1" applyAlignment="1" applyProtection="1">
      <alignment horizontal="center" vertical="top" readingOrder="1"/>
      <protection/>
    </xf>
    <xf numFmtId="164" fontId="22" fillId="33" borderId="10" xfId="0" applyNumberFormat="1" applyFont="1" applyFill="1" applyBorder="1" applyAlignment="1" applyProtection="1">
      <alignment horizontal="center" readingOrder="1"/>
      <protection locked="0"/>
    </xf>
    <xf numFmtId="164" fontId="22" fillId="33" borderId="10" xfId="0" applyNumberFormat="1" applyFont="1" applyFill="1" applyBorder="1" applyAlignment="1" applyProtection="1">
      <alignment horizontal="center" vertical="top" readingOrder="1"/>
      <protection/>
    </xf>
    <xf numFmtId="164" fontId="22" fillId="33" borderId="10" xfId="0" applyNumberFormat="1" applyFont="1" applyFill="1" applyBorder="1" applyAlignment="1">
      <alignment horizontal="center" vertical="top" wrapText="1"/>
    </xf>
    <xf numFmtId="164" fontId="28" fillId="33" borderId="0" xfId="0" applyNumberFormat="1" applyFont="1" applyFill="1" applyAlignment="1" applyProtection="1">
      <alignment horizontal="right" vertical="center"/>
      <protection locked="0"/>
    </xf>
    <xf numFmtId="0" fontId="18" fillId="33" borderId="0" xfId="0" applyFont="1" applyFill="1" applyBorder="1" applyAlignment="1">
      <alignment horizontal="center" vertical="top" readingOrder="1"/>
    </xf>
    <xf numFmtId="0" fontId="20" fillId="33" borderId="0" xfId="0" applyFont="1" applyFill="1" applyBorder="1" applyAlignment="1">
      <alignment horizontal="center" vertical="top" readingOrder="1"/>
    </xf>
    <xf numFmtId="164" fontId="22" fillId="33" borderId="0" xfId="0" applyNumberFormat="1" applyFont="1" applyFill="1" applyBorder="1" applyAlignment="1" applyProtection="1">
      <alignment horizontal="center" readingOrder="1"/>
      <protection locked="0"/>
    </xf>
    <xf numFmtId="164" fontId="22" fillId="33" borderId="0" xfId="0" applyNumberFormat="1" applyFont="1" applyFill="1" applyBorder="1" applyAlignment="1" applyProtection="1">
      <alignment horizontal="center" vertical="top" readingOrder="1"/>
      <protection/>
    </xf>
    <xf numFmtId="164" fontId="18" fillId="33" borderId="0" xfId="0" applyNumberFormat="1" applyFont="1" applyFill="1" applyBorder="1" applyAlignment="1" applyProtection="1">
      <alignment horizontal="center" vertical="top" readingOrder="1"/>
      <protection/>
    </xf>
    <xf numFmtId="164" fontId="22" fillId="33" borderId="0" xfId="0" applyNumberFormat="1" applyFont="1" applyFill="1" applyBorder="1" applyAlignment="1">
      <alignment horizontal="center" vertical="top" wrapText="1"/>
    </xf>
    <xf numFmtId="165" fontId="18" fillId="33" borderId="0" xfId="0" applyNumberFormat="1" applyFont="1" applyFill="1" applyBorder="1" applyAlignment="1" applyProtection="1">
      <alignment horizontal="right"/>
      <protection locked="0"/>
    </xf>
    <xf numFmtId="4" fontId="18" fillId="33" borderId="0" xfId="0" applyNumberFormat="1" applyFont="1" applyFill="1" applyBorder="1" applyAlignment="1" applyProtection="1">
      <alignment/>
      <protection locked="0"/>
    </xf>
    <xf numFmtId="166" fontId="18" fillId="33" borderId="0" xfId="0" applyNumberFormat="1" applyFont="1" applyFill="1" applyBorder="1" applyAlignment="1">
      <alignment horizontal="center" vertical="top" readingOrder="1"/>
    </xf>
    <xf numFmtId="164" fontId="22" fillId="33" borderId="0" xfId="0" applyNumberFormat="1" applyFont="1" applyFill="1" applyBorder="1" applyAlignment="1" applyProtection="1">
      <alignment horizontal="center" vertical="center" wrapText="1"/>
      <protection locked="0"/>
    </xf>
    <xf numFmtId="164" fontId="29" fillId="33" borderId="0" xfId="0" applyNumberFormat="1" applyFont="1" applyFill="1" applyBorder="1" applyAlignment="1" applyProtection="1">
      <alignment horizontal="center"/>
      <protection locked="0"/>
    </xf>
    <xf numFmtId="0" fontId="18" fillId="33" borderId="0" xfId="0" applyFont="1" applyFill="1" applyBorder="1" applyAlignment="1">
      <alignment horizontal="center" vertical="top" wrapText="1"/>
    </xf>
    <xf numFmtId="164" fontId="22" fillId="33" borderId="0" xfId="0" applyNumberFormat="1" applyFont="1" applyFill="1" applyBorder="1" applyAlignment="1" applyProtection="1">
      <alignment vertical="center"/>
      <protection locked="0"/>
    </xf>
    <xf numFmtId="164" fontId="18" fillId="33" borderId="0" xfId="0" applyNumberFormat="1" applyFont="1" applyFill="1" applyBorder="1" applyAlignment="1" applyProtection="1">
      <alignment horizontal="center" vertical="center"/>
      <protection locked="0"/>
    </xf>
    <xf numFmtId="164" fontId="22" fillId="33" borderId="0" xfId="0" applyNumberFormat="1" applyFont="1" applyFill="1" applyBorder="1" applyAlignment="1">
      <alignment vertical="center"/>
    </xf>
    <xf numFmtId="164" fontId="18" fillId="33" borderId="0" xfId="0" applyNumberFormat="1" applyFont="1" applyFill="1" applyBorder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>
      <alignment vertical="center"/>
    </xf>
    <xf numFmtId="164" fontId="20" fillId="33" borderId="0" xfId="0" applyNumberFormat="1" applyFont="1" applyFill="1" applyAlignment="1" applyProtection="1">
      <alignment horizontal="center" vertical="center"/>
      <protection locked="0"/>
    </xf>
    <xf numFmtId="164" fontId="26" fillId="33" borderId="0" xfId="0" applyNumberFormat="1" applyFont="1" applyFill="1" applyAlignment="1" applyProtection="1">
      <alignment horizontal="center" vertical="center"/>
      <protection locked="0"/>
    </xf>
    <xf numFmtId="164" fontId="18" fillId="33" borderId="11" xfId="0" applyNumberFormat="1" applyFont="1" applyFill="1" applyBorder="1" applyAlignment="1" applyProtection="1">
      <alignment horizontal="center"/>
      <protection locked="0"/>
    </xf>
    <xf numFmtId="164" fontId="22" fillId="33" borderId="0" xfId="0" applyNumberFormat="1" applyFont="1" applyFill="1" applyBorder="1" applyAlignment="1" applyProtection="1">
      <alignment horizontal="left" vertical="center"/>
      <protection locked="0"/>
    </xf>
    <xf numFmtId="164" fontId="22" fillId="33" borderId="0" xfId="0" applyNumberFormat="1" applyFont="1" applyFill="1" applyBorder="1" applyAlignment="1" applyProtection="1">
      <alignment horizontal="center" vertical="center"/>
      <protection locked="0"/>
    </xf>
    <xf numFmtId="164" fontId="21" fillId="33" borderId="0" xfId="0" applyNumberFormat="1" applyFont="1" applyFill="1" applyBorder="1" applyAlignment="1" applyProtection="1">
      <alignment horizontal="center" vertical="center"/>
      <protection locked="0"/>
    </xf>
    <xf numFmtId="164" fontId="22" fillId="33" borderId="0" xfId="0" applyNumberFormat="1" applyFont="1" applyFill="1" applyBorder="1" applyAlignment="1" applyProtection="1">
      <alignment horizontal="center" vertical="center"/>
      <protection/>
    </xf>
    <xf numFmtId="164" fontId="22" fillId="33" borderId="0" xfId="0" applyNumberFormat="1" applyFont="1" applyFill="1" applyBorder="1" applyAlignment="1" applyProtection="1">
      <alignment horizontal="center" vertical="center"/>
      <protection locked="0"/>
    </xf>
    <xf numFmtId="164" fontId="22" fillId="33" borderId="0" xfId="0" applyNumberFormat="1" applyFont="1" applyFill="1" applyBorder="1" applyAlignment="1">
      <alignment vertical="center"/>
    </xf>
    <xf numFmtId="164" fontId="22" fillId="33" borderId="0" xfId="0" applyNumberFormat="1" applyFont="1" applyFill="1" applyBorder="1" applyAlignment="1" applyProtection="1">
      <alignment horizontal="center"/>
      <protection locked="0"/>
    </xf>
    <xf numFmtId="164" fontId="22" fillId="33" borderId="0" xfId="0" applyNumberFormat="1" applyFont="1" applyFill="1" applyBorder="1" applyAlignment="1" applyProtection="1">
      <alignment horizontal="center" vertical="center"/>
      <protection/>
    </xf>
    <xf numFmtId="164" fontId="22" fillId="33" borderId="0" xfId="0" applyNumberFormat="1" applyFont="1" applyFill="1" applyBorder="1" applyAlignment="1" applyProtection="1">
      <alignment horizontal="center"/>
      <protection locked="0"/>
    </xf>
    <xf numFmtId="164" fontId="22" fillId="33" borderId="0" xfId="0" applyNumberFormat="1" applyFont="1" applyFill="1" applyAlignment="1" applyProtection="1">
      <alignment horizontal="left" vertical="center" indent="2"/>
      <protection locked="0"/>
    </xf>
    <xf numFmtId="164" fontId="22" fillId="33" borderId="0" xfId="0" applyNumberFormat="1" applyFont="1" applyFill="1" applyAlignment="1" applyProtection="1">
      <alignment horizontal="center" vertical="center"/>
      <protection/>
    </xf>
    <xf numFmtId="164" fontId="20" fillId="33" borderId="0" xfId="0" applyNumberFormat="1" applyFont="1" applyFill="1" applyAlignment="1" applyProtection="1">
      <alignment horizontal="center" vertical="center"/>
      <protection/>
    </xf>
    <xf numFmtId="164" fontId="21" fillId="33" borderId="0" xfId="0" applyNumberFormat="1" applyFont="1" applyFill="1" applyAlignment="1" applyProtection="1">
      <alignment horizontal="center" vertical="center"/>
      <protection/>
    </xf>
    <xf numFmtId="164" fontId="22" fillId="33" borderId="0" xfId="0" applyNumberFormat="1" applyFont="1" applyFill="1" applyBorder="1" applyAlignment="1" applyProtection="1">
      <alignment vertical="center"/>
      <protection/>
    </xf>
    <xf numFmtId="164" fontId="22" fillId="33" borderId="0" xfId="0" applyNumberFormat="1" applyFont="1" applyFill="1" applyAlignment="1" applyProtection="1">
      <alignment horizontal="left" wrapText="1" indent="3"/>
      <protection locked="0"/>
    </xf>
    <xf numFmtId="164" fontId="18" fillId="33" borderId="0" xfId="0" applyNumberFormat="1" applyFont="1" applyFill="1" applyAlignment="1" applyProtection="1">
      <alignment horizontal="left" indent="4"/>
      <protection locked="0"/>
    </xf>
    <xf numFmtId="164" fontId="18" fillId="33" borderId="0" xfId="0" applyNumberFormat="1" applyFont="1" applyFill="1" applyAlignment="1" applyProtection="1">
      <alignment horizontal="left" wrapText="1" indent="4"/>
      <protection locked="0"/>
    </xf>
    <xf numFmtId="164" fontId="22" fillId="33" borderId="0" xfId="0" applyNumberFormat="1" applyFont="1" applyFill="1" applyAlignment="1" applyProtection="1">
      <alignment horizontal="left" vertical="center" wrapText="1" indent="3"/>
      <protection/>
    </xf>
    <xf numFmtId="164" fontId="21" fillId="33" borderId="0" xfId="0" applyNumberFormat="1" applyFont="1" applyFill="1" applyAlignment="1" applyProtection="1">
      <alignment horizontal="center" vertical="center"/>
      <protection locked="0"/>
    </xf>
    <xf numFmtId="164" fontId="18" fillId="33" borderId="0" xfId="0" applyNumberFormat="1" applyFont="1" applyFill="1" applyAlignment="1" applyProtection="1">
      <alignment horizontal="left" vertical="center" wrapText="1" indent="4"/>
      <protection/>
    </xf>
    <xf numFmtId="164" fontId="18" fillId="33" borderId="0" xfId="0" applyNumberFormat="1" applyFont="1" applyFill="1" applyBorder="1" applyAlignment="1" applyProtection="1">
      <alignment horizontal="left"/>
      <protection locked="0"/>
    </xf>
    <xf numFmtId="166" fontId="18" fillId="33" borderId="0" xfId="0" applyNumberFormat="1" applyFont="1" applyFill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left" vertical="center" indent="3"/>
      <protection/>
    </xf>
    <xf numFmtId="164" fontId="22" fillId="33" borderId="0" xfId="0" applyNumberFormat="1" applyFont="1" applyFill="1" applyAlignment="1">
      <alignment horizontal="left" vertical="center" indent="1"/>
    </xf>
    <xf numFmtId="164" fontId="22" fillId="33" borderId="0" xfId="0" applyNumberFormat="1" applyFont="1" applyFill="1" applyAlignment="1" applyProtection="1" quotePrefix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left" vertical="center" indent="1"/>
      <protection/>
    </xf>
    <xf numFmtId="169" fontId="18" fillId="33" borderId="0" xfId="0" applyNumberFormat="1" applyFont="1" applyFill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left" vertical="center"/>
      <protection/>
    </xf>
    <xf numFmtId="164" fontId="22" fillId="33" borderId="0" xfId="0" applyNumberFormat="1" applyFont="1" applyFill="1" applyAlignment="1" applyProtection="1">
      <alignment vertical="center"/>
      <protection/>
    </xf>
    <xf numFmtId="167" fontId="18" fillId="33" borderId="0" xfId="0" applyNumberFormat="1" applyFont="1" applyFill="1" applyAlignment="1" applyProtection="1">
      <alignment horizontal="center" vertical="center"/>
      <protection locked="0"/>
    </xf>
    <xf numFmtId="0" fontId="21" fillId="33" borderId="0" xfId="0" applyFont="1" applyFill="1" applyAlignment="1">
      <alignment vertical="center" wrapText="1"/>
    </xf>
    <xf numFmtId="164" fontId="22" fillId="33" borderId="0" xfId="0" applyNumberFormat="1" applyFont="1" applyFill="1" applyBorder="1" applyAlignment="1" applyProtection="1">
      <alignment wrapText="1"/>
      <protection locked="0"/>
    </xf>
    <xf numFmtId="164" fontId="18" fillId="33" borderId="0" xfId="0" applyNumberFormat="1" applyFont="1" applyFill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left" indent="1"/>
      <protection/>
    </xf>
    <xf numFmtId="164" fontId="22" fillId="33" borderId="0" xfId="0" applyNumberFormat="1" applyFont="1" applyFill="1" applyAlignment="1">
      <alignment horizontal="center" vertical="center"/>
    </xf>
    <xf numFmtId="49" fontId="18" fillId="33" borderId="0" xfId="0" applyNumberFormat="1" applyFont="1" applyFill="1" applyBorder="1" applyAlignment="1" applyProtection="1">
      <alignment horizontal="center"/>
      <protection locked="0"/>
    </xf>
    <xf numFmtId="164" fontId="18" fillId="33" borderId="0" xfId="0" applyNumberFormat="1" applyFont="1" applyFill="1" applyAlignment="1" applyProtection="1">
      <alignment horizontal="left" indent="2"/>
      <protection/>
    </xf>
    <xf numFmtId="164" fontId="18" fillId="33" borderId="0" xfId="0" applyNumberFormat="1" applyFont="1" applyFill="1" applyAlignment="1" quotePrefix="1">
      <alignment horizontal="center" vertical="center"/>
    </xf>
    <xf numFmtId="164" fontId="18" fillId="33" borderId="0" xfId="0" applyNumberFormat="1" applyFont="1" applyFill="1" applyAlignment="1">
      <alignment horizontal="center" vertical="center"/>
    </xf>
    <xf numFmtId="164" fontId="20" fillId="33" borderId="0" xfId="0" applyNumberFormat="1" applyFont="1" applyFill="1" applyBorder="1" applyAlignment="1">
      <alignment horizontal="center" vertical="center" wrapText="1"/>
    </xf>
    <xf numFmtId="164" fontId="22" fillId="33" borderId="0" xfId="0" applyNumberFormat="1" applyFont="1" applyFill="1" applyAlignment="1" applyProtection="1">
      <alignment horizontal="left" indent="2"/>
      <protection/>
    </xf>
    <xf numFmtId="164" fontId="18" fillId="33" borderId="0" xfId="0" applyNumberFormat="1" applyFont="1" applyFill="1" applyAlignment="1" applyProtection="1">
      <alignment horizontal="left" wrapText="1" indent="4"/>
      <protection/>
    </xf>
    <xf numFmtId="164" fontId="20" fillId="33" borderId="0" xfId="0" applyNumberFormat="1" applyFont="1" applyFill="1" applyAlignment="1">
      <alignment horizontal="center" vertical="center"/>
    </xf>
    <xf numFmtId="164" fontId="18" fillId="33" borderId="0" xfId="0" applyNumberFormat="1" applyFont="1" applyFill="1" applyAlignment="1" applyProtection="1">
      <alignment horizontal="left" indent="4"/>
      <protection/>
    </xf>
    <xf numFmtId="49" fontId="18" fillId="33" borderId="0" xfId="0" applyNumberFormat="1" applyFont="1" applyFill="1" applyBorder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left" vertical="center" wrapText="1" indent="2"/>
      <protection/>
    </xf>
    <xf numFmtId="164" fontId="18" fillId="33" borderId="0" xfId="0" applyNumberFormat="1" applyFont="1" applyFill="1" applyAlignment="1">
      <alignment horizontal="left" indent="4"/>
    </xf>
    <xf numFmtId="4" fontId="18" fillId="33" borderId="0" xfId="0" applyNumberFormat="1" applyFont="1" applyFill="1" applyAlignment="1">
      <alignment horizontal="center" vertical="center"/>
    </xf>
    <xf numFmtId="164" fontId="22" fillId="33" borderId="0" xfId="0" applyNumberFormat="1" applyFont="1" applyFill="1" applyAlignment="1">
      <alignment horizontal="left" wrapText="1" indent="1"/>
    </xf>
    <xf numFmtId="164" fontId="22" fillId="33" borderId="11" xfId="0" applyNumberFormat="1" applyFont="1" applyFill="1" applyBorder="1" applyAlignment="1" applyProtection="1">
      <alignment horizontal="left" vertical="center"/>
      <protection/>
    </xf>
    <xf numFmtId="164" fontId="22" fillId="33" borderId="11" xfId="0" applyNumberFormat="1" applyFont="1" applyFill="1" applyBorder="1" applyAlignment="1" applyProtection="1">
      <alignment horizontal="center" vertical="center"/>
      <protection locked="0"/>
    </xf>
    <xf numFmtId="164" fontId="21" fillId="33" borderId="11" xfId="0" applyNumberFormat="1" applyFont="1" applyFill="1" applyBorder="1" applyAlignment="1" applyProtection="1">
      <alignment horizontal="center" vertical="center"/>
      <protection locked="0"/>
    </xf>
    <xf numFmtId="164" fontId="22" fillId="33" borderId="11" xfId="0" applyNumberFormat="1" applyFont="1" applyFill="1" applyBorder="1" applyAlignment="1" applyProtection="1">
      <alignment vertical="center"/>
      <protection locked="0"/>
    </xf>
    <xf numFmtId="4" fontId="22" fillId="33" borderId="11" xfId="42" applyNumberFormat="1" applyFont="1" applyFill="1" applyBorder="1" applyAlignment="1" applyProtection="1">
      <alignment horizontal="center" vertical="center"/>
      <protection/>
    </xf>
    <xf numFmtId="164" fontId="20" fillId="33" borderId="0" xfId="0" applyNumberFormat="1" applyFont="1" applyFill="1" applyAlignment="1" applyProtection="1">
      <alignment horizontal="center"/>
      <protection locked="0"/>
    </xf>
    <xf numFmtId="164" fontId="18" fillId="33" borderId="11" xfId="0" applyNumberFormat="1" applyFont="1" applyFill="1" applyBorder="1" applyAlignment="1" applyProtection="1">
      <alignment horizontal="right"/>
      <protection locked="0"/>
    </xf>
    <xf numFmtId="164" fontId="29" fillId="33" borderId="11" xfId="0" applyNumberFormat="1" applyFont="1" applyFill="1" applyBorder="1" applyAlignment="1" applyProtection="1">
      <alignment horizontal="center"/>
      <protection locked="0"/>
    </xf>
    <xf numFmtId="0" fontId="20" fillId="33" borderId="11" xfId="0" applyFont="1" applyFill="1" applyBorder="1" applyAlignment="1">
      <alignment horizontal="center" vertical="top" readingOrder="1"/>
    </xf>
    <xf numFmtId="0" fontId="18" fillId="33" borderId="11" xfId="0" applyFont="1" applyFill="1" applyBorder="1" applyAlignment="1">
      <alignment horizontal="center" vertical="top" wrapText="1"/>
    </xf>
    <xf numFmtId="0" fontId="18" fillId="33" borderId="11" xfId="0" applyFont="1" applyFill="1" applyBorder="1" applyAlignment="1">
      <alignment horizontal="center" vertical="top" readingOrder="1"/>
    </xf>
    <xf numFmtId="164" fontId="22" fillId="33" borderId="11" xfId="0" applyNumberFormat="1" applyFont="1" applyFill="1" applyBorder="1" applyAlignment="1" applyProtection="1">
      <alignment horizontal="center" readingOrder="1"/>
      <protection locked="0"/>
    </xf>
    <xf numFmtId="164" fontId="18" fillId="33" borderId="11" xfId="0" applyNumberFormat="1" applyFont="1" applyFill="1" applyBorder="1" applyAlignment="1" applyProtection="1">
      <alignment horizontal="center" vertical="top" readingOrder="1"/>
      <protection/>
    </xf>
    <xf numFmtId="165" fontId="22" fillId="33" borderId="11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_realizari.bugete.200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GC%20-%2031%20august%202020%20-%20in%20lucru%20-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Users\51667042\Documents\Mihaela\BGC\2020\New%20folder\BGC%2030%20iunie%202019%20sc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7\03%20martie%202017\site%20%202017\bgc%20martie%202017%20sc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gust in luna"/>
      <sheetName val="august 2020 "/>
      <sheetName val="UAT august 2020"/>
      <sheetName val="consolidari august"/>
      <sheetName val="iulie 2020  (valori)"/>
      <sheetName val="UAT iulie 2020 (valori)"/>
      <sheetName val="iunie 2020  (valori)"/>
      <sheetName val="UAT iunie 2020 (valori)"/>
      <sheetName val="Sinteza - An 2"/>
      <sheetName val="Sinteza - An 2 (engleza)"/>
      <sheetName val="2020 Engl"/>
      <sheetName val="2019 - 2020"/>
      <sheetName val="Sinteza-anexa program 9 luni "/>
      <sheetName val="program 9 luni .%.exec "/>
      <sheetName val="Progr.31.08.2020.(Liliana)"/>
      <sheetName val="Sinteza - Anexa program anual"/>
      <sheetName val="program %.exec"/>
      <sheetName val="dob_trez"/>
      <sheetName val="SPECIAL_CNAIR"/>
      <sheetName val="CNAIR_ex"/>
      <sheetName val="august 2019 "/>
      <sheetName val="august 2019 leg"/>
      <sheetName val="Sinteza-Anexa program 6 luni"/>
      <sheetName val="progr 6 luni % execuție  "/>
      <sheetName val="Sinteza - program 3 luni "/>
      <sheetName val="program trim I _%.exec"/>
      <sheetName val="decembrie 2019  (valori)"/>
      <sheetName val="decembrie 2018 situații fin."/>
      <sheetName val=" decembrie 2017 la sit.financ. "/>
      <sheetName val="decembrie 2016 sit.financiare"/>
      <sheetName val=" decembrie 2015 DS"/>
      <sheetName val="decembrie 2014 DS "/>
      <sheetName val="bgc desfasurat"/>
      <sheetName val="pres (DS)"/>
      <sheetName val="progr 6 luni % execuție   (VA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unie 2019 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1 martie 2017"/>
    </sheetNames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R68"/>
  <sheetViews>
    <sheetView showZeros="0" tabSelected="1" view="pageBreakPreview" zoomScale="75" zoomScaleNormal="81" zoomScaleSheetLayoutView="75" zoomScalePageLayoutView="0" workbookViewId="0" topLeftCell="A1">
      <pane xSplit="2" ySplit="16" topLeftCell="H60" activePane="bottomRight" state="frozen"/>
      <selection pane="topLeft" activeCell="P95" sqref="P95"/>
      <selection pane="topRight" activeCell="P95" sqref="P95"/>
      <selection pane="bottomLeft" activeCell="P95" sqref="P95"/>
      <selection pane="bottomRight" activeCell="U65" sqref="U65"/>
    </sheetView>
  </sheetViews>
  <sheetFormatPr defaultColWidth="9.140625" defaultRowHeight="19.5" customHeight="1" outlineLevelRow="1"/>
  <cols>
    <col min="1" max="1" width="3.8515625" style="1" customWidth="1"/>
    <col min="2" max="2" width="52.140625" style="6" customWidth="1"/>
    <col min="3" max="3" width="21.140625" style="6" customWidth="1"/>
    <col min="4" max="4" width="15.7109375" style="6" customWidth="1"/>
    <col min="5" max="5" width="17.00390625" style="135" customWidth="1"/>
    <col min="6" max="6" width="13.8515625" style="135" customWidth="1"/>
    <col min="7" max="7" width="16.8515625" style="135" customWidth="1"/>
    <col min="8" max="8" width="16.28125" style="135" customWidth="1"/>
    <col min="9" max="9" width="15.8515625" style="6" customWidth="1"/>
    <col min="10" max="10" width="13.28125" style="6" customWidth="1"/>
    <col min="11" max="11" width="14.140625" style="6" customWidth="1"/>
    <col min="12" max="12" width="13.7109375" style="6" customWidth="1"/>
    <col min="13" max="13" width="14.00390625" style="7" customWidth="1"/>
    <col min="14" max="14" width="11.7109375" style="6" customWidth="1"/>
    <col min="15" max="15" width="12.7109375" style="7" customWidth="1"/>
    <col min="16" max="16" width="11.57421875" style="6" customWidth="1"/>
    <col min="17" max="17" width="15.7109375" style="8" customWidth="1"/>
    <col min="18" max="18" width="9.57421875" style="39" customWidth="1"/>
    <col min="19" max="16384" width="8.8515625" style="1" customWidth="1"/>
  </cols>
  <sheetData>
    <row r="1" spans="2:18" ht="23.25" customHeight="1">
      <c r="B1" s="2"/>
      <c r="C1" s="1"/>
      <c r="D1" s="1"/>
      <c r="E1" s="3"/>
      <c r="F1" s="3"/>
      <c r="G1" s="3"/>
      <c r="H1" s="4"/>
      <c r="I1" s="5"/>
      <c r="R1" s="9" t="s">
        <v>0</v>
      </c>
    </row>
    <row r="2" spans="2:18" ht="15" customHeight="1">
      <c r="B2" s="10"/>
      <c r="C2" s="11"/>
      <c r="D2" s="12"/>
      <c r="E2" s="13"/>
      <c r="F2" s="13"/>
      <c r="G2" s="13"/>
      <c r="H2" s="13"/>
      <c r="I2" s="11"/>
      <c r="J2" s="14"/>
      <c r="K2" s="12"/>
      <c r="L2" s="1"/>
      <c r="M2" s="15"/>
      <c r="N2" s="16"/>
      <c r="O2" s="16"/>
      <c r="P2" s="16"/>
      <c r="Q2" s="16"/>
      <c r="R2" s="16"/>
    </row>
    <row r="3" spans="2:18" ht="22.5" customHeight="1" outlineLevel="1">
      <c r="B3" s="17" t="s">
        <v>1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spans="2:18" ht="15" outlineLevel="1">
      <c r="B4" s="18" t="s">
        <v>2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2:18" ht="15" outlineLevel="1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spans="2:18" ht="15" outlineLevel="1">
      <c r="B6" s="19"/>
      <c r="C6" s="20"/>
      <c r="D6" s="20"/>
      <c r="E6" s="20"/>
      <c r="F6" s="19"/>
      <c r="G6" s="19"/>
      <c r="H6" s="19"/>
      <c r="I6" s="21"/>
      <c r="J6" s="22"/>
      <c r="K6" s="22"/>
      <c r="L6" s="23"/>
      <c r="M6" s="24"/>
      <c r="N6" s="19"/>
      <c r="O6" s="19"/>
      <c r="P6" s="19"/>
      <c r="Q6" s="19"/>
      <c r="R6" s="19"/>
    </row>
    <row r="7" spans="2:18" ht="15" outlineLevel="1">
      <c r="B7" s="25"/>
      <c r="C7" s="20"/>
      <c r="D7" s="20"/>
      <c r="E7" s="20"/>
      <c r="F7" s="20"/>
      <c r="G7" s="20"/>
      <c r="H7" s="26"/>
      <c r="I7" s="27"/>
      <c r="J7" s="27"/>
      <c r="K7" s="27"/>
      <c r="L7" s="26"/>
      <c r="M7" s="26"/>
      <c r="O7" s="26"/>
      <c r="P7" s="26"/>
      <c r="Q7" s="19"/>
      <c r="R7" s="26"/>
    </row>
    <row r="8" spans="2:18" ht="0" customHeight="1" hidden="1" outlineLevel="1">
      <c r="B8" s="28"/>
      <c r="C8" s="20"/>
      <c r="D8" s="20"/>
      <c r="E8" s="20"/>
      <c r="F8" s="26"/>
      <c r="G8" s="20"/>
      <c r="H8" s="26"/>
      <c r="I8" s="27"/>
      <c r="J8" s="29"/>
      <c r="K8" s="30"/>
      <c r="L8" s="26"/>
      <c r="M8" s="26"/>
      <c r="N8" s="26"/>
      <c r="O8" s="26"/>
      <c r="P8" s="26"/>
      <c r="Q8" s="19"/>
      <c r="R8" s="26"/>
    </row>
    <row r="9" spans="2:18" ht="15" outlineLevel="1">
      <c r="B9" s="28"/>
      <c r="C9" s="20"/>
      <c r="D9" s="20"/>
      <c r="E9" s="20"/>
      <c r="F9" s="31"/>
      <c r="G9" s="20"/>
      <c r="H9" s="26"/>
      <c r="I9" s="32"/>
      <c r="J9" s="33"/>
      <c r="K9" s="20"/>
      <c r="L9" s="31"/>
      <c r="M9" s="26"/>
      <c r="N9" s="26"/>
      <c r="O9" s="26"/>
      <c r="P9" s="26"/>
      <c r="Q9" s="26"/>
      <c r="R9" s="26"/>
    </row>
    <row r="10" spans="2:13" ht="24" customHeight="1" outlineLevel="1">
      <c r="B10" s="35"/>
      <c r="C10" s="23"/>
      <c r="D10" s="36"/>
      <c r="E10" s="23"/>
      <c r="F10" s="23"/>
      <c r="G10" s="23"/>
      <c r="H10" s="23"/>
      <c r="I10" s="37"/>
      <c r="J10" s="22"/>
      <c r="K10" s="38"/>
      <c r="L10" s="22"/>
      <c r="M10" s="23"/>
    </row>
    <row r="11" spans="2:18" ht="15.75" customHeight="1" outlineLevel="1">
      <c r="B11" s="40"/>
      <c r="C11" s="37"/>
      <c r="D11" s="37"/>
      <c r="E11" s="37"/>
      <c r="F11" s="37"/>
      <c r="G11" s="37"/>
      <c r="H11" s="24"/>
      <c r="I11" s="37"/>
      <c r="J11" s="41"/>
      <c r="K11" s="23"/>
      <c r="L11" s="41"/>
      <c r="M11" s="41"/>
      <c r="N11" s="42"/>
      <c r="O11" s="42"/>
      <c r="P11" s="7" t="s">
        <v>3</v>
      </c>
      <c r="Q11" s="43">
        <v>1057970</v>
      </c>
      <c r="R11" s="44"/>
    </row>
    <row r="12" spans="2:18" ht="17.25" outlineLevel="1">
      <c r="B12" s="45"/>
      <c r="C12" s="23"/>
      <c r="D12" s="23"/>
      <c r="E12" s="23"/>
      <c r="F12" s="23"/>
      <c r="G12" s="23"/>
      <c r="H12" s="46"/>
      <c r="I12" s="47"/>
      <c r="J12" s="1"/>
      <c r="K12" s="34"/>
      <c r="L12" s="34"/>
      <c r="M12" s="14"/>
      <c r="N12" s="48"/>
      <c r="O12" s="49"/>
      <c r="P12" s="48"/>
      <c r="Q12" s="50"/>
      <c r="R12" s="51" t="s">
        <v>4</v>
      </c>
    </row>
    <row r="13" spans="2:18" ht="15">
      <c r="B13" s="53"/>
      <c r="C13" s="54" t="s">
        <v>5</v>
      </c>
      <c r="D13" s="54" t="s">
        <v>5</v>
      </c>
      <c r="E13" s="55" t="s">
        <v>5</v>
      </c>
      <c r="F13" s="55" t="s">
        <v>5</v>
      </c>
      <c r="G13" s="55" t="s">
        <v>6</v>
      </c>
      <c r="H13" s="55" t="s">
        <v>7</v>
      </c>
      <c r="I13" s="54" t="s">
        <v>5</v>
      </c>
      <c r="J13" s="54" t="s">
        <v>8</v>
      </c>
      <c r="K13" s="54" t="s">
        <v>9</v>
      </c>
      <c r="L13" s="54" t="s">
        <v>9</v>
      </c>
      <c r="M13" s="56" t="s">
        <v>10</v>
      </c>
      <c r="N13" s="54" t="s">
        <v>11</v>
      </c>
      <c r="O13" s="57" t="s">
        <v>10</v>
      </c>
      <c r="P13" s="54" t="s">
        <v>12</v>
      </c>
      <c r="Q13" s="58" t="s">
        <v>13</v>
      </c>
      <c r="R13" s="58"/>
    </row>
    <row r="14" spans="2:18" ht="19.5" customHeight="1">
      <c r="B14" s="59"/>
      <c r="C14" s="60" t="s">
        <v>14</v>
      </c>
      <c r="D14" s="60" t="s">
        <v>15</v>
      </c>
      <c r="E14" s="61" t="s">
        <v>16</v>
      </c>
      <c r="F14" s="61" t="s">
        <v>17</v>
      </c>
      <c r="G14" s="61" t="s">
        <v>18</v>
      </c>
      <c r="H14" s="61" t="s">
        <v>19</v>
      </c>
      <c r="I14" s="60" t="s">
        <v>20</v>
      </c>
      <c r="J14" s="60" t="s">
        <v>19</v>
      </c>
      <c r="K14" s="60" t="s">
        <v>21</v>
      </c>
      <c r="L14" s="60" t="s">
        <v>22</v>
      </c>
      <c r="M14" s="62"/>
      <c r="N14" s="60" t="s">
        <v>23</v>
      </c>
      <c r="O14" s="63" t="s">
        <v>24</v>
      </c>
      <c r="P14" s="64" t="s">
        <v>25</v>
      </c>
      <c r="Q14" s="65"/>
      <c r="R14" s="65"/>
    </row>
    <row r="15" spans="2:18" ht="15.75" customHeight="1">
      <c r="B15" s="66"/>
      <c r="C15" s="60" t="s">
        <v>26</v>
      </c>
      <c r="D15" s="60" t="s">
        <v>27</v>
      </c>
      <c r="E15" s="61" t="s">
        <v>28</v>
      </c>
      <c r="F15" s="61" t="s">
        <v>29</v>
      </c>
      <c r="G15" s="61" t="s">
        <v>30</v>
      </c>
      <c r="H15" s="61" t="s">
        <v>31</v>
      </c>
      <c r="I15" s="60" t="s">
        <v>32</v>
      </c>
      <c r="J15" s="60" t="s">
        <v>33</v>
      </c>
      <c r="K15" s="60" t="s">
        <v>34</v>
      </c>
      <c r="L15" s="60" t="s">
        <v>35</v>
      </c>
      <c r="M15" s="62"/>
      <c r="N15" s="60" t="s">
        <v>36</v>
      </c>
      <c r="O15" s="63" t="s">
        <v>37</v>
      </c>
      <c r="P15" s="64" t="s">
        <v>38</v>
      </c>
      <c r="Q15" s="65"/>
      <c r="R15" s="65"/>
    </row>
    <row r="16" spans="2:18" ht="15">
      <c r="B16" s="67"/>
      <c r="C16" s="68"/>
      <c r="D16" s="60" t="s">
        <v>39</v>
      </c>
      <c r="E16" s="61" t="s">
        <v>40</v>
      </c>
      <c r="F16" s="61" t="s">
        <v>41</v>
      </c>
      <c r="G16" s="61" t="s">
        <v>42</v>
      </c>
      <c r="H16" s="61"/>
      <c r="I16" s="60" t="s">
        <v>43</v>
      </c>
      <c r="J16" s="60" t="s">
        <v>44</v>
      </c>
      <c r="K16" s="60"/>
      <c r="L16" s="60" t="s">
        <v>45</v>
      </c>
      <c r="M16" s="62"/>
      <c r="N16" s="60" t="s">
        <v>46</v>
      </c>
      <c r="O16" s="62" t="s">
        <v>47</v>
      </c>
      <c r="P16" s="64" t="s">
        <v>48</v>
      </c>
      <c r="Q16" s="65"/>
      <c r="R16" s="65"/>
    </row>
    <row r="17" spans="2:18" ht="15.75" customHeight="1">
      <c r="B17" s="48"/>
      <c r="C17" s="1"/>
      <c r="D17" s="60" t="s">
        <v>49</v>
      </c>
      <c r="E17" s="61"/>
      <c r="F17" s="61"/>
      <c r="G17" s="61" t="s">
        <v>50</v>
      </c>
      <c r="H17" s="61"/>
      <c r="I17" s="60" t="s">
        <v>51</v>
      </c>
      <c r="J17" s="60"/>
      <c r="K17" s="60"/>
      <c r="L17" s="60" t="s">
        <v>52</v>
      </c>
      <c r="M17" s="62"/>
      <c r="N17" s="60"/>
      <c r="O17" s="62"/>
      <c r="P17" s="64"/>
      <c r="Q17" s="16" t="s">
        <v>53</v>
      </c>
      <c r="R17" s="16" t="s">
        <v>54</v>
      </c>
    </row>
    <row r="18" spans="2:18" ht="51" customHeight="1">
      <c r="B18" s="69"/>
      <c r="C18" s="1"/>
      <c r="D18" s="70"/>
      <c r="E18" s="70"/>
      <c r="F18" s="70"/>
      <c r="G18" s="61" t="s">
        <v>55</v>
      </c>
      <c r="H18" s="61"/>
      <c r="I18" s="71" t="s">
        <v>56</v>
      </c>
      <c r="J18" s="60"/>
      <c r="K18" s="60"/>
      <c r="L18" s="71" t="s">
        <v>57</v>
      </c>
      <c r="M18" s="62"/>
      <c r="N18" s="60"/>
      <c r="O18" s="62"/>
      <c r="P18" s="64"/>
      <c r="Q18" s="16"/>
      <c r="R18" s="16"/>
    </row>
    <row r="19" spans="2:18" ht="18" customHeight="1" thickBot="1">
      <c r="B19" s="136"/>
      <c r="C19" s="80"/>
      <c r="D19" s="137"/>
      <c r="E19" s="137"/>
      <c r="F19" s="137"/>
      <c r="G19" s="138"/>
      <c r="H19" s="138"/>
      <c r="I19" s="139"/>
      <c r="J19" s="140"/>
      <c r="K19" s="140"/>
      <c r="L19" s="139"/>
      <c r="M19" s="141"/>
      <c r="N19" s="140"/>
      <c r="O19" s="141"/>
      <c r="P19" s="142"/>
      <c r="Q19" s="133"/>
      <c r="R19" s="143"/>
    </row>
    <row r="20" spans="2:18" s="87" customFormat="1" ht="30.75" customHeight="1" thickTop="1">
      <c r="B20" s="81" t="s">
        <v>58</v>
      </c>
      <c r="C20" s="82">
        <f aca="true" t="shared" si="0" ref="C20:L20">C21+C37+C38+C39+C40+C41+C42+C43+C44</f>
        <v>85233.67874799998</v>
      </c>
      <c r="D20" s="82">
        <f t="shared" si="0"/>
        <v>57639.44926800001</v>
      </c>
      <c r="E20" s="79">
        <f>E21+E37+E38+E39+E40+E41+E42+E43+E44</f>
        <v>54289.45841299999</v>
      </c>
      <c r="F20" s="82">
        <f>F21+F37+F38+F39+F40+F41+F42+F43+F44</f>
        <v>3344.7219870000004</v>
      </c>
      <c r="G20" s="79">
        <f t="shared" si="0"/>
        <v>28470.848745000003</v>
      </c>
      <c r="H20" s="82">
        <f>H21+H37+H38+H39+H40+H41+H42+H43+H44</f>
        <v>0</v>
      </c>
      <c r="I20" s="82">
        <f>I21+I37+I38+I39+I40+I41+I42+I43+I44</f>
        <v>20875.642</v>
      </c>
      <c r="J20" s="82">
        <f t="shared" si="0"/>
        <v>245.29670350000004</v>
      </c>
      <c r="K20" s="82">
        <f t="shared" si="0"/>
        <v>169.78435187</v>
      </c>
      <c r="L20" s="83">
        <f t="shared" si="0"/>
        <v>3121.76323</v>
      </c>
      <c r="M20" s="84">
        <f>SUM(C20:L20)</f>
        <v>253390.64344636997</v>
      </c>
      <c r="N20" s="85">
        <f>N21+N37+N38+N41+N39</f>
        <v>-50838.88687313</v>
      </c>
      <c r="O20" s="84">
        <f aca="true" t="shared" si="1" ref="O20:O42">M20+N20</f>
        <v>202551.75657323998</v>
      </c>
      <c r="P20" s="85">
        <f>P21+P37+P38+P41+P43</f>
        <v>-1234.814</v>
      </c>
      <c r="Q20" s="86">
        <f>O20+P20</f>
        <v>201316.94257323997</v>
      </c>
      <c r="R20" s="84">
        <f>Q20/$Q$11*100</f>
        <v>19.02860596928457</v>
      </c>
    </row>
    <row r="21" spans="2:18" s="89" customFormat="1" ht="18.75" customHeight="1">
      <c r="B21" s="72" t="s">
        <v>59</v>
      </c>
      <c r="C21" s="82">
        <f>C22+C35+C36</f>
        <v>76026.325748</v>
      </c>
      <c r="D21" s="82">
        <f>D22+D35+D36</f>
        <v>43894.270000000004</v>
      </c>
      <c r="E21" s="83">
        <f>E22+E35+E36</f>
        <v>44725.345953</v>
      </c>
      <c r="F21" s="83">
        <f>F22+F35+F36</f>
        <v>1580.179987</v>
      </c>
      <c r="G21" s="83">
        <f>G22+G35+G36</f>
        <v>23872.744745000004</v>
      </c>
      <c r="H21" s="83"/>
      <c r="I21" s="82">
        <f>I22+I35+I36</f>
        <v>7432.823</v>
      </c>
      <c r="J21" s="82"/>
      <c r="K21" s="88">
        <f>K22+K35+K36</f>
        <v>169.78435187</v>
      </c>
      <c r="L21" s="88">
        <f>L22+L35+L36</f>
        <v>997.18564</v>
      </c>
      <c r="M21" s="82">
        <f>SUM(C21:L21)</f>
        <v>198698.65942487004</v>
      </c>
      <c r="N21" s="82">
        <f>N22+N35+N36</f>
        <v>-11146.159972129999</v>
      </c>
      <c r="O21" s="88">
        <f t="shared" si="1"/>
        <v>187552.49945274004</v>
      </c>
      <c r="P21" s="82">
        <f>P22+P35+P36</f>
        <v>0</v>
      </c>
      <c r="Q21" s="74">
        <f aca="true" t="shared" si="2" ref="Q21:Q42">O21+P21</f>
        <v>187552.49945274004</v>
      </c>
      <c r="R21" s="88">
        <f aca="true" t="shared" si="3" ref="R21:R44">Q21/$Q$11*100</f>
        <v>17.727582015817088</v>
      </c>
    </row>
    <row r="22" spans="2:18" ht="28.5" customHeight="1">
      <c r="B22" s="90" t="s">
        <v>60</v>
      </c>
      <c r="C22" s="91">
        <f>C23+C27+C28+C33+C34</f>
        <v>59072.987812</v>
      </c>
      <c r="D22" s="91">
        <f>D23+D27+D28+D33+D34</f>
        <v>33211.26900000001</v>
      </c>
      <c r="E22" s="92">
        <f aca="true" t="shared" si="4" ref="E22:L22">E23+E27+E28+E33+E34</f>
        <v>0</v>
      </c>
      <c r="F22" s="92">
        <f t="shared" si="4"/>
        <v>0</v>
      </c>
      <c r="G22" s="93">
        <f t="shared" si="4"/>
        <v>2788.771</v>
      </c>
      <c r="H22" s="92">
        <f t="shared" si="4"/>
        <v>0</v>
      </c>
      <c r="I22" s="91">
        <f>I23+I27+I28+I33+I34</f>
        <v>495.164</v>
      </c>
      <c r="J22" s="52">
        <f t="shared" si="4"/>
        <v>0</v>
      </c>
      <c r="K22" s="52">
        <f t="shared" si="4"/>
        <v>0</v>
      </c>
      <c r="L22" s="52">
        <f t="shared" si="4"/>
        <v>0</v>
      </c>
      <c r="M22" s="91">
        <f>SUM(C22:L22)</f>
        <v>95568.191812</v>
      </c>
      <c r="N22" s="52">
        <f>N23+N27+N28+N33+N34</f>
        <v>0</v>
      </c>
      <c r="O22" s="91">
        <f t="shared" si="1"/>
        <v>95568.191812</v>
      </c>
      <c r="P22" s="52">
        <f>P23+P27+P28+P33+P34</f>
        <v>0</v>
      </c>
      <c r="Q22" s="94">
        <f t="shared" si="2"/>
        <v>95568.191812</v>
      </c>
      <c r="R22" s="91">
        <f t="shared" si="3"/>
        <v>9.033166518143238</v>
      </c>
    </row>
    <row r="23" spans="2:18" ht="33.75" customHeight="1">
      <c r="B23" s="95" t="s">
        <v>61</v>
      </c>
      <c r="C23" s="91">
        <f aca="true" t="shared" si="5" ref="C23:H23">C24+C25+C26</f>
        <v>12498.882007</v>
      </c>
      <c r="D23" s="91">
        <f>D24+D25+D26</f>
        <v>16448.548000000003</v>
      </c>
      <c r="E23" s="92">
        <f t="shared" si="5"/>
        <v>0</v>
      </c>
      <c r="F23" s="92">
        <f t="shared" si="5"/>
        <v>0</v>
      </c>
      <c r="G23" s="92">
        <f t="shared" si="5"/>
        <v>0</v>
      </c>
      <c r="H23" s="92">
        <f t="shared" si="5"/>
        <v>0</v>
      </c>
      <c r="I23" s="92">
        <f>I24+I25+I26</f>
        <v>0</v>
      </c>
      <c r="J23" s="52">
        <f>J24+J25+J26</f>
        <v>0</v>
      </c>
      <c r="K23" s="24">
        <f>K24+K25+K26</f>
        <v>0</v>
      </c>
      <c r="L23" s="52">
        <f>L24+L25+L26</f>
        <v>0</v>
      </c>
      <c r="M23" s="91">
        <f>SUM(C23:L23)</f>
        <v>28947.430007000003</v>
      </c>
      <c r="N23" s="52">
        <f>N24+N25+N26</f>
        <v>0</v>
      </c>
      <c r="O23" s="91">
        <f t="shared" si="1"/>
        <v>28947.430007000003</v>
      </c>
      <c r="P23" s="52">
        <f>P24+P25+P26</f>
        <v>0</v>
      </c>
      <c r="Q23" s="94">
        <f t="shared" si="2"/>
        <v>28947.430007000003</v>
      </c>
      <c r="R23" s="91">
        <f>Q23/$Q$11*100</f>
        <v>2.736129569553012</v>
      </c>
    </row>
    <row r="24" spans="2:18" ht="22.5" customHeight="1">
      <c r="B24" s="96" t="s">
        <v>62</v>
      </c>
      <c r="C24" s="24">
        <v>10506.735</v>
      </c>
      <c r="D24" s="24">
        <v>12.728</v>
      </c>
      <c r="E24" s="92"/>
      <c r="F24" s="92"/>
      <c r="G24" s="92"/>
      <c r="H24" s="92"/>
      <c r="I24" s="91"/>
      <c r="J24" s="24"/>
      <c r="K24" s="24"/>
      <c r="L24" s="24"/>
      <c r="M24" s="91">
        <f aca="true" t="shared" si="6" ref="M24:M42">SUM(C24:L24)</f>
        <v>10519.463</v>
      </c>
      <c r="N24" s="24"/>
      <c r="O24" s="91">
        <f t="shared" si="1"/>
        <v>10519.463</v>
      </c>
      <c r="P24" s="24"/>
      <c r="Q24" s="94">
        <f t="shared" si="2"/>
        <v>10519.463</v>
      </c>
      <c r="R24" s="91">
        <f>Q24/$Q$11*100</f>
        <v>0.9943063602937702</v>
      </c>
    </row>
    <row r="25" spans="2:18" ht="30" customHeight="1">
      <c r="B25" s="96" t="s">
        <v>63</v>
      </c>
      <c r="C25" s="24">
        <v>-196.71499299999988</v>
      </c>
      <c r="D25" s="24">
        <v>16429.758</v>
      </c>
      <c r="E25" s="78"/>
      <c r="F25" s="78"/>
      <c r="G25" s="78"/>
      <c r="H25" s="78"/>
      <c r="I25" s="91"/>
      <c r="J25" s="24"/>
      <c r="K25" s="24"/>
      <c r="L25" s="24"/>
      <c r="M25" s="91">
        <f t="shared" si="6"/>
        <v>16233.043007000002</v>
      </c>
      <c r="N25" s="24"/>
      <c r="O25" s="91">
        <f t="shared" si="1"/>
        <v>16233.043007000002</v>
      </c>
      <c r="P25" s="24"/>
      <c r="Q25" s="94">
        <f t="shared" si="2"/>
        <v>16233.043007000002</v>
      </c>
      <c r="R25" s="91">
        <f>Q25/$Q$11*100</f>
        <v>1.534357591141526</v>
      </c>
    </row>
    <row r="26" spans="2:18" ht="36" customHeight="1">
      <c r="B26" s="97" t="s">
        <v>64</v>
      </c>
      <c r="C26" s="24">
        <v>2188.862</v>
      </c>
      <c r="D26" s="24">
        <v>6.062</v>
      </c>
      <c r="E26" s="78"/>
      <c r="F26" s="78"/>
      <c r="G26" s="78"/>
      <c r="H26" s="78"/>
      <c r="I26" s="91"/>
      <c r="J26" s="24"/>
      <c r="K26" s="24"/>
      <c r="L26" s="24"/>
      <c r="M26" s="91">
        <f t="shared" si="6"/>
        <v>2194.924</v>
      </c>
      <c r="N26" s="24"/>
      <c r="O26" s="91">
        <f t="shared" si="1"/>
        <v>2194.924</v>
      </c>
      <c r="P26" s="24"/>
      <c r="Q26" s="94">
        <f t="shared" si="2"/>
        <v>2194.924</v>
      </c>
      <c r="R26" s="91">
        <f t="shared" si="3"/>
        <v>0.207465618117716</v>
      </c>
    </row>
    <row r="27" spans="2:18" ht="23.25" customHeight="1">
      <c r="B27" s="95" t="s">
        <v>65</v>
      </c>
      <c r="C27" s="24">
        <v>202.997</v>
      </c>
      <c r="D27" s="24">
        <v>4461.178</v>
      </c>
      <c r="E27" s="92"/>
      <c r="F27" s="92"/>
      <c r="G27" s="92"/>
      <c r="H27" s="92"/>
      <c r="I27" s="91"/>
      <c r="J27" s="24"/>
      <c r="K27" s="24"/>
      <c r="L27" s="24"/>
      <c r="M27" s="91">
        <f t="shared" si="6"/>
        <v>4664.175</v>
      </c>
      <c r="N27" s="24"/>
      <c r="O27" s="91">
        <f t="shared" si="1"/>
        <v>4664.175</v>
      </c>
      <c r="P27" s="24"/>
      <c r="Q27" s="94">
        <f t="shared" si="2"/>
        <v>4664.175</v>
      </c>
      <c r="R27" s="91">
        <f t="shared" si="3"/>
        <v>0.44086079945556117</v>
      </c>
    </row>
    <row r="28" spans="2:18" ht="36.75" customHeight="1">
      <c r="B28" s="98" t="s">
        <v>66</v>
      </c>
      <c r="C28" s="76">
        <f>SUM(C29:C32)</f>
        <v>45562.620805</v>
      </c>
      <c r="D28" s="76">
        <f>D29+D30+D31+D32</f>
        <v>12150.654</v>
      </c>
      <c r="E28" s="78">
        <f aca="true" t="shared" si="7" ref="E28:L28">E29+E30+E31+E32</f>
        <v>0</v>
      </c>
      <c r="F28" s="78">
        <f t="shared" si="7"/>
        <v>0</v>
      </c>
      <c r="G28" s="99">
        <f t="shared" si="7"/>
        <v>2788.771</v>
      </c>
      <c r="H28" s="78">
        <f t="shared" si="7"/>
        <v>0</v>
      </c>
      <c r="I28" s="76">
        <f>I29+I30+I31+I32</f>
        <v>89.357</v>
      </c>
      <c r="J28" s="24">
        <f t="shared" si="7"/>
        <v>0</v>
      </c>
      <c r="K28" s="24">
        <f t="shared" si="7"/>
        <v>0</v>
      </c>
      <c r="L28" s="24">
        <f t="shared" si="7"/>
        <v>0</v>
      </c>
      <c r="M28" s="91">
        <f t="shared" si="6"/>
        <v>60591.402805000005</v>
      </c>
      <c r="N28" s="24">
        <f>N29+N30+N31</f>
        <v>0</v>
      </c>
      <c r="O28" s="91">
        <f t="shared" si="1"/>
        <v>60591.402805000005</v>
      </c>
      <c r="P28" s="24">
        <f>P29+P30+P31</f>
        <v>0</v>
      </c>
      <c r="Q28" s="94">
        <f t="shared" si="2"/>
        <v>60591.402805000005</v>
      </c>
      <c r="R28" s="91">
        <f t="shared" si="3"/>
        <v>5.7271380856735075</v>
      </c>
    </row>
    <row r="29" spans="2:18" ht="25.5" customHeight="1">
      <c r="B29" s="96" t="s">
        <v>67</v>
      </c>
      <c r="C29" s="24">
        <v>24354.301999999996</v>
      </c>
      <c r="D29" s="24">
        <v>10770.254</v>
      </c>
      <c r="E29" s="92"/>
      <c r="F29" s="92"/>
      <c r="G29" s="92"/>
      <c r="H29" s="92"/>
      <c r="I29" s="91"/>
      <c r="J29" s="24"/>
      <c r="K29" s="24"/>
      <c r="L29" s="24"/>
      <c r="M29" s="91">
        <f t="shared" si="6"/>
        <v>35124.556</v>
      </c>
      <c r="N29" s="24"/>
      <c r="O29" s="91">
        <f t="shared" si="1"/>
        <v>35124.556</v>
      </c>
      <c r="P29" s="24"/>
      <c r="Q29" s="94">
        <f t="shared" si="2"/>
        <v>35124.556</v>
      </c>
      <c r="R29" s="91">
        <f t="shared" si="3"/>
        <v>3.3199954630093482</v>
      </c>
    </row>
    <row r="30" spans="2:18" ht="20.25" customHeight="1">
      <c r="B30" s="96" t="s">
        <v>68</v>
      </c>
      <c r="C30" s="24">
        <v>19298.648</v>
      </c>
      <c r="D30" s="24"/>
      <c r="E30" s="78"/>
      <c r="F30" s="78"/>
      <c r="G30" s="78"/>
      <c r="H30" s="78"/>
      <c r="I30" s="78"/>
      <c r="J30" s="24"/>
      <c r="K30" s="24"/>
      <c r="L30" s="24"/>
      <c r="M30" s="91">
        <f t="shared" si="6"/>
        <v>19298.648</v>
      </c>
      <c r="N30" s="24"/>
      <c r="O30" s="91">
        <f t="shared" si="1"/>
        <v>19298.648</v>
      </c>
      <c r="P30" s="24"/>
      <c r="Q30" s="94">
        <f t="shared" si="2"/>
        <v>19298.648</v>
      </c>
      <c r="R30" s="91">
        <f t="shared" si="3"/>
        <v>1.824120532718319</v>
      </c>
    </row>
    <row r="31" spans="2:18" s="101" customFormat="1" ht="36.75" customHeight="1">
      <c r="B31" s="100" t="s">
        <v>69</v>
      </c>
      <c r="C31" s="24">
        <v>767.4598050000001</v>
      </c>
      <c r="D31" s="24">
        <v>33.885</v>
      </c>
      <c r="E31" s="78"/>
      <c r="F31" s="78">
        <v>0</v>
      </c>
      <c r="G31" s="78">
        <v>2788.771</v>
      </c>
      <c r="H31" s="78"/>
      <c r="I31" s="24">
        <v>0</v>
      </c>
      <c r="J31" s="24"/>
      <c r="K31" s="24"/>
      <c r="L31" s="24"/>
      <c r="M31" s="91">
        <f t="shared" si="6"/>
        <v>3590.1158050000004</v>
      </c>
      <c r="N31" s="24"/>
      <c r="O31" s="91">
        <f t="shared" si="1"/>
        <v>3590.1158050000004</v>
      </c>
      <c r="P31" s="24"/>
      <c r="Q31" s="94">
        <f t="shared" si="2"/>
        <v>3590.1158050000004</v>
      </c>
      <c r="R31" s="91">
        <f t="shared" si="3"/>
        <v>0.3393400384698999</v>
      </c>
    </row>
    <row r="32" spans="2:18" ht="58.5" customHeight="1">
      <c r="B32" s="100" t="s">
        <v>70</v>
      </c>
      <c r="C32" s="24">
        <v>1142.211</v>
      </c>
      <c r="D32" s="24">
        <v>1346.515</v>
      </c>
      <c r="E32" s="78"/>
      <c r="F32" s="78"/>
      <c r="G32" s="78"/>
      <c r="H32" s="78"/>
      <c r="I32" s="24">
        <v>89.357</v>
      </c>
      <c r="J32" s="102"/>
      <c r="K32" s="24"/>
      <c r="L32" s="24"/>
      <c r="M32" s="91">
        <f t="shared" si="6"/>
        <v>2578.083</v>
      </c>
      <c r="N32" s="24"/>
      <c r="O32" s="91">
        <f t="shared" si="1"/>
        <v>2578.083</v>
      </c>
      <c r="P32" s="24"/>
      <c r="Q32" s="94">
        <f t="shared" si="2"/>
        <v>2578.083</v>
      </c>
      <c r="R32" s="91">
        <f t="shared" si="3"/>
        <v>0.2436820514759398</v>
      </c>
    </row>
    <row r="33" spans="2:18" ht="36" customHeight="1">
      <c r="B33" s="98" t="s">
        <v>71</v>
      </c>
      <c r="C33" s="24">
        <v>739.904</v>
      </c>
      <c r="D33" s="24">
        <v>0</v>
      </c>
      <c r="E33" s="78"/>
      <c r="F33" s="78"/>
      <c r="G33" s="78"/>
      <c r="H33" s="78"/>
      <c r="I33" s="24">
        <v>0</v>
      </c>
      <c r="J33" s="24"/>
      <c r="K33" s="24"/>
      <c r="L33" s="24"/>
      <c r="M33" s="91">
        <f t="shared" si="6"/>
        <v>739.904</v>
      </c>
      <c r="N33" s="24"/>
      <c r="O33" s="91">
        <f t="shared" si="1"/>
        <v>739.904</v>
      </c>
      <c r="P33" s="24"/>
      <c r="Q33" s="94">
        <f t="shared" si="2"/>
        <v>739.904</v>
      </c>
      <c r="R33" s="91">
        <f t="shared" si="3"/>
        <v>0.06993619856895754</v>
      </c>
    </row>
    <row r="34" spans="2:18" ht="33" customHeight="1">
      <c r="B34" s="103" t="s">
        <v>72</v>
      </c>
      <c r="C34" s="24">
        <v>68.584</v>
      </c>
      <c r="D34" s="24">
        <v>150.889</v>
      </c>
      <c r="E34" s="78"/>
      <c r="F34" s="78"/>
      <c r="G34" s="78"/>
      <c r="H34" s="78"/>
      <c r="I34" s="24">
        <v>405.807</v>
      </c>
      <c r="J34" s="24"/>
      <c r="K34" s="24"/>
      <c r="L34" s="24"/>
      <c r="M34" s="91">
        <f t="shared" si="6"/>
        <v>625.28</v>
      </c>
      <c r="N34" s="24"/>
      <c r="O34" s="91">
        <f t="shared" si="1"/>
        <v>625.28</v>
      </c>
      <c r="P34" s="24"/>
      <c r="Q34" s="94">
        <f t="shared" si="2"/>
        <v>625.28</v>
      </c>
      <c r="R34" s="91">
        <f t="shared" si="3"/>
        <v>0.05910186489219921</v>
      </c>
    </row>
    <row r="35" spans="2:18" ht="27.75" customHeight="1">
      <c r="B35" s="104" t="s">
        <v>103</v>
      </c>
      <c r="C35" s="24">
        <v>6496.495936</v>
      </c>
      <c r="D35" s="24"/>
      <c r="E35" s="78">
        <v>44648.020953</v>
      </c>
      <c r="F35" s="78">
        <v>1566.381987</v>
      </c>
      <c r="G35" s="78">
        <v>21068.286745</v>
      </c>
      <c r="H35" s="78"/>
      <c r="I35" s="24">
        <v>0.184</v>
      </c>
      <c r="J35" s="24"/>
      <c r="K35" s="24"/>
      <c r="L35" s="24"/>
      <c r="M35" s="91">
        <f t="shared" si="6"/>
        <v>73779.36962099999</v>
      </c>
      <c r="N35" s="105">
        <v>-74.294</v>
      </c>
      <c r="O35" s="91">
        <f t="shared" si="1"/>
        <v>73705.075621</v>
      </c>
      <c r="P35" s="24"/>
      <c r="Q35" s="94">
        <f t="shared" si="2"/>
        <v>73705.075621</v>
      </c>
      <c r="R35" s="91">
        <f t="shared" si="3"/>
        <v>6.966650814389822</v>
      </c>
    </row>
    <row r="36" spans="2:18" ht="27" customHeight="1">
      <c r="B36" s="106" t="s">
        <v>73</v>
      </c>
      <c r="C36" s="24">
        <v>10456.842</v>
      </c>
      <c r="D36" s="24">
        <v>10683.001</v>
      </c>
      <c r="E36" s="24">
        <v>77.325</v>
      </c>
      <c r="F36" s="24">
        <v>13.798</v>
      </c>
      <c r="G36" s="24">
        <v>15.687</v>
      </c>
      <c r="H36" s="78"/>
      <c r="I36" s="24">
        <v>6937.475</v>
      </c>
      <c r="J36" s="107"/>
      <c r="K36" s="24">
        <v>169.78435187</v>
      </c>
      <c r="L36" s="24">
        <v>997.18564</v>
      </c>
      <c r="M36" s="91">
        <f t="shared" si="6"/>
        <v>29351.097991870003</v>
      </c>
      <c r="N36" s="105">
        <v>-11071.86597213</v>
      </c>
      <c r="O36" s="91">
        <f t="shared" si="1"/>
        <v>18279.232019740004</v>
      </c>
      <c r="P36" s="24"/>
      <c r="Q36" s="94">
        <f t="shared" si="2"/>
        <v>18279.232019740004</v>
      </c>
      <c r="R36" s="91">
        <f t="shared" si="3"/>
        <v>1.7277646832840257</v>
      </c>
    </row>
    <row r="37" spans="2:18" ht="24" customHeight="1">
      <c r="B37" s="108" t="s">
        <v>74</v>
      </c>
      <c r="C37" s="24"/>
      <c r="D37" s="24">
        <v>10562.785742</v>
      </c>
      <c r="E37" s="78">
        <v>9563.979</v>
      </c>
      <c r="F37" s="78">
        <v>9.211</v>
      </c>
      <c r="G37" s="78">
        <v>4597.876</v>
      </c>
      <c r="H37" s="78"/>
      <c r="I37" s="24">
        <v>12818.497</v>
      </c>
      <c r="J37" s="24">
        <v>15.800569</v>
      </c>
      <c r="K37" s="24"/>
      <c r="L37" s="24">
        <v>2124.57759</v>
      </c>
      <c r="M37" s="91">
        <f t="shared" si="6"/>
        <v>39692.726901</v>
      </c>
      <c r="N37" s="76">
        <f>-M37</f>
        <v>-39692.726901</v>
      </c>
      <c r="O37" s="91">
        <f t="shared" si="1"/>
        <v>0</v>
      </c>
      <c r="P37" s="24"/>
      <c r="Q37" s="94">
        <f t="shared" si="2"/>
        <v>0</v>
      </c>
      <c r="R37" s="91">
        <f t="shared" si="3"/>
        <v>0</v>
      </c>
    </row>
    <row r="38" spans="2:18" ht="23.25" customHeight="1">
      <c r="B38" s="109" t="s">
        <v>75</v>
      </c>
      <c r="C38" s="24">
        <v>153.506</v>
      </c>
      <c r="D38" s="24">
        <v>168.56300000000002</v>
      </c>
      <c r="E38" s="78"/>
      <c r="F38" s="78"/>
      <c r="G38" s="78"/>
      <c r="H38" s="78"/>
      <c r="I38" s="24">
        <v>108.25699999999999</v>
      </c>
      <c r="J38" s="107"/>
      <c r="K38" s="24"/>
      <c r="L38" s="24"/>
      <c r="M38" s="91">
        <f t="shared" si="6"/>
        <v>430.326</v>
      </c>
      <c r="N38" s="24">
        <v>0</v>
      </c>
      <c r="O38" s="91">
        <f t="shared" si="1"/>
        <v>430.326</v>
      </c>
      <c r="P38" s="24"/>
      <c r="Q38" s="94">
        <f t="shared" si="2"/>
        <v>430.326</v>
      </c>
      <c r="R38" s="91">
        <f t="shared" si="3"/>
        <v>0.040674688318194284</v>
      </c>
    </row>
    <row r="39" spans="2:18" ht="20.25" customHeight="1">
      <c r="B39" s="50" t="s">
        <v>76</v>
      </c>
      <c r="C39" s="24">
        <v>0.218</v>
      </c>
      <c r="D39" s="110">
        <v>0.295828</v>
      </c>
      <c r="E39" s="24"/>
      <c r="F39" s="24"/>
      <c r="G39" s="24">
        <v>0</v>
      </c>
      <c r="H39" s="24"/>
      <c r="I39" s="24"/>
      <c r="J39" s="24"/>
      <c r="K39" s="24"/>
      <c r="L39" s="24">
        <v>0</v>
      </c>
      <c r="M39" s="91">
        <f>SUM(C39:L39)</f>
        <v>0.513828</v>
      </c>
      <c r="N39" s="76"/>
      <c r="O39" s="91">
        <f t="shared" si="1"/>
        <v>0.513828</v>
      </c>
      <c r="P39" s="24"/>
      <c r="Q39" s="94">
        <f t="shared" si="2"/>
        <v>0.513828</v>
      </c>
      <c r="R39" s="91">
        <f t="shared" si="3"/>
        <v>4.85673506810212E-05</v>
      </c>
    </row>
    <row r="40" spans="2:18" ht="30" customHeight="1">
      <c r="B40" s="111" t="s">
        <v>77</v>
      </c>
      <c r="C40" s="24">
        <v>0</v>
      </c>
      <c r="D40" s="24">
        <v>6.320388</v>
      </c>
      <c r="E40" s="24">
        <v>0</v>
      </c>
      <c r="F40" s="24">
        <v>0</v>
      </c>
      <c r="G40" s="24">
        <v>0</v>
      </c>
      <c r="H40" s="24"/>
      <c r="I40" s="24">
        <v>13.357</v>
      </c>
      <c r="J40" s="24">
        <v>0.194799</v>
      </c>
      <c r="K40" s="24"/>
      <c r="L40" s="24"/>
      <c r="M40" s="91">
        <f t="shared" si="6"/>
        <v>19.872187</v>
      </c>
      <c r="N40" s="24"/>
      <c r="O40" s="91">
        <f t="shared" si="1"/>
        <v>19.872187</v>
      </c>
      <c r="P40" s="24"/>
      <c r="Q40" s="94">
        <f t="shared" si="2"/>
        <v>19.872187</v>
      </c>
      <c r="R40" s="91">
        <f t="shared" si="3"/>
        <v>0.0018783318052496764</v>
      </c>
    </row>
    <row r="41" spans="2:18" ht="24" customHeight="1">
      <c r="B41" s="50" t="s">
        <v>78</v>
      </c>
      <c r="C41" s="24">
        <v>1234.814</v>
      </c>
      <c r="D41" s="24"/>
      <c r="E41" s="24"/>
      <c r="F41" s="24"/>
      <c r="G41" s="24"/>
      <c r="H41" s="24"/>
      <c r="I41" s="24">
        <v>0</v>
      </c>
      <c r="J41" s="24"/>
      <c r="K41" s="24"/>
      <c r="L41" s="24"/>
      <c r="M41" s="91">
        <f t="shared" si="6"/>
        <v>1234.814</v>
      </c>
      <c r="N41" s="24"/>
      <c r="O41" s="91">
        <f t="shared" si="1"/>
        <v>1234.814</v>
      </c>
      <c r="P41" s="24">
        <f>-O41</f>
        <v>-1234.814</v>
      </c>
      <c r="Q41" s="77">
        <f t="shared" si="2"/>
        <v>0</v>
      </c>
      <c r="R41" s="91">
        <f t="shared" si="3"/>
        <v>0</v>
      </c>
    </row>
    <row r="42" spans="2:18" ht="22.5" customHeight="1">
      <c r="B42" s="112" t="s">
        <v>79</v>
      </c>
      <c r="C42" s="24">
        <v>17.655</v>
      </c>
      <c r="D42" s="24">
        <v>0.017696</v>
      </c>
      <c r="E42" s="24"/>
      <c r="F42" s="24"/>
      <c r="G42" s="24"/>
      <c r="H42" s="24"/>
      <c r="I42" s="24">
        <v>0</v>
      </c>
      <c r="J42" s="24"/>
      <c r="K42" s="24"/>
      <c r="L42" s="24"/>
      <c r="M42" s="91">
        <f t="shared" si="6"/>
        <v>17.672696000000002</v>
      </c>
      <c r="N42" s="24"/>
      <c r="O42" s="91">
        <f t="shared" si="1"/>
        <v>17.672696000000002</v>
      </c>
      <c r="P42" s="24"/>
      <c r="Q42" s="77">
        <f t="shared" si="2"/>
        <v>17.672696000000002</v>
      </c>
      <c r="R42" s="91">
        <f t="shared" si="3"/>
        <v>0.0016704345113755592</v>
      </c>
    </row>
    <row r="43" spans="2:18" ht="26.25" customHeight="1">
      <c r="B43" s="112" t="s">
        <v>80</v>
      </c>
      <c r="C43" s="24">
        <v>-1.081</v>
      </c>
      <c r="D43" s="24">
        <v>17.105999999999998</v>
      </c>
      <c r="E43" s="24"/>
      <c r="F43" s="24">
        <v>1219.565</v>
      </c>
      <c r="G43" s="24"/>
      <c r="H43" s="24"/>
      <c r="I43" s="24">
        <v>0.372</v>
      </c>
      <c r="J43" s="24"/>
      <c r="K43" s="24"/>
      <c r="L43" s="24"/>
      <c r="M43" s="91">
        <f>SUM(C43:L43)</f>
        <v>1235.9620000000002</v>
      </c>
      <c r="N43" s="24"/>
      <c r="O43" s="91">
        <f>M43+N43</f>
        <v>1235.9620000000002</v>
      </c>
      <c r="P43" s="24"/>
      <c r="Q43" s="77">
        <f>O43+P43</f>
        <v>1235.9620000000002</v>
      </c>
      <c r="R43" s="91">
        <f t="shared" si="3"/>
        <v>0.11682391750238666</v>
      </c>
    </row>
    <row r="44" spans="2:18" ht="51" customHeight="1">
      <c r="B44" s="112" t="s">
        <v>81</v>
      </c>
      <c r="C44" s="24">
        <v>7802.241</v>
      </c>
      <c r="D44" s="24">
        <v>2990.090614</v>
      </c>
      <c r="E44" s="24">
        <v>0.13346</v>
      </c>
      <c r="F44" s="24">
        <v>535.766</v>
      </c>
      <c r="G44" s="24">
        <v>0.22799999999999998</v>
      </c>
      <c r="H44" s="24"/>
      <c r="I44" s="24">
        <v>502.33600000000024</v>
      </c>
      <c r="J44" s="24">
        <v>229.30133550000002</v>
      </c>
      <c r="K44" s="24"/>
      <c r="L44" s="24"/>
      <c r="M44" s="91">
        <f>SUM(C44:L44)</f>
        <v>12060.096409499998</v>
      </c>
      <c r="N44" s="24"/>
      <c r="O44" s="91">
        <f>M44+N44</f>
        <v>12060.096409499998</v>
      </c>
      <c r="P44" s="24"/>
      <c r="Q44" s="77">
        <f>O44+P44</f>
        <v>12060.096409499998</v>
      </c>
      <c r="R44" s="91">
        <f t="shared" si="3"/>
        <v>1.1399280139796024</v>
      </c>
    </row>
    <row r="45" spans="2:18" ht="36" customHeight="1">
      <c r="B45" s="112"/>
      <c r="C45" s="24"/>
      <c r="D45" s="24"/>
      <c r="E45" s="24"/>
      <c r="F45" s="24"/>
      <c r="G45" s="24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91"/>
    </row>
    <row r="46" spans="2:18" s="89" customFormat="1" ht="30.75" customHeight="1">
      <c r="B46" s="81" t="s">
        <v>82</v>
      </c>
      <c r="C46" s="82">
        <f>C47+C60+C63+C66</f>
        <v>139935.746</v>
      </c>
      <c r="D46" s="82">
        <f aca="true" t="shared" si="8" ref="D46:L46">D47+D60+D63+D66+D67</f>
        <v>56722.595344</v>
      </c>
      <c r="E46" s="82">
        <f>E47+E60+E63+E66+E67</f>
        <v>53757.275281999995</v>
      </c>
      <c r="F46" s="82">
        <f t="shared" si="8"/>
        <v>6049.561307</v>
      </c>
      <c r="G46" s="79">
        <f>G47+G60+G63+G66+G67</f>
        <v>30456.536745</v>
      </c>
      <c r="H46" s="82">
        <f t="shared" si="8"/>
        <v>0</v>
      </c>
      <c r="I46" s="82">
        <f t="shared" si="8"/>
        <v>19233.281999999996</v>
      </c>
      <c r="J46" s="82">
        <f>J47+J60+J63+J66+J67</f>
        <v>232.7623465</v>
      </c>
      <c r="K46" s="82">
        <f>K47+K60+K63+K66+K67</f>
        <v>112.385</v>
      </c>
      <c r="L46" s="88">
        <f t="shared" si="8"/>
        <v>3177.5415399999997</v>
      </c>
      <c r="M46" s="88">
        <f>SUM(C46:L46)</f>
        <v>309677.68556450005</v>
      </c>
      <c r="N46" s="82">
        <f>N47+N60+N63+N66+N67</f>
        <v>-50838.88687313002</v>
      </c>
      <c r="O46" s="88">
        <f aca="true" t="shared" si="9" ref="O46:O66">M46+N46</f>
        <v>258838.79869137003</v>
      </c>
      <c r="P46" s="82">
        <f>P47+P60+P63+P66+P67</f>
        <v>-2752.2809167600003</v>
      </c>
      <c r="Q46" s="74">
        <f aca="true" t="shared" si="10" ref="Q46:Q66">O46+P46</f>
        <v>256086.51777461002</v>
      </c>
      <c r="R46" s="88">
        <f>Q46/$Q$11*100</f>
        <v>24.205461192151954</v>
      </c>
    </row>
    <row r="47" spans="2:18" ht="19.5" customHeight="1">
      <c r="B47" s="114" t="s">
        <v>83</v>
      </c>
      <c r="C47" s="82">
        <f>SUM(C48:C52)+C59</f>
        <v>137163.329</v>
      </c>
      <c r="D47" s="82">
        <f>D48+D49+D50+D51+D52+D59</f>
        <v>46101.27893</v>
      </c>
      <c r="E47" s="83">
        <f>E48+E49+E50+E51+E52+E59</f>
        <v>53760.333282</v>
      </c>
      <c r="F47" s="83">
        <f aca="true" t="shared" si="11" ref="F47:L47">F48+F49+F50+F51+F52+F59</f>
        <v>6058.351307</v>
      </c>
      <c r="G47" s="83">
        <f t="shared" si="11"/>
        <v>30469.499745</v>
      </c>
      <c r="H47" s="83">
        <f t="shared" si="11"/>
        <v>0</v>
      </c>
      <c r="I47" s="82">
        <f>I48+I49+I50+I51+I52+I59</f>
        <v>18640.59</v>
      </c>
      <c r="J47" s="82">
        <f t="shared" si="11"/>
        <v>232.7627715</v>
      </c>
      <c r="K47" s="115">
        <f t="shared" si="11"/>
        <v>112.385</v>
      </c>
      <c r="L47" s="82">
        <f t="shared" si="11"/>
        <v>1434.2510200000002</v>
      </c>
      <c r="M47" s="91">
        <f>SUM(C47:L47)</f>
        <v>293972.78105550003</v>
      </c>
      <c r="N47" s="82">
        <f>N48+N49+N50+N51+N52+N59</f>
        <v>-50776.16520313002</v>
      </c>
      <c r="O47" s="91">
        <f t="shared" si="9"/>
        <v>243196.61585237</v>
      </c>
      <c r="P47" s="82">
        <f>P48+P49+P50+P51+P52+P59</f>
        <v>-0.76591676</v>
      </c>
      <c r="Q47" s="77">
        <f t="shared" si="10"/>
        <v>243195.84993561002</v>
      </c>
      <c r="R47" s="91">
        <f aca="true" t="shared" si="12" ref="R47:R66">Q47/$Q$11*100</f>
        <v>22.98702703626852</v>
      </c>
    </row>
    <row r="48" spans="1:18" ht="23.25" customHeight="1">
      <c r="A48" s="116"/>
      <c r="B48" s="117" t="s">
        <v>84</v>
      </c>
      <c r="C48" s="118">
        <v>36765.163</v>
      </c>
      <c r="D48" s="119">
        <v>22456.109381000002</v>
      </c>
      <c r="E48" s="92">
        <v>239.239</v>
      </c>
      <c r="F48" s="92">
        <v>97.039</v>
      </c>
      <c r="G48" s="92">
        <v>203.391</v>
      </c>
      <c r="H48" s="92"/>
      <c r="I48" s="52">
        <v>11921.576</v>
      </c>
      <c r="J48" s="119"/>
      <c r="K48" s="52"/>
      <c r="L48" s="119">
        <v>385.9645</v>
      </c>
      <c r="M48" s="91">
        <f aca="true" t="shared" si="13" ref="M48:M66">SUM(C48:L48)</f>
        <v>72068.481881</v>
      </c>
      <c r="N48" s="73"/>
      <c r="O48" s="91">
        <f t="shared" si="9"/>
        <v>72068.481881</v>
      </c>
      <c r="P48" s="73"/>
      <c r="Q48" s="77">
        <f t="shared" si="10"/>
        <v>72068.481881</v>
      </c>
      <c r="R48" s="91">
        <f t="shared" si="12"/>
        <v>6.811958928986645</v>
      </c>
    </row>
    <row r="49" spans="1:18" ht="23.25" customHeight="1">
      <c r="A49" s="116"/>
      <c r="B49" s="117" t="s">
        <v>85</v>
      </c>
      <c r="C49" s="119">
        <v>5378.871</v>
      </c>
      <c r="D49" s="119">
        <v>13484.628642999998</v>
      </c>
      <c r="E49" s="92">
        <v>350.071</v>
      </c>
      <c r="F49" s="92">
        <v>20.439</v>
      </c>
      <c r="G49" s="120">
        <v>20602.778</v>
      </c>
      <c r="H49" s="92">
        <v>0</v>
      </c>
      <c r="I49" s="52">
        <v>4120.461</v>
      </c>
      <c r="J49" s="52"/>
      <c r="K49" s="52">
        <v>9.209</v>
      </c>
      <c r="L49" s="52">
        <v>1037.55349</v>
      </c>
      <c r="M49" s="91">
        <f t="shared" si="13"/>
        <v>45004.011133</v>
      </c>
      <c r="N49" s="76">
        <v>-10609.875000000002</v>
      </c>
      <c r="O49" s="91">
        <f t="shared" si="9"/>
        <v>34394.136133</v>
      </c>
      <c r="P49" s="73"/>
      <c r="Q49" s="77">
        <f t="shared" si="10"/>
        <v>34394.136133</v>
      </c>
      <c r="R49" s="91">
        <f t="shared" si="12"/>
        <v>3.2509557107479417</v>
      </c>
    </row>
    <row r="50" spans="1:18" ht="17.25" customHeight="1">
      <c r="A50" s="116"/>
      <c r="B50" s="117" t="s">
        <v>86</v>
      </c>
      <c r="C50" s="119">
        <v>10503.64</v>
      </c>
      <c r="D50" s="119">
        <v>438.625</v>
      </c>
      <c r="E50" s="92">
        <v>8.706</v>
      </c>
      <c r="F50" s="92">
        <v>0.4</v>
      </c>
      <c r="G50" s="92">
        <v>8.129</v>
      </c>
      <c r="H50" s="92">
        <v>0</v>
      </c>
      <c r="I50" s="52">
        <v>0.092</v>
      </c>
      <c r="J50" s="52">
        <v>0</v>
      </c>
      <c r="K50" s="119">
        <v>103.077</v>
      </c>
      <c r="L50" s="52">
        <v>10.73303</v>
      </c>
      <c r="M50" s="91">
        <f t="shared" si="13"/>
        <v>11073.40203</v>
      </c>
      <c r="N50" s="76">
        <v>-37.898002129999995</v>
      </c>
      <c r="O50" s="91">
        <f t="shared" si="9"/>
        <v>11035.50402787</v>
      </c>
      <c r="P50" s="73"/>
      <c r="Q50" s="77">
        <f>O50+P50</f>
        <v>11035.50402787</v>
      </c>
      <c r="R50" s="91">
        <f t="shared" si="12"/>
        <v>1.0430828877822624</v>
      </c>
    </row>
    <row r="51" spans="1:18" ht="18.75" customHeight="1">
      <c r="A51" s="116"/>
      <c r="B51" s="117" t="s">
        <v>87</v>
      </c>
      <c r="C51" s="119">
        <v>3238.384</v>
      </c>
      <c r="D51" s="119">
        <v>1641.061</v>
      </c>
      <c r="E51" s="92"/>
      <c r="F51" s="92">
        <v>3.311</v>
      </c>
      <c r="G51" s="92"/>
      <c r="H51" s="92"/>
      <c r="I51" s="52">
        <v>58.202</v>
      </c>
      <c r="J51" s="119"/>
      <c r="K51" s="115"/>
      <c r="L51" s="119"/>
      <c r="M51" s="91">
        <f t="shared" si="13"/>
        <v>4940.958</v>
      </c>
      <c r="N51" s="73"/>
      <c r="O51" s="91">
        <f t="shared" si="9"/>
        <v>4940.958</v>
      </c>
      <c r="P51" s="73">
        <v>-0.76591676</v>
      </c>
      <c r="Q51" s="77">
        <f t="shared" si="10"/>
        <v>4940.192083239999</v>
      </c>
      <c r="R51" s="91">
        <f t="shared" si="12"/>
        <v>0.4669501104227907</v>
      </c>
    </row>
    <row r="52" spans="1:18" ht="26.25" customHeight="1">
      <c r="A52" s="116"/>
      <c r="B52" s="121" t="s">
        <v>88</v>
      </c>
      <c r="C52" s="115">
        <f>SUM(C53:C58)</f>
        <v>80972.245</v>
      </c>
      <c r="D52" s="115">
        <f aca="true" t="shared" si="14" ref="D52:K52">SUM(D53:D58)</f>
        <v>8080.8549060000005</v>
      </c>
      <c r="E52" s="115">
        <f t="shared" si="14"/>
        <v>53162.317281999996</v>
      </c>
      <c r="F52" s="115">
        <f t="shared" si="14"/>
        <v>5937.162307</v>
      </c>
      <c r="G52" s="115">
        <f t="shared" si="14"/>
        <v>9655.201745</v>
      </c>
      <c r="H52" s="115">
        <f t="shared" si="14"/>
        <v>0</v>
      </c>
      <c r="I52" s="115">
        <f t="shared" si="14"/>
        <v>2491.8549999999996</v>
      </c>
      <c r="J52" s="115">
        <f>SUM(J53:J58)</f>
        <v>232.7627715</v>
      </c>
      <c r="K52" s="115">
        <f t="shared" si="14"/>
        <v>0.099</v>
      </c>
      <c r="L52" s="115">
        <f>L53+L54+L56+L58+L55</f>
        <v>0</v>
      </c>
      <c r="M52" s="91">
        <f t="shared" si="13"/>
        <v>160532.4980115</v>
      </c>
      <c r="N52" s="115">
        <f>N53+N54+N56+N58+N55+N57</f>
        <v>-40082.69476100001</v>
      </c>
      <c r="O52" s="91">
        <f t="shared" si="9"/>
        <v>120449.80325049997</v>
      </c>
      <c r="P52" s="115">
        <f>P53+P54+P56+P58+P55</f>
        <v>0</v>
      </c>
      <c r="Q52" s="77">
        <f t="shared" si="10"/>
        <v>120449.80325049997</v>
      </c>
      <c r="R52" s="91">
        <f t="shared" si="12"/>
        <v>11.384992320245372</v>
      </c>
    </row>
    <row r="53" spans="1:18" ht="32.25" customHeight="1">
      <c r="A53" s="116"/>
      <c r="B53" s="122" t="s">
        <v>89</v>
      </c>
      <c r="C53" s="119">
        <v>29379.086</v>
      </c>
      <c r="D53" s="52">
        <v>123.69700000000012</v>
      </c>
      <c r="E53" s="123">
        <v>0.000276</v>
      </c>
      <c r="F53" s="123">
        <v>87.612</v>
      </c>
      <c r="G53" s="123">
        <v>7171.241</v>
      </c>
      <c r="H53" s="123">
        <v>0</v>
      </c>
      <c r="I53" s="119">
        <v>91.62</v>
      </c>
      <c r="J53" s="119"/>
      <c r="K53" s="82"/>
      <c r="L53" s="52"/>
      <c r="M53" s="91">
        <f t="shared" si="13"/>
        <v>36853.256276</v>
      </c>
      <c r="N53" s="76">
        <v>-36257.09470000001</v>
      </c>
      <c r="O53" s="91">
        <f>M53+N53</f>
        <v>596.1615759999913</v>
      </c>
      <c r="P53" s="73"/>
      <c r="Q53" s="77">
        <f t="shared" si="10"/>
        <v>596.1615759999913</v>
      </c>
      <c r="R53" s="91">
        <f t="shared" si="12"/>
        <v>0.05634957286123343</v>
      </c>
    </row>
    <row r="54" spans="1:18" ht="15">
      <c r="A54" s="116"/>
      <c r="B54" s="124" t="s">
        <v>90</v>
      </c>
      <c r="C54" s="119">
        <v>10029.808</v>
      </c>
      <c r="D54" s="52">
        <v>561.038235</v>
      </c>
      <c r="E54" s="92"/>
      <c r="F54" s="92">
        <v>0.04632</v>
      </c>
      <c r="G54" s="92"/>
      <c r="H54" s="92"/>
      <c r="I54" s="52">
        <v>357.609</v>
      </c>
      <c r="J54" s="52">
        <v>0.252377</v>
      </c>
      <c r="K54" s="52"/>
      <c r="L54" s="52"/>
      <c r="M54" s="91">
        <f t="shared" si="13"/>
        <v>10948.753932000001</v>
      </c>
      <c r="N54" s="76">
        <v>-204.0608</v>
      </c>
      <c r="O54" s="91">
        <f>M54+N54</f>
        <v>10744.693132000002</v>
      </c>
      <c r="P54" s="73"/>
      <c r="Q54" s="77">
        <f t="shared" si="10"/>
        <v>10744.693132000002</v>
      </c>
      <c r="R54" s="91">
        <f t="shared" si="12"/>
        <v>1.015595256198191</v>
      </c>
    </row>
    <row r="55" spans="1:18" ht="38.25" customHeight="1">
      <c r="A55" s="116"/>
      <c r="B55" s="100" t="s">
        <v>91</v>
      </c>
      <c r="C55" s="119">
        <v>332.31</v>
      </c>
      <c r="D55" s="52">
        <v>46.216387999999995</v>
      </c>
      <c r="E55" s="52"/>
      <c r="F55" s="52">
        <v>0</v>
      </c>
      <c r="G55" s="52"/>
      <c r="H55" s="92"/>
      <c r="I55" s="52">
        <v>13.965</v>
      </c>
      <c r="J55" s="52">
        <v>0.194874</v>
      </c>
      <c r="K55" s="52"/>
      <c r="L55" s="52"/>
      <c r="M55" s="91">
        <f t="shared" si="13"/>
        <v>392.686262</v>
      </c>
      <c r="N55" s="76">
        <v>-124.48623099999998</v>
      </c>
      <c r="O55" s="91">
        <f t="shared" si="9"/>
        <v>268.200031</v>
      </c>
      <c r="P55" s="75"/>
      <c r="Q55" s="109">
        <f t="shared" si="10"/>
        <v>268.200031</v>
      </c>
      <c r="R55" s="91">
        <f t="shared" si="12"/>
        <v>0.025350438197680465</v>
      </c>
    </row>
    <row r="56" spans="1:18" ht="15">
      <c r="A56" s="116"/>
      <c r="B56" s="124" t="s">
        <v>92</v>
      </c>
      <c r="C56" s="119">
        <v>27859.595</v>
      </c>
      <c r="D56" s="52">
        <v>2439.907</v>
      </c>
      <c r="E56" s="92">
        <v>53160.629953</v>
      </c>
      <c r="F56" s="92">
        <v>5137.025987</v>
      </c>
      <c r="G56" s="92">
        <v>2482.898745</v>
      </c>
      <c r="H56" s="92"/>
      <c r="I56" s="52">
        <v>55.266</v>
      </c>
      <c r="J56" s="52"/>
      <c r="K56" s="52"/>
      <c r="L56" s="52"/>
      <c r="M56" s="91">
        <f t="shared" si="13"/>
        <v>91135.322685</v>
      </c>
      <c r="N56" s="73"/>
      <c r="O56" s="91">
        <f t="shared" si="9"/>
        <v>91135.322685</v>
      </c>
      <c r="P56" s="73"/>
      <c r="Q56" s="77">
        <f t="shared" si="10"/>
        <v>91135.322685</v>
      </c>
      <c r="R56" s="91">
        <f t="shared" si="12"/>
        <v>8.614168897511272</v>
      </c>
    </row>
    <row r="57" spans="1:18" ht="74.25" customHeight="1">
      <c r="A57" s="116"/>
      <c r="B57" s="100" t="s">
        <v>93</v>
      </c>
      <c r="C57" s="119">
        <v>10615.757</v>
      </c>
      <c r="D57" s="52">
        <v>3778.074283</v>
      </c>
      <c r="E57" s="92">
        <v>0.290053</v>
      </c>
      <c r="F57" s="92">
        <v>628.396</v>
      </c>
      <c r="G57" s="92">
        <v>0.364</v>
      </c>
      <c r="H57" s="92"/>
      <c r="I57" s="52">
        <v>1328.4439999999995</v>
      </c>
      <c r="J57" s="52">
        <v>232.31552050000002</v>
      </c>
      <c r="K57" s="52"/>
      <c r="L57" s="52"/>
      <c r="M57" s="91">
        <f t="shared" si="13"/>
        <v>16583.6408565</v>
      </c>
      <c r="N57" s="85">
        <v>-2977.05303</v>
      </c>
      <c r="O57" s="91">
        <f t="shared" si="9"/>
        <v>13606.5878265</v>
      </c>
      <c r="P57" s="73"/>
      <c r="Q57" s="77">
        <f t="shared" si="10"/>
        <v>13606.5878265</v>
      </c>
      <c r="R57" s="91">
        <f t="shared" si="12"/>
        <v>1.2861033702751494</v>
      </c>
    </row>
    <row r="58" spans="1:18" ht="15">
      <c r="A58" s="116"/>
      <c r="B58" s="124" t="s">
        <v>94</v>
      </c>
      <c r="C58" s="119">
        <v>2755.689</v>
      </c>
      <c r="D58" s="52">
        <v>1131.922</v>
      </c>
      <c r="E58" s="92">
        <v>1.397</v>
      </c>
      <c r="F58" s="92">
        <v>84.082</v>
      </c>
      <c r="G58" s="92">
        <v>0.698</v>
      </c>
      <c r="H58" s="92"/>
      <c r="I58" s="52">
        <v>644.951</v>
      </c>
      <c r="J58" s="52">
        <v>0</v>
      </c>
      <c r="K58" s="52">
        <v>0.099</v>
      </c>
      <c r="L58" s="52"/>
      <c r="M58" s="91">
        <f t="shared" si="13"/>
        <v>4618.838</v>
      </c>
      <c r="N58" s="76">
        <v>-520</v>
      </c>
      <c r="O58" s="91">
        <f t="shared" si="9"/>
        <v>4098.838</v>
      </c>
      <c r="P58" s="73"/>
      <c r="Q58" s="77">
        <f t="shared" si="10"/>
        <v>4098.838</v>
      </c>
      <c r="R58" s="91">
        <f t="shared" si="12"/>
        <v>0.38742478520184875</v>
      </c>
    </row>
    <row r="59" spans="1:18" s="73" customFormat="1" ht="31.5" customHeight="1">
      <c r="A59" s="125"/>
      <c r="B59" s="126" t="s">
        <v>95</v>
      </c>
      <c r="C59" s="119">
        <v>305.026</v>
      </c>
      <c r="D59" s="52">
        <v>0</v>
      </c>
      <c r="E59" s="92">
        <v>0</v>
      </c>
      <c r="F59" s="92"/>
      <c r="G59" s="92"/>
      <c r="H59" s="92"/>
      <c r="I59" s="52">
        <v>48.404</v>
      </c>
      <c r="J59" s="91">
        <v>0</v>
      </c>
      <c r="K59" s="91"/>
      <c r="L59" s="52"/>
      <c r="M59" s="91">
        <f t="shared" si="13"/>
        <v>353.43</v>
      </c>
      <c r="N59" s="76">
        <v>-45.69744</v>
      </c>
      <c r="O59" s="91">
        <f t="shared" si="9"/>
        <v>307.73256000000003</v>
      </c>
      <c r="Q59" s="77">
        <f t="shared" si="10"/>
        <v>307.73256000000003</v>
      </c>
      <c r="R59" s="91">
        <f t="shared" si="12"/>
        <v>0.029087078083499533</v>
      </c>
    </row>
    <row r="60" spans="1:18" ht="19.5" customHeight="1">
      <c r="A60" s="116"/>
      <c r="B60" s="114" t="s">
        <v>96</v>
      </c>
      <c r="C60" s="91">
        <f>SUM(C61:C62)</f>
        <v>2404.393</v>
      </c>
      <c r="D60" s="91">
        <f>D61+D62</f>
        <v>9532.487414</v>
      </c>
      <c r="E60" s="93">
        <f aca="true" t="shared" si="15" ref="E60:L60">E61+E62</f>
        <v>2.287</v>
      </c>
      <c r="F60" s="93">
        <f t="shared" si="15"/>
        <v>0.625</v>
      </c>
      <c r="G60" s="93">
        <f t="shared" si="15"/>
        <v>0.656</v>
      </c>
      <c r="H60" s="93">
        <f t="shared" si="15"/>
        <v>0</v>
      </c>
      <c r="I60" s="91">
        <f>I61+I62</f>
        <v>648.654</v>
      </c>
      <c r="J60" s="91">
        <f t="shared" si="15"/>
        <v>0</v>
      </c>
      <c r="K60" s="52">
        <f t="shared" si="15"/>
        <v>0</v>
      </c>
      <c r="L60" s="91">
        <f t="shared" si="15"/>
        <v>1688.7938499999998</v>
      </c>
      <c r="M60" s="91">
        <f t="shared" si="13"/>
        <v>14277.896264</v>
      </c>
      <c r="N60" s="91">
        <f>N61+N62</f>
        <v>-8.225000000000001</v>
      </c>
      <c r="O60" s="91">
        <f t="shared" si="9"/>
        <v>14269.671264</v>
      </c>
      <c r="P60" s="73">
        <f>P61+P62</f>
        <v>0</v>
      </c>
      <c r="Q60" s="77">
        <f>O60+P60</f>
        <v>14269.671264</v>
      </c>
      <c r="R60" s="91">
        <f t="shared" si="12"/>
        <v>1.3487784402204221</v>
      </c>
    </row>
    <row r="61" spans="1:18" ht="19.5" customHeight="1">
      <c r="A61" s="116"/>
      <c r="B61" s="124" t="s">
        <v>97</v>
      </c>
      <c r="C61" s="52">
        <v>2404.393</v>
      </c>
      <c r="D61" s="119">
        <v>9303.422413999999</v>
      </c>
      <c r="E61" s="92">
        <v>2.287</v>
      </c>
      <c r="F61" s="92">
        <v>0.625</v>
      </c>
      <c r="G61" s="92">
        <v>0.656</v>
      </c>
      <c r="H61" s="92"/>
      <c r="I61" s="52">
        <v>648.654</v>
      </c>
      <c r="J61" s="52"/>
      <c r="K61" s="91">
        <v>0</v>
      </c>
      <c r="L61" s="119">
        <v>1688.7938499999998</v>
      </c>
      <c r="M61" s="91">
        <f t="shared" si="13"/>
        <v>14048.831264</v>
      </c>
      <c r="N61" s="91">
        <v>-8.225000000000001</v>
      </c>
      <c r="O61" s="91">
        <f t="shared" si="9"/>
        <v>14040.606264</v>
      </c>
      <c r="P61" s="73"/>
      <c r="Q61" s="77">
        <f t="shared" si="10"/>
        <v>14040.606264</v>
      </c>
      <c r="R61" s="91">
        <f t="shared" si="12"/>
        <v>1.3271270701437659</v>
      </c>
    </row>
    <row r="62" spans="1:18" ht="19.5" customHeight="1">
      <c r="A62" s="116"/>
      <c r="B62" s="124" t="s">
        <v>98</v>
      </c>
      <c r="C62" s="52"/>
      <c r="D62" s="119">
        <v>229.065</v>
      </c>
      <c r="E62" s="123"/>
      <c r="F62" s="123">
        <v>0</v>
      </c>
      <c r="G62" s="123"/>
      <c r="H62" s="123"/>
      <c r="I62" s="52">
        <v>0</v>
      </c>
      <c r="J62" s="91"/>
      <c r="K62" s="91"/>
      <c r="L62" s="119"/>
      <c r="M62" s="91">
        <f t="shared" si="13"/>
        <v>229.065</v>
      </c>
      <c r="N62" s="85"/>
      <c r="O62" s="91">
        <f t="shared" si="9"/>
        <v>229.065</v>
      </c>
      <c r="P62" s="28"/>
      <c r="Q62" s="77">
        <f t="shared" si="10"/>
        <v>229.065</v>
      </c>
      <c r="R62" s="91">
        <f t="shared" si="12"/>
        <v>0.021651370076656237</v>
      </c>
    </row>
    <row r="63" spans="1:18" ht="23.25" customHeight="1">
      <c r="A63" s="116"/>
      <c r="B63" s="114" t="s">
        <v>78</v>
      </c>
      <c r="C63" s="115">
        <f>C64+C65</f>
        <v>1131.2</v>
      </c>
      <c r="D63" s="115">
        <f>D64+D65</f>
        <v>1618.931</v>
      </c>
      <c r="E63" s="115">
        <f>E64+E65</f>
        <v>0</v>
      </c>
      <c r="F63" s="115">
        <f>F64+F65</f>
        <v>0</v>
      </c>
      <c r="G63" s="115">
        <f>G64+G65</f>
        <v>0</v>
      </c>
      <c r="H63" s="123"/>
      <c r="I63" s="115">
        <f>I64+I65</f>
        <v>1.384</v>
      </c>
      <c r="J63" s="91"/>
      <c r="K63" s="91">
        <f>K64+K65</f>
        <v>0</v>
      </c>
      <c r="L63" s="115">
        <f>L64+L65</f>
        <v>54.49667</v>
      </c>
      <c r="M63" s="91">
        <f t="shared" si="13"/>
        <v>2806.0116700000003</v>
      </c>
      <c r="N63" s="115">
        <f>N64+N65</f>
        <v>-54.49667</v>
      </c>
      <c r="O63" s="91">
        <f t="shared" si="9"/>
        <v>2751.5150000000003</v>
      </c>
      <c r="P63" s="115">
        <f>P64+P65</f>
        <v>-2751.5150000000003</v>
      </c>
      <c r="Q63" s="77">
        <f t="shared" si="10"/>
        <v>0</v>
      </c>
      <c r="R63" s="91">
        <f t="shared" si="12"/>
        <v>0</v>
      </c>
    </row>
    <row r="64" spans="1:18" ht="15">
      <c r="A64" s="116"/>
      <c r="B64" s="127" t="s">
        <v>99</v>
      </c>
      <c r="C64" s="128">
        <v>0</v>
      </c>
      <c r="D64" s="119">
        <v>0</v>
      </c>
      <c r="E64" s="123">
        <v>0</v>
      </c>
      <c r="F64" s="123">
        <v>0</v>
      </c>
      <c r="G64" s="123"/>
      <c r="H64" s="123">
        <v>0</v>
      </c>
      <c r="I64" s="119"/>
      <c r="J64" s="91"/>
      <c r="K64" s="91"/>
      <c r="L64" s="119"/>
      <c r="M64" s="91">
        <f t="shared" si="13"/>
        <v>0</v>
      </c>
      <c r="N64" s="73"/>
      <c r="O64" s="91">
        <f t="shared" si="9"/>
        <v>0</v>
      </c>
      <c r="P64" s="73">
        <f>-O64</f>
        <v>0</v>
      </c>
      <c r="Q64" s="77"/>
      <c r="R64" s="91">
        <f t="shared" si="12"/>
        <v>0</v>
      </c>
    </row>
    <row r="65" spans="1:18" ht="19.5" customHeight="1">
      <c r="A65" s="116"/>
      <c r="B65" s="127" t="s">
        <v>100</v>
      </c>
      <c r="C65" s="119">
        <v>1131.2</v>
      </c>
      <c r="D65" s="119">
        <v>1618.931</v>
      </c>
      <c r="E65" s="123">
        <v>0</v>
      </c>
      <c r="F65" s="123">
        <v>0</v>
      </c>
      <c r="G65" s="123"/>
      <c r="H65" s="123">
        <v>0</v>
      </c>
      <c r="I65" s="119">
        <v>1.384</v>
      </c>
      <c r="J65" s="91"/>
      <c r="K65" s="91"/>
      <c r="L65" s="119">
        <v>54.49667</v>
      </c>
      <c r="M65" s="91">
        <f t="shared" si="13"/>
        <v>2806.0116700000003</v>
      </c>
      <c r="N65" s="76">
        <v>-54.49667</v>
      </c>
      <c r="O65" s="91">
        <f t="shared" si="9"/>
        <v>2751.5150000000003</v>
      </c>
      <c r="P65" s="73">
        <f>-O65</f>
        <v>-2751.5150000000003</v>
      </c>
      <c r="Q65" s="77">
        <f t="shared" si="10"/>
        <v>0</v>
      </c>
      <c r="R65" s="91">
        <f t="shared" si="12"/>
        <v>0</v>
      </c>
    </row>
    <row r="66" spans="1:18" ht="34.5" customHeight="1">
      <c r="A66" s="116"/>
      <c r="B66" s="129" t="s">
        <v>101</v>
      </c>
      <c r="C66" s="119">
        <v>-763.176</v>
      </c>
      <c r="D66" s="119">
        <v>-530.102</v>
      </c>
      <c r="E66" s="123">
        <v>-5.345</v>
      </c>
      <c r="F66" s="123">
        <v>-9.415</v>
      </c>
      <c r="G66" s="123">
        <v>-13.619</v>
      </c>
      <c r="H66" s="123"/>
      <c r="I66" s="123">
        <v>-57.346</v>
      </c>
      <c r="J66" s="123">
        <v>-0.000425</v>
      </c>
      <c r="K66" s="119"/>
      <c r="L66" s="119"/>
      <c r="M66" s="91">
        <f t="shared" si="13"/>
        <v>-1379.0034249999999</v>
      </c>
      <c r="N66" s="73"/>
      <c r="O66" s="91">
        <f t="shared" si="9"/>
        <v>-1379.0034249999999</v>
      </c>
      <c r="P66" s="73"/>
      <c r="Q66" s="77">
        <f t="shared" si="10"/>
        <v>-1379.0034249999999</v>
      </c>
      <c r="R66" s="91">
        <f t="shared" si="12"/>
        <v>-0.13034428433698497</v>
      </c>
    </row>
    <row r="67" spans="2:18" ht="12" customHeight="1">
      <c r="B67" s="129"/>
      <c r="C67" s="119"/>
      <c r="D67" s="119"/>
      <c r="E67" s="123"/>
      <c r="F67" s="123"/>
      <c r="G67" s="123"/>
      <c r="H67" s="123"/>
      <c r="I67" s="82"/>
      <c r="J67" s="91"/>
      <c r="K67" s="119"/>
      <c r="L67" s="119"/>
      <c r="M67" s="91"/>
      <c r="N67" s="73"/>
      <c r="O67" s="91"/>
      <c r="P67" s="73"/>
      <c r="Q67" s="77"/>
      <c r="R67" s="91"/>
    </row>
    <row r="68" spans="2:18" ht="34.5" customHeight="1" thickBot="1">
      <c r="B68" s="130" t="s">
        <v>102</v>
      </c>
      <c r="C68" s="131">
        <f>C20-C46</f>
        <v>-54702.06725200004</v>
      </c>
      <c r="D68" s="131">
        <f>D20-D46</f>
        <v>916.85392400001</v>
      </c>
      <c r="E68" s="132">
        <f>E20-E46</f>
        <v>532.183130999998</v>
      </c>
      <c r="F68" s="132">
        <f>F20-F46</f>
        <v>-2704.8393199999996</v>
      </c>
      <c r="G68" s="132">
        <f>G20-G46</f>
        <v>-1985.6879999999983</v>
      </c>
      <c r="H68" s="132">
        <f>H20-H46</f>
        <v>0</v>
      </c>
      <c r="I68" s="131">
        <f>I20-I46</f>
        <v>1642.3600000000042</v>
      </c>
      <c r="J68" s="131">
        <f>J20-J46</f>
        <v>12.534357000000028</v>
      </c>
      <c r="K68" s="131">
        <f>K20-K46</f>
        <v>57.39935186999999</v>
      </c>
      <c r="L68" s="131">
        <f>L20-L46</f>
        <v>-55.77830999999969</v>
      </c>
      <c r="M68" s="131">
        <f>SUM(C68:L68)</f>
        <v>-56287.042118130026</v>
      </c>
      <c r="N68" s="131">
        <f>N20-N46</f>
        <v>0</v>
      </c>
      <c r="O68" s="131">
        <f>O20-O46</f>
        <v>-56287.04211813005</v>
      </c>
      <c r="P68" s="131">
        <f>P20-P46</f>
        <v>1517.4669167600002</v>
      </c>
      <c r="Q68" s="133">
        <f>Q20-Q46</f>
        <v>-54769.575201370055</v>
      </c>
      <c r="R68" s="134">
        <f>Q68/$Q$11*100</f>
        <v>-5.176855222867383</v>
      </c>
    </row>
    <row r="69" ht="19.5" customHeight="1" thickTop="1"/>
  </sheetData>
  <sheetProtection/>
  <mergeCells count="7">
    <mergeCell ref="N2:R2"/>
    <mergeCell ref="B3:R3"/>
    <mergeCell ref="B4:R4"/>
    <mergeCell ref="B5:R5"/>
    <mergeCell ref="Q13:R16"/>
    <mergeCell ref="Q17:Q18"/>
    <mergeCell ref="R17:R18"/>
  </mergeCells>
  <printOptions/>
  <pageMargins left="0" right="0.11811023622047245" top="0.5905511811023623" bottom="0" header="0.31496062992125984" footer="0.31496062992125984"/>
  <pageSetup horizontalDpi="600" verticalDpi="600" orientation="landscape" paperSize="9" scale="50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Ministerul Finantelor Publice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MIHAELA SIMION</cp:lastModifiedBy>
  <cp:lastPrinted>2020-09-23T12:53:16Z</cp:lastPrinted>
  <dcterms:created xsi:type="dcterms:W3CDTF">2020-09-23T12:47:35Z</dcterms:created>
  <dcterms:modified xsi:type="dcterms:W3CDTF">2020-09-23T12:53:20Z</dcterms:modified>
  <cp:category/>
  <cp:version/>
  <cp:contentType/>
  <cp:contentStatus/>
</cp:coreProperties>
</file>