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decembrie 2023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</externalReferences>
  <definedNames>
    <definedName name="_______bas1">'[2]data input'!#REF!</definedName>
    <definedName name="_______bas2">'[2]data input'!#REF!</definedName>
    <definedName name="_______bas3">'[2]data input'!#REF!</definedName>
    <definedName name="_______BOP1">#REF!</definedName>
    <definedName name="_______BOP2">'[4]BoP'!#REF!</definedName>
    <definedName name="_______CPI98">'[5]REER Forecast'!#REF!</definedName>
    <definedName name="_______EXP5">#REF!</definedName>
    <definedName name="_______EXP6">#REF!</definedName>
    <definedName name="_______EXP7">#REF!</definedName>
    <definedName name="_______EXP9">#REF!</definedName>
    <definedName name="_______EXR1">#REF!</definedName>
    <definedName name="_______EXR2">#REF!</definedName>
    <definedName name="_______EXR3">#REF!</definedName>
    <definedName name="_______gdp9096">#REF!</definedName>
    <definedName name="_______gdp9297">#REF!</definedName>
    <definedName name="_______GDP98">#REF!</definedName>
    <definedName name="_______IMP10">#REF!</definedName>
    <definedName name="_______IMP2">#REF!</definedName>
    <definedName name="_______IMP4">#REF!</definedName>
    <definedName name="_______IMP6">#REF!</definedName>
    <definedName name="_______IMP7">#REF!</definedName>
    <definedName name="_______IMP8">#REF!</definedName>
    <definedName name="_______MTS2">'[6]Annual Tables'!#REF!</definedName>
    <definedName name="_______PAG2">'[6]Index'!#REF!</definedName>
    <definedName name="_______PAG3">'[6]Index'!#REF!</definedName>
    <definedName name="_______PAG4">'[6]Index'!#REF!</definedName>
    <definedName name="_______PAG5">'[6]Index'!#REF!</definedName>
    <definedName name="_______PAG6">'[6]Index'!#REF!</definedName>
    <definedName name="_______PAG7">#REF!</definedName>
    <definedName name="_______pib2">#REF!</definedName>
    <definedName name="_______pib2005">#REF!</definedName>
    <definedName name="_______pib2007">#REF!</definedName>
    <definedName name="_______pib2008">#REF!</definedName>
    <definedName name="_______pib2009">#REF!</definedName>
    <definedName name="_______PPI97">'[5]REER Forecast'!#REF!</definedName>
    <definedName name="_______prt1">#REF!</definedName>
    <definedName name="_______prt2">#REF!</definedName>
    <definedName name="_______rep1">#REF!</definedName>
    <definedName name="_______rep2">#REF!</definedName>
    <definedName name="_______RES2">'[4]RES'!#REF!</definedName>
    <definedName name="_______rge1">#REF!</definedName>
    <definedName name="_______s92">#N/A</definedName>
    <definedName name="_______som1">'[2]data input'!#REF!</definedName>
    <definedName name="_______som2">'[2]data input'!#REF!</definedName>
    <definedName name="_______som3">'[2]data input'!#REF!</definedName>
    <definedName name="_______SR2">#REF!</definedName>
    <definedName name="_______SR3">#REF!</definedName>
    <definedName name="_______SUM1">#REF!</definedName>
    <definedName name="_______TAB05">#REF!</definedName>
    <definedName name="_______tab06">#REF!</definedName>
    <definedName name="_______tab07">#REF!</definedName>
    <definedName name="_______tab1">#REF!</definedName>
    <definedName name="_______TAB10">#REF!</definedName>
    <definedName name="_______TAB12">#REF!</definedName>
    <definedName name="_______TAB13">#REF!</definedName>
    <definedName name="_______TAB14">'[7]INT_RATES_old'!$A$1:$I$34</definedName>
    <definedName name="_______Tab19">#REF!</definedName>
    <definedName name="_______tab2">#REF!</definedName>
    <definedName name="_______Tab20">#REF!</definedName>
    <definedName name="_______Tab21">#REF!</definedName>
    <definedName name="_______tab22">#REF!</definedName>
    <definedName name="_______tab23">#REF!</definedName>
    <definedName name="_______tab24">#REF!</definedName>
    <definedName name="_______tab25">#REF!</definedName>
    <definedName name="_______tab26">#REF!</definedName>
    <definedName name="_______tab27">#REF!</definedName>
    <definedName name="_______tab28">#REF!</definedName>
    <definedName name="_______Tab29">#REF!</definedName>
    <definedName name="_______tab3">#REF!</definedName>
    <definedName name="_______Tab30">#REF!</definedName>
    <definedName name="_______Tab31">#REF!</definedName>
    <definedName name="_______Tab32">#REF!</definedName>
    <definedName name="_______Tab33">#REF!</definedName>
    <definedName name="_______tab34">#REF!</definedName>
    <definedName name="_______Tab35">#REF!</definedName>
    <definedName name="_______tab37">#REF!</definedName>
    <definedName name="_______tab4">#REF!</definedName>
    <definedName name="_______tab43">#REF!</definedName>
    <definedName name="_______tab44">#REF!</definedName>
    <definedName name="_______tab5">#REF!</definedName>
    <definedName name="_______tab6">#REF!</definedName>
    <definedName name="_______tab7">#REF!</definedName>
    <definedName name="_______tab8">#REF!</definedName>
    <definedName name="_______tab9">#REF!</definedName>
    <definedName name="_______TBL2">#REF!</definedName>
    <definedName name="_______TBL4">#REF!</definedName>
    <definedName name="_______TBL5">#REF!</definedName>
    <definedName name="_______UKR1">'[8]EU2DBase'!$C$1:$F$196</definedName>
    <definedName name="_______UKR2">'[8]EU2DBase'!$G$1:$U$196</definedName>
    <definedName name="_______UKR3">'[8]EU2DBase'!#REF!</definedName>
    <definedName name="_______WEO1">#REF!</definedName>
    <definedName name="_______WEO2">#REF!</definedName>
    <definedName name="______bas1">'[2]data input'!#REF!</definedName>
    <definedName name="______bas2">'[2]data input'!#REF!</definedName>
    <definedName name="______bas3">'[2]data input'!#REF!</definedName>
    <definedName name="______BOP1">#REF!</definedName>
    <definedName name="______BOP2">'[4]BoP'!#REF!</definedName>
    <definedName name="______CPI98">'[5]REER Forecast'!#REF!</definedName>
    <definedName name="______EXP5">#REF!</definedName>
    <definedName name="______EXP6">#REF!</definedName>
    <definedName name="______EXP7">#REF!</definedName>
    <definedName name="______EXP9">#REF!</definedName>
    <definedName name="______EXR1">#REF!</definedName>
    <definedName name="______EXR2">#REF!</definedName>
    <definedName name="______EXR3">#REF!</definedName>
    <definedName name="______gdp9096">#REF!</definedName>
    <definedName name="______gdp9297">#REF!</definedName>
    <definedName name="______GDP98">#REF!</definedName>
    <definedName name="______IMP10">#REF!</definedName>
    <definedName name="______IMP2">#REF!</definedName>
    <definedName name="______IMP4">#REF!</definedName>
    <definedName name="______IMP6">#REF!</definedName>
    <definedName name="______IMP7">#REF!</definedName>
    <definedName name="______IMP8">#REF!</definedName>
    <definedName name="______MTS2">'[6]Annual Tables'!#REF!</definedName>
    <definedName name="______PAG2">'[6]Index'!#REF!</definedName>
    <definedName name="______PAG3">'[6]Index'!#REF!</definedName>
    <definedName name="______PAG4">'[6]Index'!#REF!</definedName>
    <definedName name="______PAG5">'[6]Index'!#REF!</definedName>
    <definedName name="______PAG6">'[6]Index'!#REF!</definedName>
    <definedName name="______PAG7">#REF!</definedName>
    <definedName name="______pib2">#REF!</definedName>
    <definedName name="______pib2005">#REF!</definedName>
    <definedName name="______pib2007">#REF!</definedName>
    <definedName name="______pib2008">#REF!</definedName>
    <definedName name="______pib2009">#REF!</definedName>
    <definedName name="______PPI97">'[5]REER Forecast'!#REF!</definedName>
    <definedName name="______prt1">#REF!</definedName>
    <definedName name="______prt2">#REF!</definedName>
    <definedName name="______rep1">#REF!</definedName>
    <definedName name="______rep2">#REF!</definedName>
    <definedName name="______RES2">'[4]RES'!#REF!</definedName>
    <definedName name="______rge1">#REF!</definedName>
    <definedName name="______s92">#N/A</definedName>
    <definedName name="______som1">'[2]data input'!#REF!</definedName>
    <definedName name="______som2">'[2]data input'!#REF!</definedName>
    <definedName name="______som3">'[2]data input'!#REF!</definedName>
    <definedName name="______SR2">#REF!</definedName>
    <definedName name="______SR3">#REF!</definedName>
    <definedName name="______SUM1">#REF!</definedName>
    <definedName name="______TAB05">#REF!</definedName>
    <definedName name="______tab06">#REF!</definedName>
    <definedName name="______tab07">#REF!</definedName>
    <definedName name="______tab1">#REF!</definedName>
    <definedName name="______TAB10">#REF!</definedName>
    <definedName name="______TAB12">#REF!</definedName>
    <definedName name="______TAB13">#REF!</definedName>
    <definedName name="______TAB14">'[7]INT_RATES_old'!$A$1:$I$34</definedName>
    <definedName name="______Tab19">#REF!</definedName>
    <definedName name="______tab2">#REF!</definedName>
    <definedName name="______Tab20">#REF!</definedName>
    <definedName name="______Tab21">#REF!</definedName>
    <definedName name="______tab22">#REF!</definedName>
    <definedName name="______tab23">#REF!</definedName>
    <definedName name="______tab24">#REF!</definedName>
    <definedName name="______tab25">#REF!</definedName>
    <definedName name="______tab26">#REF!</definedName>
    <definedName name="______tab27">#REF!</definedName>
    <definedName name="______tab28">#REF!</definedName>
    <definedName name="______Tab29">#REF!</definedName>
    <definedName name="______tab3">#REF!</definedName>
    <definedName name="______Tab30">#REF!</definedName>
    <definedName name="______Tab31">#REF!</definedName>
    <definedName name="______Tab32">#REF!</definedName>
    <definedName name="______Tab33">#REF!</definedName>
    <definedName name="______tab34">#REF!</definedName>
    <definedName name="______Tab35">#REF!</definedName>
    <definedName name="______tab37">#REF!</definedName>
    <definedName name="______tab4">#REF!</definedName>
    <definedName name="______tab43">#REF!</definedName>
    <definedName name="______tab44">#REF!</definedName>
    <definedName name="______tab5">#REF!</definedName>
    <definedName name="______tab6">#REF!</definedName>
    <definedName name="______tab7">#REF!</definedName>
    <definedName name="______tab8">#REF!</definedName>
    <definedName name="______tab9">#REF!</definedName>
    <definedName name="______TBL2">#REF!</definedName>
    <definedName name="______TBL4">#REF!</definedName>
    <definedName name="______TBL5">#REF!</definedName>
    <definedName name="______UKR1">'[8]EU2DBase'!$C$1:$F$196</definedName>
    <definedName name="______UKR2">'[8]EU2DBase'!$G$1:$U$196</definedName>
    <definedName name="______UKR3">'[8]EU2DBase'!#REF!</definedName>
    <definedName name="______WEO1">#REF!</definedName>
    <definedName name="______WEO2">#REF!</definedName>
    <definedName name="_____a47">[0]!___BOP2 '[10]LINK'!$A$1:$A$42</definedName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a47">[0]!___BOP2 '[10]LINK'!$A$1:$A$42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'[12]EU2DBase'!#REF!</definedName>
    <definedName name="___WEO1">#REF!</definedName>
    <definedName name="___WEO2">#REF!</definedName>
    <definedName name="__0absorc">'[13]Programa'!#REF!</definedName>
    <definedName name="__0c">'[13]Programa'!#REF!</definedName>
    <definedName name="__123Graph_ADEFINITION">'[14]NBM'!#REF!</definedName>
    <definedName name="__123Graph_ADEFINITION2">'[14]NBM'!#REF!</definedName>
    <definedName name="__123Graph_BDEFINITION">'[14]NBM'!#REF!</definedName>
    <definedName name="__123Graph_BDEFINITION2">'[14]NBM'!#REF!</definedName>
    <definedName name="__123Graph_BFITB2">'[15]FITB_all'!#REF!</definedName>
    <definedName name="__123Graph_BFITB3">'[15]FITB_all'!#REF!</definedName>
    <definedName name="__123Graph_BGDP">'[16]Quarterly Program'!#REF!</definedName>
    <definedName name="__123Graph_BMONEY">'[16]Quarterly Program'!#REF!</definedName>
    <definedName name="__123Graph_BTBILL2">'[15]FITB_all'!#REF!</definedName>
    <definedName name="__123Graph_CDEFINITION2">'[17]NBM'!#REF!</definedName>
    <definedName name="__123Graph_DDEFINITION2">'[17]NBM'!#REF!</definedName>
    <definedName name="__a47">___BOP2 '[10]LINK'!$A$1:$A$42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'[12]EU2DBase'!$C$1:$F$196</definedName>
    <definedName name="__UKR2">'[12]EU2DBase'!$G$1:$U$196</definedName>
    <definedName name="__UKR3">'[12]EU2DBase'!#REF!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'[10]LINK'!$A$1:$A$42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'[18]Assumptions'!#REF!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'[18]Assumptions'!#REF!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'[12]EU2DBase'!$C$1:$F$196</definedName>
    <definedName name="_UKR2">'[12]EU2DBase'!$G$1:$U$196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'[10]LINK'!$A$1:$A$42</definedName>
    <definedName name="a_11">___BOP2 '[10]LINK'!$A$1:$A$42</definedName>
    <definedName name="a_14">#REF!</definedName>
    <definedName name="a_15">___BOP2 '[10]LINK'!$A$1:$A$42</definedName>
    <definedName name="a_17">___BOP2 '[10]LINK'!$A$1:$A$42</definedName>
    <definedName name="a_2">#REF!</definedName>
    <definedName name="a_20">___BOP2 '[10]LINK'!$A$1:$A$42</definedName>
    <definedName name="a_22">___BOP2 '[10]LINK'!$A$1:$A$42</definedName>
    <definedName name="a_24">___BOP2 '[10]LINK'!$A$1:$A$42</definedName>
    <definedName name="a_25">#REF!</definedName>
    <definedName name="a_28">___BOP2 '[10]LINK'!$A$1:$A$42</definedName>
    <definedName name="a_37">___BOP2 '[10]LINK'!$A$1:$A$42</definedName>
    <definedName name="a_38">___BOP2 '[10]LINK'!$A$1:$A$42</definedName>
    <definedName name="a_46">___BOP2 '[10]LINK'!$A$1:$A$42</definedName>
    <definedName name="a_47">___BOP2 '[10]LINK'!$A$1:$A$42</definedName>
    <definedName name="a_49">___BOP2 '[10]LINK'!$A$1:$A$42</definedName>
    <definedName name="a_54">___BOP2 '[10]LINK'!$A$1:$A$42</definedName>
    <definedName name="a_55">___BOP2 '[10]LINK'!$A$1:$A$42</definedName>
    <definedName name="a_56">___BOP2 '[10]LINK'!$A$1:$A$42</definedName>
    <definedName name="a_57">___BOP2 '[10]LINK'!$A$1:$A$42</definedName>
    <definedName name="a_61">___BOP2 '[10]LINK'!$A$1:$A$42</definedName>
    <definedName name="a_64">___BOP2 '[10]LINK'!$A$1:$A$42</definedName>
    <definedName name="a_65">___BOP2 '[10]LINK'!$A$1:$A$42</definedName>
    <definedName name="a_66">___BOP2 '[10]LINK'!$A$1:$A$42</definedName>
    <definedName name="a47">[0]!___BOP2 '[10]LINK'!$A$1:$A$42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'[19]Montabs'!$B$88:$CO$425</definedName>
    <definedName name="ALTBCA">#REF!</definedName>
    <definedName name="amort">#REF!</definedName>
    <definedName name="Amorti">#REF!</definedName>
    <definedName name="AMPO5">"Gráfico 8"</definedName>
    <definedName name="amsei">'[20]BFtab10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'[21]WEO'!#REF!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'[22]WEO LINK'!#REF!</definedName>
    <definedName name="BCA_11">'[23]WEO LINK'!#REF!</definedName>
    <definedName name="BCA_14">#REF!</definedName>
    <definedName name="BCA_2">NA()</definedName>
    <definedName name="BCA_20">'[22]WEO LINK'!#REF!</definedName>
    <definedName name="BCA_25">#REF!</definedName>
    <definedName name="BCA_28">'[22]WEO LINK'!#REF!</definedName>
    <definedName name="BCA_66">'[23]WEO LINK'!#REF!</definedName>
    <definedName name="BCA_GDP">NA()</definedName>
    <definedName name="BCA_NGDP">'[24]Q6'!$E$11:$AH$11</definedName>
    <definedName name="BDEAC">#REF!</definedName>
    <definedName name="BE">'[22]WEO LINK'!#REF!</definedName>
    <definedName name="BE_11">'[23]WEO LINK'!#REF!</definedName>
    <definedName name="BE_14">NA()</definedName>
    <definedName name="BE_2">NA()</definedName>
    <definedName name="BE_20">'[22]WEO LINK'!#REF!</definedName>
    <definedName name="BE_25">NA()</definedName>
    <definedName name="BE_28">'[22]WEO LINK'!#REF!</definedName>
    <definedName name="BE_66">'[23]WEO LINK'!#REF!</definedName>
    <definedName name="BEA">#REF!</definedName>
    <definedName name="BEAI">'[22]WEO LINK'!#REF!</definedName>
    <definedName name="BEAI_11">'[23]WEO LINK'!#REF!</definedName>
    <definedName name="BEAI_14">NA()</definedName>
    <definedName name="BEAI_2">NA()</definedName>
    <definedName name="BEAI_20">'[22]WEO LINK'!#REF!</definedName>
    <definedName name="BEAI_25">NA()</definedName>
    <definedName name="BEAI_28">'[22]WEO LINK'!#REF!</definedName>
    <definedName name="BEAI_66">'[23]WEO LINK'!#REF!</definedName>
    <definedName name="BEAIB">'[22]WEO LINK'!#REF!</definedName>
    <definedName name="BEAIB_11">'[23]WEO LINK'!#REF!</definedName>
    <definedName name="BEAIB_14">NA()</definedName>
    <definedName name="BEAIB_2">NA()</definedName>
    <definedName name="BEAIB_20">'[22]WEO LINK'!#REF!</definedName>
    <definedName name="BEAIB_25">NA()</definedName>
    <definedName name="BEAIB_28">'[22]WEO LINK'!#REF!</definedName>
    <definedName name="BEAIB_66">'[23]WEO LINK'!#REF!</definedName>
    <definedName name="BEAIG">'[22]WEO LINK'!#REF!</definedName>
    <definedName name="BEAIG_11">'[23]WEO LINK'!#REF!</definedName>
    <definedName name="BEAIG_14">NA()</definedName>
    <definedName name="BEAIG_2">NA()</definedName>
    <definedName name="BEAIG_20">'[22]WEO LINK'!#REF!</definedName>
    <definedName name="BEAIG_25">NA()</definedName>
    <definedName name="BEAIG_28">'[22]WEO LINK'!#REF!</definedName>
    <definedName name="BEAIG_66">'[23]WEO LINK'!#REF!</definedName>
    <definedName name="BEAP">'[22]WEO LINK'!#REF!</definedName>
    <definedName name="BEAP_11">'[23]WEO LINK'!#REF!</definedName>
    <definedName name="BEAP_14">NA()</definedName>
    <definedName name="BEAP_2">NA()</definedName>
    <definedName name="BEAP_20">'[22]WEO LINK'!#REF!</definedName>
    <definedName name="BEAP_25">NA()</definedName>
    <definedName name="BEAP_28">'[22]WEO LINK'!#REF!</definedName>
    <definedName name="BEAP_66">'[23]WEO LINK'!#REF!</definedName>
    <definedName name="BEAPB">'[22]WEO LINK'!#REF!</definedName>
    <definedName name="BEAPB_11">'[23]WEO LINK'!#REF!</definedName>
    <definedName name="BEAPB_14">NA()</definedName>
    <definedName name="BEAPB_2">NA()</definedName>
    <definedName name="BEAPB_20">'[22]WEO LINK'!#REF!</definedName>
    <definedName name="BEAPB_25">NA()</definedName>
    <definedName name="BEAPB_28">'[22]WEO LINK'!#REF!</definedName>
    <definedName name="BEAPB_66">'[23]WEO LINK'!#REF!</definedName>
    <definedName name="BEAPG">'[22]WEO LINK'!#REF!</definedName>
    <definedName name="BEAPG_11">'[23]WEO LINK'!#REF!</definedName>
    <definedName name="BEAPG_14">NA()</definedName>
    <definedName name="BEAPG_2">NA()</definedName>
    <definedName name="BEAPG_20">'[22]WEO LINK'!#REF!</definedName>
    <definedName name="BEAPG_25">NA()</definedName>
    <definedName name="BEAPG_28">'[22]WEO LINK'!#REF!</definedName>
    <definedName name="BEAPG_66">'[23]WEO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'[22]WEO LINK'!#REF!</definedName>
    <definedName name="BERI_11">'[23]WEO LINK'!#REF!</definedName>
    <definedName name="BERI_14">NA()</definedName>
    <definedName name="BERI_2">NA()</definedName>
    <definedName name="BERI_20">'[22]WEO LINK'!#REF!</definedName>
    <definedName name="BERI_25">NA()</definedName>
    <definedName name="BERI_28">'[22]WEO LINK'!#REF!</definedName>
    <definedName name="BERI_66">'[23]WEO LINK'!#REF!</definedName>
    <definedName name="BERIB">'[22]WEO LINK'!#REF!</definedName>
    <definedName name="BERIB_11">'[23]WEO LINK'!#REF!</definedName>
    <definedName name="BERIB_14">NA()</definedName>
    <definedName name="BERIB_2">NA()</definedName>
    <definedName name="BERIB_20">'[22]WEO LINK'!#REF!</definedName>
    <definedName name="BERIB_25">NA()</definedName>
    <definedName name="BERIB_28">'[22]WEO LINK'!#REF!</definedName>
    <definedName name="BERIB_66">'[23]WEO LINK'!#REF!</definedName>
    <definedName name="BERIG">'[22]WEO LINK'!#REF!</definedName>
    <definedName name="BERIG_11">'[23]WEO LINK'!#REF!</definedName>
    <definedName name="BERIG_14">NA()</definedName>
    <definedName name="BERIG_2">NA()</definedName>
    <definedName name="BERIG_20">'[22]WEO LINK'!#REF!</definedName>
    <definedName name="BERIG_25">NA()</definedName>
    <definedName name="BERIG_28">'[22]WEO LINK'!#REF!</definedName>
    <definedName name="BERIG_66">'[23]WEO LINK'!#REF!</definedName>
    <definedName name="BERP">'[22]WEO LINK'!#REF!</definedName>
    <definedName name="BERP_11">'[23]WEO LINK'!#REF!</definedName>
    <definedName name="BERP_14">NA()</definedName>
    <definedName name="BERP_2">NA()</definedName>
    <definedName name="BERP_20">'[22]WEO LINK'!#REF!</definedName>
    <definedName name="BERP_25">NA()</definedName>
    <definedName name="BERP_28">'[22]WEO LINK'!#REF!</definedName>
    <definedName name="BERP_66">'[23]WEO LINK'!#REF!</definedName>
    <definedName name="BERPB">'[22]WEO LINK'!#REF!</definedName>
    <definedName name="BERPB_11">'[23]WEO LINK'!#REF!</definedName>
    <definedName name="BERPB_14">NA()</definedName>
    <definedName name="BERPB_2">NA()</definedName>
    <definedName name="BERPB_20">'[22]WEO LINK'!#REF!</definedName>
    <definedName name="BERPB_25">NA()</definedName>
    <definedName name="BERPB_28">'[22]WEO LINK'!#REF!</definedName>
    <definedName name="BERPB_66">'[23]WEO LINK'!#REF!</definedName>
    <definedName name="BERPG">'[22]WEO LINK'!#REF!</definedName>
    <definedName name="BERPG_11">'[23]WEO LINK'!#REF!</definedName>
    <definedName name="BERPG_14">NA()</definedName>
    <definedName name="BERPG_2">NA()</definedName>
    <definedName name="BERPG_20">'[22]WEO LINK'!#REF!</definedName>
    <definedName name="BERPG_25">NA()</definedName>
    <definedName name="BERPG_28">'[22]WEO LINK'!#REF!</definedName>
    <definedName name="BERPG_66">'[23]WEO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'[22]WEO LINK'!#REF!</definedName>
    <definedName name="BFD_11">'[23]WEO LINK'!#REF!</definedName>
    <definedName name="BFD_20">'[22]WEO LINK'!#REF!</definedName>
    <definedName name="BFD_28">'[22]WEO LINK'!#REF!</definedName>
    <definedName name="BFD_66">'[23]WEO LINK'!#REF!</definedName>
    <definedName name="BFDA">#REF!</definedName>
    <definedName name="BFDI">#REF!</definedName>
    <definedName name="bfdi_14">#REF!</definedName>
    <definedName name="bfdi_2">'[25]FAfdi'!$E$10:$BP$10</definedName>
    <definedName name="bfdi_25">#REF!</definedName>
    <definedName name="BFDIL">#REF!</definedName>
    <definedName name="BFDL">'[22]WEO LINK'!#REF!</definedName>
    <definedName name="BFDL_11">'[23]WEO LINK'!#REF!</definedName>
    <definedName name="BFDL_20">'[22]WEO LINK'!#REF!</definedName>
    <definedName name="BFDL_28">'[22]WEO LINK'!#REF!</definedName>
    <definedName name="BFDL_66">'[23]WEO LINK'!#REF!</definedName>
    <definedName name="BFL">NA()</definedName>
    <definedName name="BFL_D">'[22]WEO LINK'!#REF!</definedName>
    <definedName name="BFL_D_11">'[23]WEO LINK'!#REF!</definedName>
    <definedName name="BFL_D_14">NA()</definedName>
    <definedName name="BFL_D_2">NA()</definedName>
    <definedName name="BFL_D_20">'[22]WEO LINK'!#REF!</definedName>
    <definedName name="BFL_D_25">NA()</definedName>
    <definedName name="BFL_D_28">'[22]WEO LINK'!#REF!</definedName>
    <definedName name="BFL_D_66">'[23]WEO LINK'!#REF!</definedName>
    <definedName name="BFL_DF">'[22]WEO LINK'!#REF!</definedName>
    <definedName name="BFL_DF_11">'[23]WEO LINK'!#REF!</definedName>
    <definedName name="BFL_DF_14">NA()</definedName>
    <definedName name="BFL_DF_2">NA()</definedName>
    <definedName name="BFL_DF_20">'[22]WEO LINK'!#REF!</definedName>
    <definedName name="BFL_DF_25">NA()</definedName>
    <definedName name="BFL_DF_28">'[22]WEO LINK'!#REF!</definedName>
    <definedName name="BFL_DF_66">'[23]WEO LINK'!#REF!</definedName>
    <definedName name="BFLB">'[22]WEO LINK'!#REF!</definedName>
    <definedName name="BFLB_11">'[23]WEO LINK'!#REF!</definedName>
    <definedName name="BFLB_14">NA()</definedName>
    <definedName name="BFLB_2">NA()</definedName>
    <definedName name="BFLB_20">'[22]WEO LINK'!#REF!</definedName>
    <definedName name="BFLB_25">NA()</definedName>
    <definedName name="BFLB_28">'[22]WEO LINK'!#REF!</definedName>
    <definedName name="BFLB_66">'[23]WEO LINK'!#REF!</definedName>
    <definedName name="BFLB_D">'[22]WEO LINK'!#REF!</definedName>
    <definedName name="BFLB_D_11">'[23]WEO LINK'!#REF!</definedName>
    <definedName name="BFLB_D_14">NA()</definedName>
    <definedName name="BFLB_D_2">NA()</definedName>
    <definedName name="BFLB_D_20">'[22]WEO LINK'!#REF!</definedName>
    <definedName name="BFLB_D_25">NA()</definedName>
    <definedName name="BFLB_D_28">'[22]WEO LINK'!#REF!</definedName>
    <definedName name="BFLB_D_66">'[23]WEO LINK'!#REF!</definedName>
    <definedName name="BFLB_DF">'[22]WEO LINK'!#REF!</definedName>
    <definedName name="BFLB_DF_11">'[23]WEO LINK'!#REF!</definedName>
    <definedName name="BFLB_DF_14">NA()</definedName>
    <definedName name="BFLB_DF_2">NA()</definedName>
    <definedName name="BFLB_DF_20">'[22]WEO LINK'!#REF!</definedName>
    <definedName name="BFLB_DF_25">NA()</definedName>
    <definedName name="BFLB_DF_28">'[22]WEO LINK'!#REF!</definedName>
    <definedName name="BFLB_DF_66">'[23]WEO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'[22]WEO LINK'!#REF!</definedName>
    <definedName name="BFLG_11">'[23]WEO LINK'!#REF!</definedName>
    <definedName name="BFLG_14">NA()</definedName>
    <definedName name="BFLG_2">NA()</definedName>
    <definedName name="BFLG_20">'[22]WEO LINK'!#REF!</definedName>
    <definedName name="BFLG_25">NA()</definedName>
    <definedName name="BFLG_28">'[22]WEO LINK'!#REF!</definedName>
    <definedName name="BFLG_66">'[23]WEO LINK'!#REF!</definedName>
    <definedName name="BFLG_D">'[22]WEO LINK'!#REF!</definedName>
    <definedName name="BFLG_D_11">'[23]WEO LINK'!#REF!</definedName>
    <definedName name="BFLG_D_14">NA()</definedName>
    <definedName name="BFLG_D_2">NA()</definedName>
    <definedName name="BFLG_D_20">'[22]WEO LINK'!#REF!</definedName>
    <definedName name="BFLG_D_25">NA()</definedName>
    <definedName name="BFLG_D_28">'[22]WEO LINK'!#REF!</definedName>
    <definedName name="BFLG_D_66">'[23]WEO LINK'!#REF!</definedName>
    <definedName name="BFLG_DF">'[22]WEO LINK'!#REF!</definedName>
    <definedName name="BFLG_DF_11">'[23]WEO LINK'!#REF!</definedName>
    <definedName name="BFLG_DF_14">NA()</definedName>
    <definedName name="BFLG_DF_2">NA()</definedName>
    <definedName name="BFLG_DF_20">'[22]WEO LINK'!#REF!</definedName>
    <definedName name="BFLG_DF_25">NA()</definedName>
    <definedName name="BFLG_DF_28">'[22]WEO LINK'!#REF!</definedName>
    <definedName name="BFLG_DF_66">'[23]WEO LINK'!#REF!</definedName>
    <definedName name="BFO">#REF!</definedName>
    <definedName name="BFOA">'[22]WEO LINK'!#REF!</definedName>
    <definedName name="BFOA_11">'[23]WEO LINK'!#REF!</definedName>
    <definedName name="BFOA_20">'[22]WEO LINK'!#REF!</definedName>
    <definedName name="BFOA_28">'[22]WEO LINK'!#REF!</definedName>
    <definedName name="BFOA_66">'[23]WEO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'[22]WEO LINK'!#REF!</definedName>
    <definedName name="BFOL_L_11">'[23]WEO LINK'!#REF!</definedName>
    <definedName name="BFOL_L_20">'[22]WEO LINK'!#REF!</definedName>
    <definedName name="BFOL_L_28">'[22]WEO LINK'!#REF!</definedName>
    <definedName name="BFOL_L_66">'[23]WEO LINK'!#REF!</definedName>
    <definedName name="BFOL_O">#REF!</definedName>
    <definedName name="BFOL_S">'[22]WEO LINK'!#REF!</definedName>
    <definedName name="BFOL_S_11">'[23]WEO LINK'!#REF!</definedName>
    <definedName name="BFOL_S_20">'[22]WEO LINK'!#REF!</definedName>
    <definedName name="BFOL_S_28">'[22]WEO LINK'!#REF!</definedName>
    <definedName name="BFOL_S_66">'[23]WEO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'[22]WEO LINK'!#REF!</definedName>
    <definedName name="BFPA_11">'[23]WEO LINK'!#REF!</definedName>
    <definedName name="BFPA_20">'[22]WEO LINK'!#REF!</definedName>
    <definedName name="BFPA_28">'[22]WEO LINK'!#REF!</definedName>
    <definedName name="BFPA_66">'[23]WEO LINK'!#REF!</definedName>
    <definedName name="BFPAG">#REF!</definedName>
    <definedName name="BFPG">#REF!</definedName>
    <definedName name="BFPL">'[22]WEO LINK'!#REF!</definedName>
    <definedName name="BFPL_11">'[23]WEO LINK'!#REF!</definedName>
    <definedName name="BFPL_20">'[22]WEO LINK'!#REF!</definedName>
    <definedName name="BFPL_28">'[22]WEO LINK'!#REF!</definedName>
    <definedName name="BFPL_66">'[23]WEO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'[22]WEO LINK'!#REF!</definedName>
    <definedName name="BFPQ_11">'[23]WEO LINK'!#REF!</definedName>
    <definedName name="BFPQ_20">'[22]WEO LINK'!#REF!</definedName>
    <definedName name="BFPQ_28">'[22]WEO LINK'!#REF!</definedName>
    <definedName name="BFPQ_66">'[23]WEO LINK'!#REF!</definedName>
    <definedName name="BFRA">'[22]WEO LINK'!#REF!</definedName>
    <definedName name="BFRA_11">'[23]WEO LINK'!#REF!</definedName>
    <definedName name="BFRA_14">NA()</definedName>
    <definedName name="BFRA_2">NA()</definedName>
    <definedName name="BFRA_20">'[22]WEO LINK'!#REF!</definedName>
    <definedName name="BFRA_25">NA()</definedName>
    <definedName name="BFRA_28">'[22]WEO LINK'!#REF!</definedName>
    <definedName name="BFRA_66">'[23]WEO LINK'!#REF!</definedName>
    <definedName name="BFUND">'[22]WEO LINK'!#REF!</definedName>
    <definedName name="BFUND_11">'[23]WEO LINK'!#REF!</definedName>
    <definedName name="BFUND_20">'[22]WEO LINK'!#REF!</definedName>
    <definedName name="BFUND_28">'[22]WEO LINK'!#REF!</definedName>
    <definedName name="BFUND_66">'[23]WEO LINK'!#REF!</definedName>
    <definedName name="bgoods">'[26]CAgds'!$D$10:$BO$10</definedName>
    <definedName name="bgoods_11">'[27]CAgds'!$E$10:$BP$10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'[26]CAinc'!$D$10:$BO$10</definedName>
    <definedName name="binc_11">'[27]CAinc'!$E$10:$BP$10</definedName>
    <definedName name="BIP">#REF!</definedName>
    <definedName name="BK">'[22]WEO LINK'!#REF!</definedName>
    <definedName name="BK_11">'[23]WEO LINK'!#REF!</definedName>
    <definedName name="BK_14">NA()</definedName>
    <definedName name="BK_2">NA()</definedName>
    <definedName name="BK_20">'[22]WEO LINK'!#REF!</definedName>
    <definedName name="BK_25">NA()</definedName>
    <definedName name="BK_28">'[22]WEO LINK'!#REF!</definedName>
    <definedName name="BK_66">'[23]WEO LINK'!#REF!</definedName>
    <definedName name="BKF">'[22]WEO LINK'!#REF!</definedName>
    <definedName name="BKF_11">'[23]WEO LINK'!#REF!</definedName>
    <definedName name="BKF_14">NA()</definedName>
    <definedName name="BKF_2">NA()</definedName>
    <definedName name="BKF_20">'[22]WEO LINK'!#REF!</definedName>
    <definedName name="BKF_25">NA()</definedName>
    <definedName name="BKF_28">'[22]WEO LINK'!#REF!</definedName>
    <definedName name="BKF_6">#REF!</definedName>
    <definedName name="BKF_66">'[23]WEO LINK'!#REF!</definedName>
    <definedName name="BKFA">#REF!</definedName>
    <definedName name="BKO">#REF!</definedName>
    <definedName name="BM">#REF!</definedName>
    <definedName name="BM_NM_R">#REF!</definedName>
    <definedName name="BMG">'[22]WEO LINK'!#REF!</definedName>
    <definedName name="BMG_11">'[23]WEO LINK'!#REF!</definedName>
    <definedName name="BMG_14">'[28]Q6'!$E$28:$AH$28</definedName>
    <definedName name="BMG_2">'[28]Q6'!$E$28:$AH$28</definedName>
    <definedName name="BMG_20">'[22]WEO LINK'!#REF!</definedName>
    <definedName name="BMG_25">'[28]Q6'!$E$28:$AH$28</definedName>
    <definedName name="BMG_28">'[22]WEO LINK'!#REF!</definedName>
    <definedName name="BMG_66">'[23]WEO LINK'!#REF!</definedName>
    <definedName name="BMG_NMG_R">#REF!</definedName>
    <definedName name="BMII">'[22]WEO LINK'!#REF!</definedName>
    <definedName name="BMII_11">'[23]WEO LINK'!#REF!</definedName>
    <definedName name="BMII_14">NA()</definedName>
    <definedName name="BMII_2">NA()</definedName>
    <definedName name="BMII_20">'[22]WEO LINK'!#REF!</definedName>
    <definedName name="BMII_25">NA()</definedName>
    <definedName name="BMII_28">'[22]WEO LINK'!#REF!</definedName>
    <definedName name="BMII_66">'[23]WEO LINK'!#REF!</definedName>
    <definedName name="BMII_7">#REF!</definedName>
    <definedName name="BMIIB">'[22]WEO LINK'!#REF!</definedName>
    <definedName name="BMIIB_11">'[23]WEO LINK'!#REF!</definedName>
    <definedName name="BMIIB_14">NA()</definedName>
    <definedName name="BMIIB_2">NA()</definedName>
    <definedName name="BMIIB_20">'[22]WEO LINK'!#REF!</definedName>
    <definedName name="BMIIB_25">NA()</definedName>
    <definedName name="BMIIB_28">'[22]WEO LINK'!#REF!</definedName>
    <definedName name="BMIIB_66">'[23]WEO LINK'!#REF!</definedName>
    <definedName name="BMIIG">'[22]WEO LINK'!#REF!</definedName>
    <definedName name="BMIIG_11">'[23]WEO LINK'!#REF!</definedName>
    <definedName name="BMIIG_14">NA()</definedName>
    <definedName name="BMIIG_2">NA()</definedName>
    <definedName name="BMIIG_20">'[22]WEO LINK'!#REF!</definedName>
    <definedName name="BMIIG_25">NA()</definedName>
    <definedName name="BMIIG_28">'[22]WEO LINK'!#REF!</definedName>
    <definedName name="BMIIG_66">'[23]WEO LINK'!#REF!</definedName>
    <definedName name="BMS">'[22]WEO LINK'!#REF!</definedName>
    <definedName name="BMS_11">'[23]WEO LINK'!#REF!</definedName>
    <definedName name="BMS_20">'[22]WEO LINK'!#REF!</definedName>
    <definedName name="BMS_28">'[22]WEO LINK'!#REF!</definedName>
    <definedName name="BMS_66">'[23]WEO LINK'!#REF!</definedName>
    <definedName name="BMT">#REF!</definedName>
    <definedName name="BNB_BoP">#REF!</definedName>
    <definedName name="bnfs">'[26]CAnfs'!$D$10:$BO$10</definedName>
    <definedName name="bnfs_11">'[27]CAnfs'!$E$10:$BP$10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'[25]FAother'!$E$10:$BP$10</definedName>
    <definedName name="bother_14">#REF!</definedName>
    <definedName name="bother_25">#REF!</definedName>
    <definedName name="BottomRight">#REF!</definedName>
    <definedName name="bport">'[25]FAport'!$E$10:$BP$10</definedName>
    <definedName name="bport_11">'[27]FAport'!$E$10:$BP$10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'[22]WEO LINK'!#REF!</definedName>
    <definedName name="BTR_11">'[23]WEO LINK'!#REF!</definedName>
    <definedName name="BTR_20">'[22]WEO LINK'!#REF!</definedName>
    <definedName name="BTR_28">'[22]WEO LINK'!#REF!</definedName>
    <definedName name="BTR_66">'[23]WEO LINK'!#REF!</definedName>
    <definedName name="BTRG">#REF!</definedName>
    <definedName name="BTRP">#REF!</definedName>
    <definedName name="btrs">'[26]CAtrs'!$D$10:$BO$10</definedName>
    <definedName name="btrs_11">'[27]CAtrs'!$E$10:$BP$10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'[30]FDI'!#REF!</definedName>
    <definedName name="Bulgaria">#REF!</definedName>
    <definedName name="BX">#REF!</definedName>
    <definedName name="BX_NX_R">#REF!</definedName>
    <definedName name="BXG">'[22]WEO LINK'!#REF!</definedName>
    <definedName name="BXG_11">'[23]WEO LINK'!#REF!</definedName>
    <definedName name="BXG_14">'[28]Q6'!$E$26:$AH$26</definedName>
    <definedName name="BXG_2">'[28]Q6'!$E$26:$AH$26</definedName>
    <definedName name="BXG_20">'[22]WEO LINK'!#REF!</definedName>
    <definedName name="BXG_25">'[28]Q6'!$E$26:$AH$26</definedName>
    <definedName name="BXG_28">'[22]WEO LINK'!#REF!</definedName>
    <definedName name="BXG_66">'[23]WEO LINK'!#REF!</definedName>
    <definedName name="BXG_NXG_R">#REF!</definedName>
    <definedName name="BXS">'[22]WEO LINK'!#REF!</definedName>
    <definedName name="BXS_11">'[23]WEO LINK'!#REF!</definedName>
    <definedName name="BXS_20">'[22]WEO LINK'!#REF!</definedName>
    <definedName name="BXS_28">'[22]WEO LINK'!#REF!</definedName>
    <definedName name="BXS_66">'[23]WEO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'[31]NIR__'!$A$188:$AM$219</definedName>
    <definedName name="CCode">'[32]Codes'!$A$2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'[10]LINK'!$A$1:$A$42</definedName>
    <definedName name="CHART2_11">#REF!</definedName>
    <definedName name="chart2_15">___BOP2 '[10]LINK'!$A$1:$A$42</definedName>
    <definedName name="chart2_17">___BOP2 '[10]LINK'!$A$1:$A$42</definedName>
    <definedName name="chart2_20">___BOP2 '[10]LINK'!$A$1:$A$42</definedName>
    <definedName name="chart2_22">___BOP2 '[10]LINK'!$A$1:$A$42</definedName>
    <definedName name="chart2_24">___BOP2 '[10]LINK'!$A$1:$A$42</definedName>
    <definedName name="chart2_28">___BOP2 '[10]LINK'!$A$1:$A$42</definedName>
    <definedName name="chart2_37">___BOP2 '[10]LINK'!$A$1:$A$42</definedName>
    <definedName name="chart2_38">___BOP2 '[10]LINK'!$A$1:$A$42</definedName>
    <definedName name="chart2_46">___BOP2 '[10]LINK'!$A$1:$A$42</definedName>
    <definedName name="chart2_47">___BOP2 '[10]LINK'!$A$1:$A$42</definedName>
    <definedName name="chart2_49">___BOP2 '[10]LINK'!$A$1:$A$42</definedName>
    <definedName name="chart2_54">___BOP2 '[10]LINK'!$A$1:$A$42</definedName>
    <definedName name="chart2_55">___BOP2 '[10]LINK'!$A$1:$A$42</definedName>
    <definedName name="chart2_56">___BOP2 '[10]LINK'!$A$1:$A$42</definedName>
    <definedName name="chart2_57">___BOP2 '[10]LINK'!$A$1:$A$42</definedName>
    <definedName name="chart2_61">___BOP2 '[10]LINK'!$A$1:$A$42</definedName>
    <definedName name="chart2_64">___BOP2 '[10]LINK'!$A$1:$A$42</definedName>
    <definedName name="chart2_65">___BOP2 '[10]LINK'!$A$1:$A$42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'[33]weo_real'!#REF!</definedName>
    <definedName name="CHK1_1">'[33]weo_real'!#REF!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'[34]country name lookup'!$A$1:$B$50</definedName>
    <definedName name="CNY">#REF!</definedName>
    <definedName name="commodM">#REF!</definedName>
    <definedName name="commodx">#REF!</definedName>
    <definedName name="compar">'[20]BFtab10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'[19]corresp'!$A$1:$B$37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'[19]Montabs'!$B$88:$CQ$150</definedName>
    <definedName name="CSBTN">'[19]Montabs'!$B$153:$CO$202</definedName>
    <definedName name="CSBTR">'[19]Montabs'!$B$203:$CO$243</definedName>
    <definedName name="CSIDATES_11">'[35]WEO'!#REF!</definedName>
    <definedName name="CSIDATES_66">'[35]WEO'!#REF!</definedName>
    <definedName name="CUADRO_10.3.1">'[36]fondo promedio'!$A$36:$L$74</definedName>
    <definedName name="CUADRO_10_3_1">'[36]fondo promedio'!$A$36:$L$74</definedName>
    <definedName name="CUADRO_N__4.1.3">#REF!</definedName>
    <definedName name="CUADRO_N__4_1_3">#REF!</definedName>
    <definedName name="Current_account">#REF!</definedName>
    <definedName name="CurrVintage">'[37]Current'!$D$66</definedName>
    <definedName name="CurrVintage_11">'[38]Current'!$D$66</definedName>
    <definedName name="CurrVintage_14">#REF!</definedName>
    <definedName name="CurrVintage_25">#REF!</definedName>
    <definedName name="CurVintage">'[32]Current'!$D$61</definedName>
    <definedName name="D">'[22]WEO LINK'!#REF!</definedName>
    <definedName name="D_11">'[23]WEO LINK'!#REF!</definedName>
    <definedName name="d_14">#REF!</definedName>
    <definedName name="D_20">'[22]WEO LINK'!#REF!</definedName>
    <definedName name="d_25">#REF!</definedName>
    <definedName name="D_28">'[22]WEO LINK'!#REF!</definedName>
    <definedName name="D_66">'[23]WEO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'[22]WEO LINK'!#REF!</definedName>
    <definedName name="D_S_11">'[23]WEO LINK'!#REF!</definedName>
    <definedName name="D_S_20">'[22]WEO LINK'!#REF!</definedName>
    <definedName name="D_S_28">'[22]WEO LINK'!#REF!</definedName>
    <definedName name="D_S_66">'[23]WEO LINK'!#REF!</definedName>
    <definedName name="D_SRM">#REF!</definedName>
    <definedName name="D_SY">#REF!</definedName>
    <definedName name="DA">'[22]WEO LINK'!#REF!</definedName>
    <definedName name="DA_11">'[23]WEO LINK'!#REF!</definedName>
    <definedName name="DA_20">'[22]WEO LINK'!#REF!</definedName>
    <definedName name="DA_28">'[22]WEO LINK'!#REF!</definedName>
    <definedName name="DA_66">'[23]WEO LINK'!#REF!</definedName>
    <definedName name="DAB">'[22]WEO LINK'!#REF!</definedName>
    <definedName name="DAB_11">'[23]WEO LINK'!#REF!</definedName>
    <definedName name="DAB_20">'[22]WEO LINK'!#REF!</definedName>
    <definedName name="DAB_28">'[22]WEO LINK'!#REF!</definedName>
    <definedName name="DAB_66">'[23]WEO LINK'!#REF!</definedName>
    <definedName name="DABproj">NA()</definedName>
    <definedName name="DAG">'[22]WEO LINK'!#REF!</definedName>
    <definedName name="DAG_11">'[23]WEO LINK'!#REF!</definedName>
    <definedName name="DAG_20">'[22]WEO LINK'!#REF!</definedName>
    <definedName name="DAG_28">'[22]WEO LINK'!#REF!</definedName>
    <definedName name="DAG_66">'[23]WEO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'[32]Codes'!$H$2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'[22]Data _ Calc'!#REF!</definedName>
    <definedName name="date1_22">'[22]Main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'[39]A15'!#REF!</definedName>
    <definedName name="dateB">#REF!</definedName>
    <definedName name="dateMacro">#REF!</definedName>
    <definedName name="datemon">'[40]pms'!#REF!</definedName>
    <definedName name="dateREER">#REF!</definedName>
    <definedName name="dates_11">'[41]WEO'!#REF!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'[42]INFlevel'!#REF!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'[22]WEO LINK'!#REF!</definedName>
    <definedName name="DB_11">'[23]WEO LINK'!#REF!</definedName>
    <definedName name="DB_20">'[22]WEO LINK'!#REF!</definedName>
    <definedName name="DB_28">'[22]WEO LINK'!#REF!</definedName>
    <definedName name="DB_66">'[23]WEO LINK'!#REF!</definedName>
    <definedName name="DBproj">NA()</definedName>
    <definedName name="DDRB">'[22]WEO LINK'!#REF!</definedName>
    <definedName name="DDRB_11">'[23]WEO LINK'!#REF!</definedName>
    <definedName name="DDRB_20">'[22]WEO LINK'!#REF!</definedName>
    <definedName name="DDRB_28">'[22]WEO LINK'!#REF!</definedName>
    <definedName name="DDRB_66">'[23]WEO LINK'!#REF!</definedName>
    <definedName name="DDRO">'[22]WEO LINK'!#REF!</definedName>
    <definedName name="DDRO_11">'[23]WEO LINK'!#REF!</definedName>
    <definedName name="DDRO_20">'[22]WEO LINK'!#REF!</definedName>
    <definedName name="DDRO_28">'[22]WEO LINK'!#REF!</definedName>
    <definedName name="DDRO_66">'[23]WEO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'[43]Debt_Total'!#REF!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'[22]WEO LINK'!#REF!</definedName>
    <definedName name="DG_11">'[23]WEO LINK'!#REF!</definedName>
    <definedName name="DG_20">'[22]WEO LINK'!#REF!</definedName>
    <definedName name="DG_28">'[22]WEO LINK'!#REF!</definedName>
    <definedName name="DG_66">'[23]WEO LINK'!#REF!</definedName>
    <definedName name="DG_S">#REF!</definedName>
    <definedName name="DGproj">NA()</definedName>
    <definedName name="Discount_IDA">#REF!</definedName>
    <definedName name="Discount_NC">'[44]NPV_base'!#REF!</definedName>
    <definedName name="DiscountRate">#REF!</definedName>
    <definedName name="DKK">#REF!</definedName>
    <definedName name="DM">#REF!</definedName>
    <definedName name="DMBNFA">'[31]NIR__'!$A$123:$AM$181</definedName>
    <definedName name="DO">#REF!</definedName>
    <definedName name="DOC">#REF!</definedName>
    <definedName name="DOCFILE">'[45]Contents'!$B$78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'[22]WEO LINK'!#REF!</definedName>
    <definedName name="DSI_11">'[23]WEO LINK'!#REF!</definedName>
    <definedName name="DSI_20">'[22]WEO LINK'!#REF!</definedName>
    <definedName name="DSI_28">'[22]WEO LINK'!#REF!</definedName>
    <definedName name="DSI_66">'[23]WEO LINK'!#REF!</definedName>
    <definedName name="DSIB">'[22]WEO LINK'!#REF!</definedName>
    <definedName name="DSIB_11">'[23]WEO LINK'!#REF!</definedName>
    <definedName name="DSIB_20">'[22]WEO LINK'!#REF!</definedName>
    <definedName name="DSIB_28">'[22]WEO LINK'!#REF!</definedName>
    <definedName name="DSIB_66">'[23]WEO LINK'!#REF!</definedName>
    <definedName name="DSIBproj">NA()</definedName>
    <definedName name="DSIG">'[22]WEO LINK'!#REF!</definedName>
    <definedName name="DSIG_11">'[23]WEO LINK'!#REF!</definedName>
    <definedName name="DSIG_20">'[22]WEO LINK'!#REF!</definedName>
    <definedName name="DSIG_28">'[22]WEO LINK'!#REF!</definedName>
    <definedName name="DSIG_66">'[23]WEO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'[22]WEO LINK'!#REF!</definedName>
    <definedName name="DSP_11">'[23]WEO LINK'!#REF!</definedName>
    <definedName name="DSP_20">'[22]WEO LINK'!#REF!</definedName>
    <definedName name="DSP_28">'[22]WEO LINK'!#REF!</definedName>
    <definedName name="DSP_66">'[23]WEO LINK'!#REF!</definedName>
    <definedName name="DSPB">'[22]WEO LINK'!#REF!</definedName>
    <definedName name="DSPB_11">'[23]WEO LINK'!#REF!</definedName>
    <definedName name="DSPB_20">'[22]WEO LINK'!#REF!</definedName>
    <definedName name="DSPB_28">'[22]WEO LINK'!#REF!</definedName>
    <definedName name="DSPB_66">'[23]WEO LINK'!#REF!</definedName>
    <definedName name="DSPBproj">NA()</definedName>
    <definedName name="DSPG">'[22]WEO LINK'!#REF!</definedName>
    <definedName name="DSPG_11">'[23]WEO LINK'!#REF!</definedName>
    <definedName name="DSPG_20">'[22]WEO LINK'!#REF!</definedName>
    <definedName name="DSPG_28">'[22]WEO LINK'!#REF!</definedName>
    <definedName name="DSPG_66">'[23]WEO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'[46]WEO LINK'!#REF!</definedName>
    <definedName name="EDN_11">'[47]WEO LINK'!#REF!</definedName>
    <definedName name="EDN_66">'[47]WEO LINK'!#REF!</definedName>
    <definedName name="EDNA">#REF!</definedName>
    <definedName name="EDNA_14">NA()</definedName>
    <definedName name="EDNA_2">NA()</definedName>
    <definedName name="EDNA_25">NA()</definedName>
    <definedName name="EDNA_B">'[22]WEO LINK'!#REF!</definedName>
    <definedName name="EDNA_B_11">'[23]WEO LINK'!#REF!</definedName>
    <definedName name="EDNA_B_20">'[22]WEO LINK'!#REF!</definedName>
    <definedName name="EDNA_B_28">'[22]WEO LINK'!#REF!</definedName>
    <definedName name="EDNA_B_66">'[23]WEO LINK'!#REF!</definedName>
    <definedName name="EDNA_D">'[22]WEO LINK'!#REF!</definedName>
    <definedName name="EDNA_D_11">'[23]WEO LINK'!#REF!</definedName>
    <definedName name="EDNA_D_20">'[22]WEO LINK'!#REF!</definedName>
    <definedName name="EDNA_D_28">'[22]WEO LINK'!#REF!</definedName>
    <definedName name="EDNA_D_66">'[23]WEO LINK'!#REF!</definedName>
    <definedName name="EDNA_T">'[22]WEO LINK'!#REF!</definedName>
    <definedName name="EDNA_T_11">'[23]WEO LINK'!#REF!</definedName>
    <definedName name="EDNA_T_20">'[22]WEO LINK'!#REF!</definedName>
    <definedName name="EDNA_T_28">'[22]WEO LINK'!#REF!</definedName>
    <definedName name="EDNA_T_66">'[23]WEO LINK'!#REF!</definedName>
    <definedName name="EDNE">'[22]WEO LINK'!#REF!</definedName>
    <definedName name="EDNE_11">'[23]WEO LINK'!#REF!</definedName>
    <definedName name="EDNE_20">'[22]WEO LINK'!#REF!</definedName>
    <definedName name="EDNE_28">'[22]WEO LINK'!#REF!</definedName>
    <definedName name="EDNE_66">'[23]WEO LINK'!#REF!</definedName>
    <definedName name="EdssBatchRange">#REF!</definedName>
    <definedName name="EDSSDESCRIPTOR">'[45]Contents'!$B$73</definedName>
    <definedName name="EDSSDESCRIPTOR_14">#REF!</definedName>
    <definedName name="EDSSDESCRIPTOR_25">#REF!</definedName>
    <definedName name="EDSSDESCRIPTOR_28">#REF!</definedName>
    <definedName name="EDSSFILE">'[45]Contents'!$B$77</definedName>
    <definedName name="EDSSFILE_14">#REF!</definedName>
    <definedName name="EDSSFILE_25">#REF!</definedName>
    <definedName name="EDSSFILE_28">#REF!</definedName>
    <definedName name="EDSSNAME">'[45]Contents'!$B$72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'[45]Contents'!$B$81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'[45]Contents'!$B$74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'[22]WEO LINK'!#REF!</definedName>
    <definedName name="ENDA_11">'[23]WEO LINK'!#REF!</definedName>
    <definedName name="ENDA_14">#REF!</definedName>
    <definedName name="ENDA_2">NA()</definedName>
    <definedName name="ENDA_20">'[22]WEO LINK'!#REF!</definedName>
    <definedName name="ENDA_25">#REF!</definedName>
    <definedName name="ENDA_28">'[22]WEO LINK'!#REF!</definedName>
    <definedName name="ENDA_66">'[23]WEO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'[48]C'!$P$428:$T$428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'[49]Q5'!$A:$C,'[49]Q5'!$1:$7</definedName>
    <definedName name="Exch.Rate">#REF!</definedName>
    <definedName name="Exch_Rate">#REF!</definedName>
    <definedName name="exchrate">#REF!</definedName>
    <definedName name="ExitWRS">'[50]Main'!$AB$27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'[51]Q'!$D$52:$O$103</definedName>
    <definedName name="exports">#REF!</definedName>
    <definedName name="expperc">#REF!</definedName>
    <definedName name="expperc_11">'[23]Expenditures'!#REF!</definedName>
    <definedName name="expperc_20">#REF!</definedName>
    <definedName name="expperc_28">#REF!</definedName>
    <definedName name="expperc_64">#REF!</definedName>
    <definedName name="expperc_66">'[23]Expenditures'!#REF!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'[52]Index'!$C$21</definedName>
    <definedName name="FISUM">#REF!</definedName>
    <definedName name="FK_6_65">___BOP2 '[10]LINK'!$A$1:$A$42</definedName>
    <definedName name="FLOPEC">#REF!</definedName>
    <definedName name="FLOPEC_14">#REF!</definedName>
    <definedName name="FLOPEC_25">#REF!</definedName>
    <definedName name="FLOWS">#REF!</definedName>
    <definedName name="fmb_11">'[41]WEO'!#REF!</definedName>
    <definedName name="fmb_14">#REF!</definedName>
    <definedName name="fmb_2">'[53]WEO'!#REF!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'[54]FOREX_DAILY'!$A$9:$Q$128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'[24]Q4'!$E$19:$AH$19</definedName>
    <definedName name="GCB_NGDP_14">NA()</definedName>
    <definedName name="GCB_NGDP_2">NA()</definedName>
    <definedName name="GCB_NGDP_25">NA()</definedName>
    <definedName name="GCB_NGDP_66">'[24]Q4'!$E$19:$AH$19</definedName>
    <definedName name="GCENL_11">'[35]WEO'!#REF!</definedName>
    <definedName name="GCENL_66">'[35]WEO'!#REF!</definedName>
    <definedName name="GCRG_11">'[35]WEO'!#REF!</definedName>
    <definedName name="GCRG_66">'[35]WEO'!#REF!</definedName>
    <definedName name="GDP">#REF!</definedName>
    <definedName name="gdp_14">'[26]IN'!$D$66:$BO$66</definedName>
    <definedName name="GDP_1999_Constant">#REF!</definedName>
    <definedName name="GDP_1999_Current">#REF!</definedName>
    <definedName name="gdp_2">'[26]IN'!$D$66:$BO$66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'[26]IN'!$D$66:$BO$66</definedName>
    <definedName name="gdp_28">'[26]IN'!$D$66:$BO$66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'[24]Q4'!$E$38:$AH$38</definedName>
    <definedName name="GGB_NGDP_14">NA()</definedName>
    <definedName name="GGB_NGDP_2">NA()</definedName>
    <definedName name="GGB_NGDP_25">NA()</definedName>
    <definedName name="GGB_NGDP_66">'[24]Q4'!$E$38:$AH$38</definedName>
    <definedName name="GGENL_11">'[35]WEO'!#REF!</definedName>
    <definedName name="GGENL_66">'[35]WEO'!#REF!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'[35]WEO'!#REF!</definedName>
    <definedName name="GGRG_66">'[35]WEO'!#REF!</definedName>
    <definedName name="Grace_IDA">#REF!</definedName>
    <definedName name="Grace_NC">'[44]NPV_base'!#REF!</definedName>
    <definedName name="Grace1_IDA">#REF!</definedName>
    <definedName name="GRÁFICO_10.3.1.">'[36]GRÁFICO DE FONDO POR AFILIADO'!$A$3:$H$35</definedName>
    <definedName name="GRÁFICO_10.3.2">'[36]GRÁFICO DE FONDO POR AFILIADO'!$A$36:$H$68</definedName>
    <definedName name="GRÁFICO_10.3.3">'[36]GRÁFICO DE FONDO POR AFILIADO'!$A$69:$H$101</definedName>
    <definedName name="GRÁFICO_10.3.4.">'[36]GRÁFICO DE FONDO POR AFILIADO'!$A$103:$H$135</definedName>
    <definedName name="GRÁFICO_10_3_1_">'[36]GRÁFICO DE FONDO POR AFILIADO'!$A$3:$H$35</definedName>
    <definedName name="GRÁFICO_10_3_2">'[36]GRÁFICO DE FONDO POR AFILIADO'!$A$36:$H$68</definedName>
    <definedName name="GRÁFICO_10_3_3">'[36]GRÁFICO DE FONDO POR AFILIADO'!$A$69:$H$101</definedName>
    <definedName name="GRÁFICO_10_3_4_">'[36]GRÁFICO DE FONDO POR AFILIADO'!$A$103:$H$135</definedName>
    <definedName name="GRÁFICO_N_10.2.4.">#REF!</definedName>
    <definedName name="GRÁFICO_N_10_2_4_">#REF!</definedName>
    <definedName name="GRAND_TOTAL">#REF!</definedName>
    <definedName name="GRAPHS">'[19]interv'!$A$1:$H$23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'[55]GG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'[30]IMP'!#REF!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'[44]NPV_base'!#REF!</definedName>
    <definedName name="InterestRate">#REF!</definedName>
    <definedName name="invtab">'[20]BFtab10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'[25]KA'!$E$10:$BP$10</definedName>
    <definedName name="ka_11">'[27]KA'!$E$10:$BP$10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'[56]DOC'!$C$8</definedName>
    <definedName name="lclub">#REF!</definedName>
    <definedName name="LEFT">#REF!</definedName>
    <definedName name="LEND">#REF!</definedName>
    <definedName name="LIABILITIES">'[57]CBA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'[58]Table 6_MacroFrame'!#REF!</definedName>
    <definedName name="lkdjfafoij_11">'[59]Table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'[51]EU'!$BS$29:$CB$88</definedName>
    <definedName name="Maturity_IDA">#REF!</definedName>
    <definedName name="Maturity_NC">'[44]NPV_base'!#REF!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'[22]WEO LINK'!#REF!</definedName>
    <definedName name="MCV_14">NA()</definedName>
    <definedName name="MCV_2">NA()</definedName>
    <definedName name="MCV_20">'[22]WEO LINK'!#REF!</definedName>
    <definedName name="MCV_25">NA()</definedName>
    <definedName name="MCV_28">'[22]WEO LINK'!#REF!</definedName>
    <definedName name="MCV_35">'[60]Q2'!$E$63:$AH$63</definedName>
    <definedName name="MCV_B">'[22]WEO LINK'!#REF!</definedName>
    <definedName name="MCV_B_11">'[23]WEO LINK'!#REF!</definedName>
    <definedName name="MCV_B_14">#REF!</definedName>
    <definedName name="MCV_B_2">NA()</definedName>
    <definedName name="MCV_B_20">'[22]WEO LINK'!#REF!</definedName>
    <definedName name="MCV_B_25">#REF!</definedName>
    <definedName name="MCV_B_28">'[22]WEO LINK'!#REF!</definedName>
    <definedName name="MCV_B_66">'[23]WEO LINK'!#REF!</definedName>
    <definedName name="MCV_B1">#REF!</definedName>
    <definedName name="MCV_D">'[22]WEO LINK'!#REF!</definedName>
    <definedName name="MCV_D_11">'[23]WEO LINK'!#REF!</definedName>
    <definedName name="MCV_D_14">NA()</definedName>
    <definedName name="MCV_D_2">NA()</definedName>
    <definedName name="MCV_D_20">'[22]WEO LINK'!#REF!</definedName>
    <definedName name="MCV_D_25">NA()</definedName>
    <definedName name="MCV_D_28">'[22]WEO LINK'!#REF!</definedName>
    <definedName name="MCV_D_66">'[23]WEO LINK'!#REF!</definedName>
    <definedName name="MCV_D1">#REF!</definedName>
    <definedName name="MCV_N">'[22]WEO LINK'!#REF!</definedName>
    <definedName name="MCV_N_14">NA()</definedName>
    <definedName name="MCV_N_2">NA()</definedName>
    <definedName name="MCV_N_20">'[22]WEO LINK'!#REF!</definedName>
    <definedName name="MCV_N_25">NA()</definedName>
    <definedName name="MCV_N_28">'[22]WEO LINK'!#REF!</definedName>
    <definedName name="MCV_T">'[22]WEO LINK'!#REF!</definedName>
    <definedName name="MCV_T_11">'[23]WEO LINK'!#REF!</definedName>
    <definedName name="MCV_T_14">NA()</definedName>
    <definedName name="MCV_T_2">NA()</definedName>
    <definedName name="MCV_T_20">'[22]WEO LINK'!#REF!</definedName>
    <definedName name="MCV_T_25">NA()</definedName>
    <definedName name="MCV_T_28">'[22]WEO LINK'!#REF!</definedName>
    <definedName name="MCV_T_66">'[23]WEO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'[40]Prog'!#REF!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'[26]CAgds'!$D$14:$BO$14</definedName>
    <definedName name="mgoods_11">'[61]CAgds'!$D$14:$BO$14</definedName>
    <definedName name="MICRO">#REF!</definedName>
    <definedName name="MICROM_11">'[35]WEO'!#REF!</definedName>
    <definedName name="MICROM_66">'[35]WEO'!#REF!</definedName>
    <definedName name="MIDDLE">#REF!</definedName>
    <definedName name="MIMP3">'[19]monimp'!$A$88:$F$92</definedName>
    <definedName name="MIMPALL">'[19]monimp'!$A$67:$F$88</definedName>
    <definedName name="minc">'[26]CAinc'!$D$14:$BO$14</definedName>
    <definedName name="minc_11">'[61]CAinc'!$D$14:$BO$14</definedName>
    <definedName name="MISC3">#REF!</definedName>
    <definedName name="MISC4">'[4]OUTPUT'!#REF!</definedName>
    <definedName name="mm">mm</definedName>
    <definedName name="mm_11">'[62]labels'!#REF!</definedName>
    <definedName name="mm_14">'[62]labels'!#REF!</definedName>
    <definedName name="mm_20">mm_20</definedName>
    <definedName name="mm_24">mm_24</definedName>
    <definedName name="mm_25">'[62]labels'!#REF!</definedName>
    <definedName name="mm_28">mm_28</definedName>
    <definedName name="MNDATES">#REF!</definedName>
    <definedName name="MNEER">#REF!</definedName>
    <definedName name="mnfs">'[26]CAnfs'!$D$14:$BO$14</definedName>
    <definedName name="mnfs_11">'[61]CAnfs'!$D$14:$BO$14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'[19]Montabs'!$B$315:$CO$371</definedName>
    <definedName name="MONSURR">'[19]Montabs'!$B$374:$CO$425</definedName>
    <definedName name="MONSURVEY">'[19]Montabs'!$B$243:$CQ$311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'[63]DATA'!$B$1:$IT$1</definedName>
    <definedName name="name1">#REF!</definedName>
    <definedName name="name1_11">#REF!</definedName>
    <definedName name="name1_17">'[22]Data _ Calc'!#REF!</definedName>
    <definedName name="name1_20">#REF!</definedName>
    <definedName name="name1_22">'[22]Main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'[20]BFtab10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'[31]NIR__'!$A$77:$AM$118</definedName>
    <definedName name="NBUNIR">'[31]NIR__'!$A$4:$AM$72</definedName>
    <definedName name="NC_R">'[33]weo_real'!#REF!</definedName>
    <definedName name="NCG">'[22]WEO LINK'!#REF!</definedName>
    <definedName name="NCG_14">NA()</definedName>
    <definedName name="NCG_2">NA()</definedName>
    <definedName name="NCG_20">'[22]WEO LINK'!#REF!</definedName>
    <definedName name="NCG_25">NA()</definedName>
    <definedName name="NCG_28">'[22]WEO LINK'!#REF!</definedName>
    <definedName name="NCG_R">'[22]WEO LINK'!#REF!</definedName>
    <definedName name="NCG_R_14">NA()</definedName>
    <definedName name="NCG_R_2">NA()</definedName>
    <definedName name="NCG_R_20">'[22]WEO LINK'!#REF!</definedName>
    <definedName name="NCG_R_25">NA()</definedName>
    <definedName name="NCG_R_28">'[22]WEO LINK'!#REF!</definedName>
    <definedName name="NCP">'[22]WEO LINK'!#REF!</definedName>
    <definedName name="NCP_14">NA()</definedName>
    <definedName name="NCP_2">NA()</definedName>
    <definedName name="NCP_20">'[22]WEO LINK'!#REF!</definedName>
    <definedName name="NCP_25">NA()</definedName>
    <definedName name="NCP_28">'[22]WEO LINK'!#REF!</definedName>
    <definedName name="NCP_R">'[22]WEO LINK'!#REF!</definedName>
    <definedName name="NCP_R_14">NA()</definedName>
    <definedName name="NCP_R_2">NA()</definedName>
    <definedName name="NCP_R_20">'[22]WEO LINK'!#REF!</definedName>
    <definedName name="NCP_R_25">NA()</definedName>
    <definedName name="NCP_R_28">'[22]WEO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'[22]Data _ Calc'!#REF!</definedName>
    <definedName name="newt2_22">'[22]Main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'[33]weo_real'!#REF!</definedName>
    <definedName name="NFB_R_GDP">'[33]weo_real'!#REF!</definedName>
    <definedName name="NFI">'[22]WEO LINK'!#REF!</definedName>
    <definedName name="NFI_14">NA()</definedName>
    <definedName name="NFI_2">NA()</definedName>
    <definedName name="NFI_20">'[22]WEO LINK'!#REF!</definedName>
    <definedName name="NFI_25">NA()</definedName>
    <definedName name="NFI_28">'[22]WEO LINK'!#REF!</definedName>
    <definedName name="NFI_R">'[22]WEO LINK'!#REF!</definedName>
    <definedName name="NFI_R_14">NA()</definedName>
    <definedName name="NFI_R_2">NA()</definedName>
    <definedName name="NFI_R_20">'[22]WEO LINK'!#REF!</definedName>
    <definedName name="NFI_R_25">NA()</definedName>
    <definedName name="NFI_R_28">'[22]WEO LINK'!#REF!</definedName>
    <definedName name="NGDP">'[22]WEO LINK'!#REF!</definedName>
    <definedName name="NGDP_14">NA()</definedName>
    <definedName name="NGDP_2">NA()</definedName>
    <definedName name="NGDP_20">'[22]WEO LINK'!#REF!</definedName>
    <definedName name="NGDP_25">NA()</definedName>
    <definedName name="NGDP_28">'[22]WEO LINK'!#REF!</definedName>
    <definedName name="NGDP_35">'[60]Q2'!$E$47:$AH$47</definedName>
    <definedName name="NGDP_DG">NA()</definedName>
    <definedName name="NGDP_R">'[22]WEO LINK'!#REF!</definedName>
    <definedName name="NGDP_R_14">NA()</definedName>
    <definedName name="NGDP_R_2">NA()</definedName>
    <definedName name="NGDP_R_20">'[22]WEO LINK'!#REF!</definedName>
    <definedName name="NGDP_R_25">NA()</definedName>
    <definedName name="NGDP_R_28">'[22]WEO LINK'!#REF!</definedName>
    <definedName name="NGDP_RG">'[24]Q1'!$E$51:$AH$51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'[22]WEO LINK'!#REF!</definedName>
    <definedName name="NGS_20">'[22]WEO LINK'!#REF!</definedName>
    <definedName name="NGS_28">'[22]WEO LINK'!#REF!</definedName>
    <definedName name="NGS_NGDP">NA()</definedName>
    <definedName name="NI_R">'[33]weo_real'!#REF!</definedName>
    <definedName name="NINV">'[22]WEO LINK'!#REF!</definedName>
    <definedName name="NINV_14">NA()</definedName>
    <definedName name="NINV_2">NA()</definedName>
    <definedName name="NINV_20">'[22]WEO LINK'!#REF!</definedName>
    <definedName name="NINV_25">NA()</definedName>
    <definedName name="NINV_28">'[22]WEO LINK'!#REF!</definedName>
    <definedName name="NINV_R">'[22]WEO LINK'!#REF!</definedName>
    <definedName name="NINV_R_14">NA()</definedName>
    <definedName name="NINV_R_2">NA()</definedName>
    <definedName name="NINV_R_20">'[22]WEO LINK'!#REF!</definedName>
    <definedName name="NINV_R_25">NA()</definedName>
    <definedName name="NINV_R_28">'[22]WEO LINK'!#REF!</definedName>
    <definedName name="NINV_R_GDP">'[33]weo_real'!#REF!</definedName>
    <definedName name="NIR">'[19]junk'!$A$108:$F$137</definedName>
    <definedName name="NIRCURR">#REF!</definedName>
    <definedName name="NLG">#REF!</definedName>
    <definedName name="NM">'[22]WEO LINK'!#REF!</definedName>
    <definedName name="NM_14">NA()</definedName>
    <definedName name="NM_2">NA()</definedName>
    <definedName name="NM_20">'[22]WEO LINK'!#REF!</definedName>
    <definedName name="NM_25">NA()</definedName>
    <definedName name="NM_28">'[22]WEO LINK'!#REF!</definedName>
    <definedName name="NM_R">'[22]WEO LINK'!#REF!</definedName>
    <definedName name="NM_R_14">NA()</definedName>
    <definedName name="NM_R_2">NA()</definedName>
    <definedName name="NM_R_20">'[22]WEO LINK'!#REF!</definedName>
    <definedName name="NM_R_25">NA()</definedName>
    <definedName name="NM_R_28">'[22]WEO LINK'!#REF!</definedName>
    <definedName name="nman">nman</definedName>
    <definedName name="NMG_R">'[22]WEO LINK'!#REF!</definedName>
    <definedName name="NMG_R_20">'[22]WEO LINK'!#REF!</definedName>
    <definedName name="NMG_R_28">'[22]WEO LINK'!#REF!</definedName>
    <definedName name="NMG_RG">NA()</definedName>
    <definedName name="NMS_R">'[33]weo_real'!#REF!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'[64]Prog'!#REF!</definedName>
    <definedName name="NTDD_R">'[33]weo_real'!#REF!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'[22]WEO LINK'!#REF!</definedName>
    <definedName name="NX_14">NA()</definedName>
    <definedName name="NX_2">NA()</definedName>
    <definedName name="NX_20">'[22]WEO LINK'!#REF!</definedName>
    <definedName name="NX_25">NA()</definedName>
    <definedName name="NX_28">'[22]WEO LINK'!#REF!</definedName>
    <definedName name="NX_R">'[22]WEO LINK'!#REF!</definedName>
    <definedName name="NX_R_14">NA()</definedName>
    <definedName name="NX_R_2">NA()</definedName>
    <definedName name="NX_R_20">'[22]WEO LINK'!#REF!</definedName>
    <definedName name="NX_R_25">NA()</definedName>
    <definedName name="NX_R_28">'[22]WEO LINK'!#REF!</definedName>
    <definedName name="NXG_R">'[22]WEO LINK'!#REF!</definedName>
    <definedName name="NXG_R_20">'[22]WEO LINK'!#REF!</definedName>
    <definedName name="NXG_R_28">'[22]WEO LINK'!#REF!</definedName>
    <definedName name="NXG_RG">NA()</definedName>
    <definedName name="NXS_R">'[33]weo_real'!#REF!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'[62]labels'!#REF!</definedName>
    <definedName name="p_25">'[62]labels'!#REF!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'[65]Baseline'!#REF!</definedName>
    <definedName name="pchBM">#REF!</definedName>
    <definedName name="pchBMG">#REF!</definedName>
    <definedName name="pchBX">#REF!</definedName>
    <definedName name="pchBXG">#REF!</definedName>
    <definedName name="pchNM_R">'[33]weo_real'!#REF!</definedName>
    <definedName name="pchNMG_R">'[24]Q1'!$E$45:$AH$45</definedName>
    <definedName name="pchNX_R">'[33]weo_real'!#REF!</definedName>
    <definedName name="pchNXG_R">'[24]Q1'!$E$36:$AH$36</definedName>
    <definedName name="pchTX_D">#REF!</definedName>
    <definedName name="pchTXG_D">#REF!</definedName>
    <definedName name="pchWPCP33_D">#REF!</definedName>
    <definedName name="pclub">#REF!</definedName>
    <definedName name="PCPI">'[22]WEO LINK'!#REF!</definedName>
    <definedName name="PCPI_20">'[22]WEO LINK'!#REF!</definedName>
    <definedName name="PCPI_28">'[22]WEO LINK'!#REF!</definedName>
    <definedName name="PCPIG">'[24]Q3'!$E$22:$AH$22</definedName>
    <definedName name="PCPIG_14">NA()</definedName>
    <definedName name="PCPIG_2">NA()</definedName>
    <definedName name="PCPIG_25">NA()</definedName>
    <definedName name="PD_JH">'[66]Output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'[20]BFtab10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'[69]WPI'!#REF!</definedName>
    <definedName name="PPPWGT">NA()</definedName>
    <definedName name="PRICES">#REF!</definedName>
    <definedName name="print_aea">#REF!</definedName>
    <definedName name="_xlnm.Print_Area" localSheetId="0">'decembrie 2023 '!$A$1:$S$70</definedName>
    <definedName name="PRINT_AREA_MI">'[8]EU2DBase'!$C$12:$U$156</definedName>
    <definedName name="Print_Area1">'[70]Tab16_2000_'!$A$1:$G$33</definedName>
    <definedName name="Print_Area2">'[70]Tab16_2000_'!$A$1:$G$33</definedName>
    <definedName name="Print_Area3">'[70]Tab16_2000_'!$A$1:$G$33</definedName>
    <definedName name="_xlnm.Print_Titles" localSheetId="0">'decembrie 2023 '!$13:$18</definedName>
    <definedName name="PRINT_TITLES_MI">#REF!</definedName>
    <definedName name="Print1">'[71]DATA'!$A$2:$BK$75</definedName>
    <definedName name="Print2">'[71]DATA'!$A$77:$AX$111</definedName>
    <definedName name="Print3">'[71]DATA'!$A$112:$CH$112</definedName>
    <definedName name="Print4">'[71]DATA'!$A$113:$AX$125</definedName>
    <definedName name="Print5">'[71]DATA'!$A$128:$AM$133</definedName>
    <definedName name="Print6">'[71]DATA'!#REF!</definedName>
    <definedName name="Print6_9">'[71]DATA'!$A$135:$N$199</definedName>
    <definedName name="printme">#REF!</definedName>
    <definedName name="PRINTNMP">#REF!</definedName>
    <definedName name="PrintThis_Links">'[50]Links'!$A$1:$F$33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'[72]Debtind:2001_02 Debt Service '!$B$2:$J$72</definedName>
    <definedName name="PROJ">'[72]XMS:MT_Low'!$B$2:$N$57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'[73]GRAFPROM'!#REF!</definedName>
    <definedName name="ProposedCredits">#REF!</definedName>
    <definedName name="prt">'[19]real'!$A$1:$V$98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'[10]LINK'!$A$1:$A$42</definedName>
    <definedName name="RANGENAME_11">#REF!</definedName>
    <definedName name="rateavuseuro">'[25]INweo'!$E$20:$BP$20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'[25]INweo'!$E$21:$BP$21</definedName>
    <definedName name="Ratios">#REF!</definedName>
    <definedName name="Ratios_14">#REF!</definedName>
    <definedName name="Ratios_25">#REF!</definedName>
    <definedName name="REA_EXP">'[74]OUT'!$L$46:$S$88</definedName>
    <definedName name="REA_SEC">'[74]OUT'!$L$191:$S$218</definedName>
    <definedName name="REAL">#REF!</definedName>
    <definedName name="REAL_SAV">'[74]OUT'!$L$8:$S$30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'[19]Montabs'!$B$482:$AJ$533</definedName>
    <definedName name="REDCBACC">'[19]Montabs'!$B$482:$AM$533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'[19]Montabs'!$B$537:$AM$589</definedName>
    <definedName name="REDMS">'[19]Montabs'!$B$536:$AJ$589</definedName>
    <definedName name="REDTab10">'[75]Documents'!$B$454:$H$501</definedName>
    <definedName name="REDTab35">'[76]RED'!#REF!</definedName>
    <definedName name="REDTab43a">#REF!</definedName>
    <definedName name="REDTab43b">#REF!</definedName>
    <definedName name="REDTab6">'[75]Documents'!$B$273:$G$320</definedName>
    <definedName name="REDTab8">'[75]Documents'!$B$349:$G$383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'[45]Contents'!$B$79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'[77]Setup'!$A$1:$A$3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'[50]Main'!$AB$28</definedName>
    <definedName name="rngDepartmentDrive">'[50]Main'!$AB$25</definedName>
    <definedName name="rngEMailAddress">'[50]Main'!$AB$22</definedName>
    <definedName name="rngErrorSort">'[50]ErrCheck'!$A$4</definedName>
    <definedName name="rngLastSave">'[50]Main'!$G$21</definedName>
    <definedName name="rngLastSent">'[50]Main'!$G$20</definedName>
    <definedName name="rngLastUpdate">'[50]Links'!$D$2</definedName>
    <definedName name="rngNeedsUpdate">'[50]Links'!$E$2</definedName>
    <definedName name="rngNews">'[50]Main'!$AB$29</definedName>
    <definedName name="RNGNM">#REF!</definedName>
    <definedName name="rngQuestChecked">'[50]ErrCheck'!$A$3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'[18]Output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'[74]IN'!$B$22:$S$49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'[18]Output data'!#REF!</definedName>
    <definedName name="SRTab6">#REF!</definedName>
    <definedName name="SRTab7">'[76]RED'!#REF!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'[78]IMATA'!$B$45:$B$108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'[79]a45'!#REF!</definedName>
    <definedName name="Stocks_Form">'[79]a45'!#REF!</definedName>
    <definedName name="Stocks_IDs">'[79]a45'!#REF!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'[75]Prices'!$A$99:$J$131</definedName>
    <definedName name="T11IMW">'[75]Labor'!$B$3:$J$45</definedName>
    <definedName name="T12ULC">'[75]Labor'!$B$53:$J$97</definedName>
    <definedName name="T13LFE">'[75]Labor'!$B$155:$I$200</definedName>
    <definedName name="T14EPE">'[75]Labor'!$B$256:$J$309</definedName>
    <definedName name="T15ROP">#REF!</definedName>
    <definedName name="T16OPU">#REF!</definedName>
    <definedName name="t1a">#REF!</definedName>
    <definedName name="t2a">#REF!</definedName>
    <definedName name="T2YSECREA">'[80]GDPSEC'!$A$11:$M$80</definedName>
    <definedName name="t3a">#REF!</definedName>
    <definedName name="T3YSECNOM">'[80]GDPSEC'!$A$93:$M$153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'[75]Prices'!$A$3:$R$47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'[81]RED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'[81]RED tables'!#REF!</definedName>
    <definedName name="tab23">#REF!</definedName>
    <definedName name="tab23_11">'[81]RED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'[81]RED tables'!#REF!</definedName>
    <definedName name="tab24">#REF!</definedName>
    <definedName name="tab24_11">'[81]RED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'[81]RED tables'!#REF!</definedName>
    <definedName name="tab25">#REF!</definedName>
    <definedName name="tab25_11">'[81]RED tables'!#REF!</definedName>
    <definedName name="tab25_20">#REF!</definedName>
    <definedName name="tab25_28">#REF!</definedName>
    <definedName name="tab25_66">'[81]RED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'[82]E'!$A$1:$AK$43</definedName>
    <definedName name="tab4_14">#REF!</definedName>
    <definedName name="tab4_2">#REF!</definedName>
    <definedName name="tab4_25">#REF!</definedName>
    <definedName name="tab4_28">#REF!</definedName>
    <definedName name="TAB4_66">'[82]E'!$A$1:$AK$43</definedName>
    <definedName name="tab43">#REF!</definedName>
    <definedName name="tab44">#REF!</definedName>
    <definedName name="TAB4A">'[82]E'!$B$102:$AK$153</definedName>
    <definedName name="TAB4B">'[82]E'!$B$48:$AK$100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'[83]Table'!$A$1:$AA$81</definedName>
    <definedName name="Table__47">'[84]RED47'!$A$1:$I$53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'[85]Table'!$A$3:$AB$70</definedName>
    <definedName name="Table_debt_14">#REF!</definedName>
    <definedName name="Table_debt_25">#REF!</definedName>
    <definedName name="Table_debt_new">'[86]Table'!$A$3:$AB$70</definedName>
    <definedName name="Table_debt_new_11">'[87]Table'!$A$3:$AB$70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'[74]Labor'!$A$1:$X$58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'[85]Table_GEF'!$B$2:$T$51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'[50]ErrCheck'!$A$3:$E$5</definedName>
    <definedName name="tblLinks">'[50]Links'!$A$4:$F$33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'[22]WEO LINK'!#REF!</definedName>
    <definedName name="TMG_D_11">'[23]WEO LINK'!#REF!</definedName>
    <definedName name="TMG_D_14">'[28]Q5'!$E$23:$AH$23</definedName>
    <definedName name="TMG_D_2">'[28]Q5'!$E$23:$AH$23</definedName>
    <definedName name="TMG_D_20">'[22]WEO LINK'!#REF!</definedName>
    <definedName name="TMG_D_25">'[28]Q5'!$E$23:$AH$23</definedName>
    <definedName name="TMG_D_28">'[22]WEO LINK'!#REF!</definedName>
    <definedName name="TMG_D_66">'[23]WEO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'[22]WEO LINK'!#REF!</definedName>
    <definedName name="TMGO_11">'[23]WEO LINK'!#REF!</definedName>
    <definedName name="TMGO_14">NA()</definedName>
    <definedName name="TMGO_2">NA()</definedName>
    <definedName name="TMGO_20">'[22]WEO LINK'!#REF!</definedName>
    <definedName name="TMGO_25">NA()</definedName>
    <definedName name="TMGO_28">'[22]WEO LINK'!#REF!</definedName>
    <definedName name="TMGO_66">'[23]WEO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'[22]WEO LINK'!#REF!</definedName>
    <definedName name="TXG_D_11">'[23]WEO LINK'!#REF!</definedName>
    <definedName name="TXG_D_14">NA()</definedName>
    <definedName name="TXG_D_2">NA()</definedName>
    <definedName name="TXG_D_20">'[22]WEO LINK'!#REF!</definedName>
    <definedName name="TXG_D_25">NA()</definedName>
    <definedName name="TXG_D_28">'[22]WEO LINK'!#REF!</definedName>
    <definedName name="TXG_D_66">'[23]WEO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'[22]WEO LINK'!#REF!</definedName>
    <definedName name="TXGO_11">'[23]WEO LINK'!#REF!</definedName>
    <definedName name="TXGO_14">NA()</definedName>
    <definedName name="TXGO_2">NA()</definedName>
    <definedName name="TXGO_20">'[22]WEO LINK'!#REF!</definedName>
    <definedName name="TXGO_25">NA()</definedName>
    <definedName name="TXGO_28">'[22]WEO LINK'!#REF!</definedName>
    <definedName name="TXGO_66">'[23]WEO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'[45]Contents'!$B$80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'[19]Montabs:junk'!$B$17:$U$38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'[35]WEO'!#REF!</definedName>
    <definedName name="WIN_66">'[35]WEO'!#REF!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'[26]CAgds'!$D$12:$BO$12</definedName>
    <definedName name="xgoods_11">'[61]CAgds'!$D$12:$BO$12</definedName>
    <definedName name="XGS">#REF!</definedName>
    <definedName name="xinc">'[26]CAinc'!$D$12:$BO$12</definedName>
    <definedName name="xinc_11">'[61]CAinc'!$D$12:$BO$12</definedName>
    <definedName name="xnfs">'[26]CAnfs'!$D$12:$BO$12</definedName>
    <definedName name="xnfs_11">'[61]CAnfs'!$D$12:$BO$12</definedName>
    <definedName name="XOF">#REF!</definedName>
    <definedName name="xr">#REF!</definedName>
    <definedName name="xxWRS_1">___BOP2 '[10]LINK'!$A$1:$A$42</definedName>
    <definedName name="xxWRS_1_15">___BOP2 '[10]LINK'!$A$1:$A$42</definedName>
    <definedName name="xxWRS_1_17">___BOP2 '[10]LINK'!$A$1:$A$42</definedName>
    <definedName name="xxWRS_1_2">#REF!</definedName>
    <definedName name="xxWRS_1_20">___BOP2 '[10]LINK'!$A$1:$A$42</definedName>
    <definedName name="xxWRS_1_22">___BOP2 '[10]LINK'!$A$1:$A$42</definedName>
    <definedName name="xxWRS_1_24">___BOP2 '[10]LINK'!$A$1:$A$42</definedName>
    <definedName name="xxWRS_1_28">___BOP2 '[10]LINK'!$A$1:$A$42</definedName>
    <definedName name="xxWRS_1_37">___BOP2 '[10]LINK'!$A$1:$A$42</definedName>
    <definedName name="xxWRS_1_38">___BOP2 '[10]LINK'!$A$1:$A$42</definedName>
    <definedName name="xxWRS_1_46">___BOP2 '[10]LINK'!$A$1:$A$42</definedName>
    <definedName name="xxWRS_1_47">___BOP2 '[10]LINK'!$A$1:$A$42</definedName>
    <definedName name="xxWRS_1_49">___BOP2 '[10]LINK'!$A$1:$A$42</definedName>
    <definedName name="xxWRS_1_54">___BOP2 '[10]LINK'!$A$1:$A$42</definedName>
    <definedName name="xxWRS_1_55">___BOP2 '[10]LINK'!$A$1:$A$42</definedName>
    <definedName name="xxWRS_1_56">___BOP2 '[10]LINK'!$A$1:$A$42</definedName>
    <definedName name="xxWRS_1_57">___BOP2 '[10]LINK'!$A$1:$A$42</definedName>
    <definedName name="xxWRS_1_61">___BOP2 '[10]LINK'!$A$1:$A$42</definedName>
    <definedName name="xxWRS_1_63">___BOP2 '[10]LINK'!$A$1:$A$42</definedName>
    <definedName name="xxWRS_1_64">___BOP2 '[10]LINK'!$A$1:$A$42</definedName>
    <definedName name="xxWRS_1_65">___BOP2 '[10]LINK'!$A$1:$A$42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'[88]Table'!$A$3:$AB$70</definedName>
    <definedName name="xxxxx_11">'[89]Table'!$A$3:$AB$70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'[90]ass'!$7:$7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'[91]oth'!$17:$17</definedName>
    <definedName name="zRoWCPIchange">#REF!</definedName>
    <definedName name="zRoWCPIchange_14">#REF!</definedName>
    <definedName name="zRoWCPIchange_25">#REF!</definedName>
    <definedName name="zSDReRate">'[91]ass'!$24:$24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'[92]до викупа'!$E$664</definedName>
  </definedNames>
  <calcPr fullCalcOnLoad="1"/>
</workbook>
</file>

<file path=xl/sharedStrings.xml><?xml version="1.0" encoding="utf-8"?>
<sst xmlns="http://schemas.openxmlformats.org/spreadsheetml/2006/main" count="115" uniqueCount="107">
  <si>
    <t>Anexa nr.1</t>
  </si>
  <si>
    <t xml:space="preserve">BUGETUL GENERAL CONSOLIDAT </t>
  </si>
  <si>
    <t>Realizări 01.01 - 31.12.2023</t>
  </si>
  <si>
    <t>PIB 2023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</si>
  <si>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</si>
  <si>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</si>
  <si>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</si>
  <si>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</si>
  <si>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</si>
  <si>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</si>
  <si>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Eximbank</t>
  </si>
  <si>
    <t>Total</t>
  </si>
  <si>
    <t xml:space="preserve">Transferuri </t>
  </si>
  <si>
    <t>Opera-</t>
  </si>
  <si>
    <t>Buget general consolidat</t>
  </si>
  <si>
    <t>de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</si>
  <si>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</si>
  <si>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</si>
  <si>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</si>
  <si>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</si>
  <si>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</si>
  <si>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</si>
  <si>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</si>
  <si>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</si>
  <si>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</si>
  <si>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</si>
  <si>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</si>
  <si>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</si>
  <si>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</si>
  <si>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</si>
  <si>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</si>
  <si>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unic 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</si>
  <si>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</si>
  <si>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</si>
  <si>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</si>
  <si>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</si>
  <si>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</si>
  <si>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</si>
  <si>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</si>
  <si>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</si>
  <si>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</si>
  <si>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>de stat</t>
  </si>
  <si>
    <t xml:space="preserve">somaj </t>
  </si>
  <si>
    <t xml:space="preserve"> asigurari </t>
  </si>
  <si>
    <t xml:space="preserve"> finantate </t>
  </si>
  <si>
    <t xml:space="preserve">bursabile </t>
  </si>
  <si>
    <t>administrare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</si>
  <si>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</si>
  <si>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</si>
  <si>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</si>
  <si>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</si>
  <si>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</si>
  <si>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</si>
  <si>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a infrastructurii </t>
  </si>
  <si>
    <t>Sume</t>
  </si>
  <si>
    <t>% din PIB</t>
  </si>
  <si>
    <t xml:space="preserve"> sanatate </t>
  </si>
  <si>
    <t xml:space="preserve"> partial din
venituri 
proprii</t>
  </si>
  <si>
    <t>rutiere</t>
  </si>
  <si>
    <t xml:space="preserve">   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</si>
  <si>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</si>
  <si>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</si>
  <si>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</si>
  <si>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</si>
  <si>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</si>
  <si>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</si>
  <si>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</si>
  <si>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</si>
  <si>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</si>
  <si>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</si>
  <si>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</si>
  <si>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Taxe pe utilizarea bunurilor, autorizarea utilizarii bunurilor sau pe desfasurarea de activitati </t>
  </si>
  <si>
    <t>Impozit pe comertul exterior si tranzactiile internationale (taxe vamale)</t>
  </si>
  <si>
    <t>Alte impozite si taxe fiscale</t>
  </si>
  <si>
    <t xml:space="preserve">  Contributii de asigurari</t>
  </si>
  <si>
    <t xml:space="preserve">  Venituri nefiscale</t>
  </si>
  <si>
    <t xml:space="preserve">Subventii </t>
  </si>
  <si>
    <t>Venituri din capital</t>
  </si>
  <si>
    <t>Donatii</t>
  </si>
  <si>
    <t>Sume primite de la UE/alti donatori în contul platilor efectuate si prefinantari</t>
  </si>
  <si>
    <t>Operatiuni financiare</t>
  </si>
  <si>
    <t>Sume în curs de distribuire</t>
  </si>
  <si>
    <t xml:space="preserve">Alte sume primite de la UE </t>
  </si>
  <si>
    <t>Sume primite de la UE/alti donatori in contul platilor efectuate si prefinantari aferente cadrului financiar 2014-2020</t>
  </si>
  <si>
    <t>Sume aferente asistentei financiare nerambursabile alocate pentru PNRR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</si>
  <si>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</si>
  <si>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</si>
  <si>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</si>
  <si>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</si>
  <si>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</si>
  <si>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</si>
  <si>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intre unitati ale administratiei publice </t>
  </si>
  <si>
    <t xml:space="preserve">Alte transferuri </t>
  </si>
  <si>
    <t>Proiecte cu finantare din fonduri externe 
nerambursabile</t>
  </si>
  <si>
    <t>Asistenta sociala</t>
  </si>
  <si>
    <t>Proiecte cu finantare din fonduri externe nerambursabile aferente cadrului 
financiar 2014-2020</t>
  </si>
  <si>
    <t>Alte cheltuieli</t>
  </si>
  <si>
    <t>Proiecte cu finantare din sumele 
reprezentând asistenta financiara
nerambursabila aferenta PNRR</t>
  </si>
  <si>
    <t>Proiecte cu finantare din sumele aferente
componentei de imprumut a PNRR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</si>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</sst>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"/>
    <numFmt numFmtId="166" formatCode="#,##0.0000"/>
    <numFmt numFmtId="167" formatCode="#,##0.000000"/>
    <numFmt numFmtId="168" formatCode="#,##0.0000000"/>
    <numFmt numFmtId="169" formatCode="#,##0.000000000"/>
    <numFmt numFmtId="170" formatCode="#,##0.00000"/>
    <numFmt numFmtId="171" formatCode="0.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sz val="13"/>
      <name val="Arial"/>
      <family val="2"/>
    </font>
    <font>
      <b/>
      <sz val="13"/>
      <color indexed="10"/>
      <name val="Arial"/>
      <family val="2"/>
    </font>
    <font>
      <sz val="12"/>
      <color indexed="9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165" fontId="18" fillId="33" borderId="0" xfId="0" applyNumberFormat="1" applyFont="1" applyFill="1" applyAlignment="1" applyProtection="1">
      <alignment horizontal="center" vertical="center"/>
      <protection locked="0"/>
    </xf>
    <xf numFmtId="0" fontId="0" fillId="33" borderId="0" xfId="0" applyFont="1" applyFill="1" applyAlignment="1">
      <alignment/>
    </xf>
    <xf numFmtId="164" fontId="18" fillId="33" borderId="0" xfId="0" applyNumberFormat="1" applyFont="1" applyFill="1" applyAlignment="1" applyProtection="1">
      <alignment horizontal="center" vertical="center"/>
      <protection locked="0"/>
    </xf>
    <xf numFmtId="0" fontId="0" fillId="33" borderId="0" xfId="0" applyFont="1" applyFill="1" applyAlignment="1">
      <alignment/>
    </xf>
    <xf numFmtId="164" fontId="22" fillId="33" borderId="0" xfId="0" applyNumberFormat="1" applyFont="1" applyFill="1" applyBorder="1" applyAlignment="1" applyProtection="1">
      <alignment horizontal="left" vertic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 locked="0"/>
    </xf>
    <xf numFmtId="164" fontId="20" fillId="33" borderId="0" xfId="0" applyNumberFormat="1" applyFont="1" applyFill="1" applyAlignment="1" applyProtection="1">
      <alignment horizontal="center" vertical="center"/>
      <protection locked="0"/>
    </xf>
    <xf numFmtId="164" fontId="21" fillId="33" borderId="0" xfId="0" applyNumberFormat="1" applyFont="1" applyFill="1" applyBorder="1" applyAlignment="1" applyProtection="1">
      <alignment horizontal="center" vertical="center"/>
      <protection locked="0"/>
    </xf>
    <xf numFmtId="164" fontId="18" fillId="33" borderId="0" xfId="0" applyNumberFormat="1" applyFont="1" applyFill="1" applyAlignment="1">
      <alignment horizontal="center" vertical="center"/>
    </xf>
    <xf numFmtId="164" fontId="22" fillId="33" borderId="1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center"/>
      <protection locked="0"/>
    </xf>
    <xf numFmtId="164" fontId="18" fillId="33" borderId="0" xfId="0" applyNumberFormat="1" applyFont="1" applyFill="1" applyBorder="1" applyAlignment="1" applyProtection="1">
      <alignment horizontal="center"/>
      <protection locked="0"/>
    </xf>
    <xf numFmtId="164" fontId="19" fillId="33" borderId="0" xfId="0" applyNumberFormat="1" applyFont="1" applyFill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center"/>
      <protection locked="0"/>
    </xf>
    <xf numFmtId="164" fontId="21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Alignment="1" applyProtection="1">
      <alignment horizontal="right"/>
      <protection/>
    </xf>
    <xf numFmtId="164" fontId="18" fillId="33" borderId="0" xfId="0" applyNumberFormat="1" applyFont="1" applyFill="1" applyAlignment="1" applyProtection="1">
      <alignment horizontal="center"/>
      <protection locked="0"/>
    </xf>
    <xf numFmtId="164" fontId="22" fillId="33" borderId="0" xfId="0" applyNumberFormat="1" applyFont="1" applyFill="1" applyAlignment="1" applyProtection="1">
      <alignment/>
      <protection locked="0"/>
    </xf>
    <xf numFmtId="165" fontId="22" fillId="33" borderId="0" xfId="0" applyNumberFormat="1" applyFont="1" applyFill="1" applyAlignment="1" applyProtection="1">
      <alignment horizontal="right"/>
      <protection locked="0"/>
    </xf>
    <xf numFmtId="164" fontId="19" fillId="33" borderId="0" xfId="0" applyNumberFormat="1" applyFont="1" applyFill="1" applyBorder="1" applyAlignment="1" applyProtection="1">
      <alignment horizontal="center"/>
      <protection locked="0"/>
    </xf>
    <xf numFmtId="164" fontId="23" fillId="33" borderId="0" xfId="0" applyNumberFormat="1" applyFont="1" applyFill="1" applyAlignment="1" applyProtection="1">
      <alignment horizontal="center"/>
      <protection locked="0"/>
    </xf>
    <xf numFmtId="164" fontId="23" fillId="33" borderId="0" xfId="0" applyNumberFormat="1" applyFont="1" applyFill="1" applyBorder="1" applyAlignment="1" applyProtection="1">
      <alignment horizontal="right"/>
      <protection locked="0"/>
    </xf>
    <xf numFmtId="164" fontId="24" fillId="33" borderId="0" xfId="0" applyNumberFormat="1" applyFont="1" applyFill="1" applyBorder="1" applyAlignment="1" applyProtection="1">
      <alignment horizontal="right"/>
      <protection locked="0"/>
    </xf>
    <xf numFmtId="164" fontId="25" fillId="33" borderId="0" xfId="0" applyNumberFormat="1" applyFont="1" applyFill="1" applyBorder="1" applyAlignment="1" applyProtection="1">
      <alignment horizontal="right"/>
      <protection locked="0"/>
    </xf>
    <xf numFmtId="164" fontId="25" fillId="33" borderId="0" xfId="0" applyNumberFormat="1" applyFont="1" applyFill="1" applyBorder="1" applyAlignment="1" applyProtection="1">
      <alignment horizontal="center"/>
      <protection locked="0"/>
    </xf>
    <xf numFmtId="0" fontId="22" fillId="33" borderId="0" xfId="55" applyFont="1" applyFill="1" applyBorder="1" applyAlignment="1">
      <alignment horizontal="center"/>
      <protection/>
    </xf>
    <xf numFmtId="49" fontId="21" fillId="33" borderId="0" xfId="55" applyNumberFormat="1" applyFont="1" applyFill="1" applyBorder="1" applyAlignment="1" applyProtection="1">
      <alignment horizontal="center"/>
      <protection locked="0"/>
    </xf>
    <xf numFmtId="164" fontId="21" fillId="33" borderId="0" xfId="0" applyNumberFormat="1" applyFont="1" applyFill="1" applyAlignment="1" applyProtection="1">
      <alignment horizontal="center"/>
      <protection locked="0"/>
    </xf>
    <xf numFmtId="3" fontId="20" fillId="33" borderId="0" xfId="0" applyNumberFormat="1" applyFont="1" applyFill="1" applyBorder="1" applyAlignment="1" applyProtection="1">
      <alignment horizontal="center"/>
      <protection locked="0"/>
    </xf>
    <xf numFmtId="4" fontId="20" fillId="33" borderId="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Alignment="1" applyProtection="1">
      <alignment/>
      <protection locked="0"/>
    </xf>
    <xf numFmtId="49" fontId="21" fillId="33" borderId="0" xfId="0" applyNumberFormat="1" applyFont="1" applyFill="1" applyBorder="1" applyAlignment="1" applyProtection="1">
      <alignment horizontal="center"/>
      <protection locked="0"/>
    </xf>
    <xf numFmtId="0" fontId="22" fillId="33" borderId="0" xfId="0" applyFont="1" applyFill="1" applyAlignment="1">
      <alignment horizontal="center"/>
    </xf>
    <xf numFmtId="165" fontId="18" fillId="33" borderId="0" xfId="0" applyNumberFormat="1" applyFont="1" applyFill="1" applyAlignment="1" applyProtection="1">
      <alignment/>
      <protection locked="0"/>
    </xf>
    <xf numFmtId="3" fontId="18" fillId="33" borderId="0" xfId="0" applyNumberFormat="1" applyFont="1" applyFill="1" applyAlignment="1" applyProtection="1">
      <alignment/>
      <protection locked="0"/>
    </xf>
    <xf numFmtId="165" fontId="18" fillId="33" borderId="0" xfId="0" applyNumberFormat="1" applyFont="1" applyFill="1" applyAlignment="1" applyProtection="1">
      <alignment horizontal="center"/>
      <protection locked="0"/>
    </xf>
    <xf numFmtId="165" fontId="20" fillId="33" borderId="0" xfId="0" applyNumberFormat="1" applyFont="1" applyFill="1" applyAlignment="1" applyProtection="1">
      <alignment horizontal="right"/>
      <protection locked="0"/>
    </xf>
    <xf numFmtId="4" fontId="21" fillId="33" borderId="0" xfId="0" applyNumberFormat="1" applyFont="1" applyFill="1" applyBorder="1" applyAlignment="1" applyProtection="1">
      <alignment horizontal="center"/>
      <protection locked="0"/>
    </xf>
    <xf numFmtId="165" fontId="22" fillId="33" borderId="0" xfId="0" applyNumberFormat="1" applyFont="1" applyFill="1" applyAlignment="1" applyProtection="1">
      <alignment horizontal="center"/>
      <protection locked="0"/>
    </xf>
    <xf numFmtId="165" fontId="18" fillId="33" borderId="0" xfId="0" applyNumberFormat="1" applyFont="1" applyFill="1" applyAlignment="1" applyProtection="1">
      <alignment horizontal="center"/>
      <protection locked="0"/>
    </xf>
    <xf numFmtId="165" fontId="18" fillId="33" borderId="0" xfId="0" applyNumberFormat="1" applyFont="1" applyFill="1" applyAlignment="1" applyProtection="1">
      <alignment horizontal="right"/>
      <protection locked="0"/>
    </xf>
    <xf numFmtId="167" fontId="20" fillId="33" borderId="0" xfId="0" applyNumberFormat="1" applyFont="1" applyFill="1" applyBorder="1" applyAlignment="1" applyProtection="1">
      <alignment horizontal="center"/>
      <protection locked="0"/>
    </xf>
    <xf numFmtId="165" fontId="20" fillId="33" borderId="0" xfId="0" applyNumberFormat="1" applyFont="1" applyFill="1" applyAlignment="1" applyProtection="1">
      <alignment/>
      <protection locked="0"/>
    </xf>
    <xf numFmtId="165" fontId="20" fillId="33" borderId="0" xfId="0" applyNumberFormat="1" applyFont="1" applyFill="1" applyBorder="1" applyAlignment="1" applyProtection="1">
      <alignment/>
      <protection locked="0"/>
    </xf>
    <xf numFmtId="164" fontId="20" fillId="33" borderId="0" xfId="0" applyNumberFormat="1" applyFont="1" applyFill="1" applyBorder="1" applyAlignment="1" applyProtection="1">
      <alignment horizontal="right"/>
      <protection locked="0"/>
    </xf>
    <xf numFmtId="166" fontId="21" fillId="33" borderId="0" xfId="0" applyNumberFormat="1" applyFont="1" applyFill="1" applyBorder="1" applyAlignment="1" applyProtection="1">
      <alignment horizontal="center"/>
      <protection locked="0"/>
    </xf>
    <xf numFmtId="165" fontId="18" fillId="33" borderId="0" xfId="0" applyNumberFormat="1" applyFont="1" applyFill="1" applyBorder="1" applyAlignment="1" applyProtection="1">
      <alignment horizontal="center"/>
      <protection locked="0"/>
    </xf>
    <xf numFmtId="165" fontId="21" fillId="33" borderId="0" xfId="0" applyNumberFormat="1" applyFont="1" applyFill="1" applyAlignment="1" applyProtection="1">
      <alignment horizontal="right"/>
      <protection locked="0"/>
    </xf>
    <xf numFmtId="165" fontId="26" fillId="33" borderId="0" xfId="0" applyNumberFormat="1" applyFont="1" applyFill="1" applyAlignment="1" applyProtection="1">
      <alignment horizontal="center" vertical="center"/>
      <protection locked="0"/>
    </xf>
    <xf numFmtId="165" fontId="23" fillId="33" borderId="0" xfId="0" applyNumberFormat="1" applyFont="1" applyFill="1" applyBorder="1" applyAlignment="1" applyProtection="1">
      <alignment/>
      <protection locked="0"/>
    </xf>
    <xf numFmtId="165" fontId="22" fillId="33" borderId="0" xfId="0" applyNumberFormat="1" applyFont="1" applyFill="1" applyAlignment="1" applyProtection="1">
      <alignment horizontal="center"/>
      <protection locked="0"/>
    </xf>
    <xf numFmtId="4" fontId="20" fillId="33" borderId="0" xfId="0" applyNumberFormat="1" applyFont="1" applyFill="1" applyAlignment="1" applyProtection="1">
      <alignment/>
      <protection locked="0"/>
    </xf>
    <xf numFmtId="164" fontId="25" fillId="33" borderId="0" xfId="0" applyNumberFormat="1" applyFont="1" applyFill="1" applyBorder="1" applyAlignment="1" applyProtection="1">
      <alignment/>
      <protection locked="0"/>
    </xf>
    <xf numFmtId="164" fontId="22" fillId="33" borderId="0" xfId="56" applyNumberFormat="1" applyFont="1" applyFill="1" applyAlignment="1">
      <alignment/>
      <protection/>
    </xf>
    <xf numFmtId="164" fontId="23" fillId="33" borderId="0" xfId="0" applyNumberFormat="1" applyFont="1" applyFill="1" applyBorder="1" applyAlignment="1" applyProtection="1">
      <alignment/>
      <protection locked="0"/>
    </xf>
    <xf numFmtId="164" fontId="20" fillId="33" borderId="0" xfId="0" applyNumberFormat="1" applyFont="1" applyFill="1" applyBorder="1" applyAlignment="1" applyProtection="1">
      <alignment/>
      <protection locked="0"/>
    </xf>
    <xf numFmtId="165" fontId="23" fillId="33" borderId="0" xfId="0" applyNumberFormat="1" applyFont="1" applyFill="1" applyBorder="1" applyAlignment="1" applyProtection="1">
      <alignment horizontal="center"/>
      <protection locked="0"/>
    </xf>
    <xf numFmtId="3" fontId="21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Border="1" applyAlignment="1" applyProtection="1">
      <alignment horizontal="right"/>
      <protection locked="0"/>
    </xf>
    <xf numFmtId="164" fontId="22" fillId="33" borderId="0" xfId="0" applyNumberFormat="1" applyFont="1" applyFill="1" applyBorder="1" applyAlignment="1" applyProtection="1">
      <alignment horizontal="right"/>
      <protection locked="0"/>
    </xf>
    <xf numFmtId="164" fontId="22" fillId="33" borderId="0" xfId="0" applyNumberFormat="1" applyFont="1" applyFill="1" applyBorder="1" applyAlignment="1" applyProtection="1">
      <alignment/>
      <protection locked="0"/>
    </xf>
    <xf numFmtId="165" fontId="22" fillId="33" borderId="0" xfId="0" applyNumberFormat="1" applyFont="1" applyFill="1" applyBorder="1" applyAlignment="1" applyProtection="1" quotePrefix="1">
      <alignment horizontal="right"/>
      <protection locked="0"/>
    </xf>
    <xf numFmtId="164" fontId="18" fillId="33" borderId="0" xfId="0" applyNumberFormat="1" applyFont="1" applyFill="1" applyAlignment="1" applyProtection="1">
      <alignment horizontal="center" vertical="center"/>
      <protection/>
    </xf>
    <xf numFmtId="164" fontId="18" fillId="33" borderId="11" xfId="0" applyNumberFormat="1" applyFont="1" applyFill="1" applyBorder="1" applyAlignment="1" applyProtection="1">
      <alignment horizontal="center" vertical="top" readingOrder="1"/>
      <protection/>
    </xf>
    <xf numFmtId="164" fontId="20" fillId="33" borderId="11" xfId="0" applyNumberFormat="1" applyFont="1" applyFill="1" applyBorder="1" applyAlignment="1" applyProtection="1">
      <alignment horizontal="center" vertical="top" readingOrder="1"/>
      <protection/>
    </xf>
    <xf numFmtId="164" fontId="22" fillId="33" borderId="11" xfId="0" applyNumberFormat="1" applyFont="1" applyFill="1" applyBorder="1" applyAlignment="1" applyProtection="1">
      <alignment horizontal="center" readingOrder="1"/>
      <protection locked="0"/>
    </xf>
    <xf numFmtId="164" fontId="22" fillId="33" borderId="11" xfId="0" applyNumberFormat="1" applyFont="1" applyFill="1" applyBorder="1" applyAlignment="1" applyProtection="1">
      <alignment horizontal="center" vertical="top" readingOrder="1"/>
      <protection/>
    </xf>
    <xf numFmtId="164" fontId="22" fillId="33" borderId="11" xfId="0" applyNumberFormat="1" applyFont="1" applyFill="1" applyBorder="1" applyAlignment="1">
      <alignment horizontal="center" vertical="top" wrapText="1"/>
    </xf>
    <xf numFmtId="164" fontId="27" fillId="33" borderId="0" xfId="0" applyNumberFormat="1" applyFont="1" applyFill="1" applyAlignment="1" applyProtection="1">
      <alignment horizontal="right" vertical="center"/>
      <protection locked="0"/>
    </xf>
    <xf numFmtId="0" fontId="18" fillId="33" borderId="0" xfId="0" applyFont="1" applyFill="1" applyBorder="1" applyAlignment="1">
      <alignment horizontal="center" vertical="top" readingOrder="1"/>
    </xf>
    <xf numFmtId="0" fontId="20" fillId="33" borderId="0" xfId="0" applyFont="1" applyFill="1" applyBorder="1" applyAlignment="1">
      <alignment horizontal="center" vertical="top" readingOrder="1"/>
    </xf>
    <xf numFmtId="0" fontId="18" fillId="33" borderId="0" xfId="0" applyFont="1" applyFill="1" applyBorder="1" applyAlignment="1">
      <alignment horizontal="center" vertical="top" wrapText="1" readingOrder="1"/>
    </xf>
    <xf numFmtId="164" fontId="22" fillId="33" borderId="0" xfId="0" applyNumberFormat="1" applyFont="1" applyFill="1" applyBorder="1" applyAlignment="1" applyProtection="1">
      <alignment horizontal="center" readingOrder="1"/>
      <protection locked="0"/>
    </xf>
    <xf numFmtId="164" fontId="22" fillId="33" borderId="0" xfId="0" applyNumberFormat="1" applyFont="1" applyFill="1" applyBorder="1" applyAlignment="1" applyProtection="1">
      <alignment horizontal="center" vertical="top" readingOrder="1"/>
      <protection/>
    </xf>
    <xf numFmtId="164" fontId="18" fillId="33" borderId="0" xfId="0" applyNumberFormat="1" applyFont="1" applyFill="1" applyBorder="1" applyAlignment="1" applyProtection="1">
      <alignment horizontal="center" vertical="top" readingOrder="1"/>
      <protection/>
    </xf>
    <xf numFmtId="164" fontId="22" fillId="33" borderId="0" xfId="0" applyNumberFormat="1" applyFont="1" applyFill="1" applyBorder="1" applyAlignment="1">
      <alignment horizontal="center" vertical="top" wrapText="1"/>
    </xf>
    <xf numFmtId="165" fontId="18" fillId="33" borderId="0" xfId="0" applyNumberFormat="1" applyFont="1" applyFill="1" applyBorder="1" applyAlignment="1" applyProtection="1">
      <alignment horizontal="right"/>
      <protection locked="0"/>
    </xf>
    <xf numFmtId="164" fontId="19" fillId="33" borderId="0" xfId="0" applyNumberFormat="1" applyFont="1" applyFill="1" applyBorder="1" applyAlignment="1" applyProtection="1">
      <alignment horizontal="right" wrapText="1"/>
      <protection locked="0"/>
    </xf>
    <xf numFmtId="167" fontId="18" fillId="33" borderId="0" xfId="0" applyNumberFormat="1" applyFont="1" applyFill="1" applyBorder="1" applyAlignment="1">
      <alignment horizontal="center" vertical="top" readingOrder="1"/>
    </xf>
    <xf numFmtId="0" fontId="0" fillId="33" borderId="0" xfId="0" applyFont="1" applyFill="1" applyAlignment="1">
      <alignment horizontal="center"/>
    </xf>
    <xf numFmtId="164" fontId="22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28" fillId="33" borderId="0" xfId="0" applyNumberFormat="1" applyFont="1" applyFill="1" applyBorder="1" applyAlignment="1" applyProtection="1">
      <alignment horizontal="center"/>
      <protection locked="0"/>
    </xf>
    <xf numFmtId="0" fontId="18" fillId="33" borderId="0" xfId="0" applyFont="1" applyFill="1" applyBorder="1" applyAlignment="1">
      <alignment horizontal="center" vertical="top" wrapText="1"/>
    </xf>
    <xf numFmtId="164" fontId="22" fillId="33" borderId="0" xfId="0" applyNumberFormat="1" applyFont="1" applyFill="1" applyBorder="1" applyAlignment="1" applyProtection="1">
      <alignment vertical="center"/>
      <protection locked="0"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18" fillId="33" borderId="10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/>
    </xf>
    <xf numFmtId="164" fontId="22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Border="1" applyAlignment="1">
      <alignment horizontal="center" vertical="center"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/>
    </xf>
    <xf numFmtId="164" fontId="22" fillId="33" borderId="0" xfId="0" applyNumberFormat="1" applyFont="1" applyFill="1" applyBorder="1" applyAlignment="1">
      <alignment horizontal="center" vertical="center"/>
    </xf>
    <xf numFmtId="164" fontId="22" fillId="33" borderId="0" xfId="0" applyNumberFormat="1" applyFont="1" applyFill="1" applyAlignment="1" applyProtection="1">
      <alignment horizontal="left" vertical="center" indent="2"/>
      <protection locked="0"/>
    </xf>
    <xf numFmtId="164" fontId="22" fillId="33" borderId="0" xfId="0" applyNumberFormat="1" applyFont="1" applyFill="1" applyAlignment="1" applyProtection="1">
      <alignment horizontal="center" vertical="center"/>
      <protection/>
    </xf>
    <xf numFmtId="164" fontId="20" fillId="33" borderId="0" xfId="0" applyNumberFormat="1" applyFont="1" applyFill="1" applyAlignment="1" applyProtection="1">
      <alignment horizontal="center" vertical="center"/>
      <protection/>
    </xf>
    <xf numFmtId="164" fontId="21" fillId="33" borderId="0" xfId="0" applyNumberFormat="1" applyFont="1" applyFill="1" applyAlignment="1" applyProtection="1">
      <alignment horizontal="center" vertical="center"/>
      <protection/>
    </xf>
    <xf numFmtId="164" fontId="22" fillId="33" borderId="0" xfId="0" applyNumberFormat="1" applyFont="1" applyFill="1" applyAlignment="1" applyProtection="1">
      <alignment horizontal="left" wrapText="1" indent="3"/>
      <protection locked="0"/>
    </xf>
    <xf numFmtId="164" fontId="18" fillId="33" borderId="0" xfId="0" applyNumberFormat="1" applyFont="1" applyFill="1" applyAlignment="1" applyProtection="1">
      <alignment horizontal="left" indent="4"/>
      <protection locked="0"/>
    </xf>
    <xf numFmtId="164" fontId="18" fillId="33" borderId="0" xfId="0" applyNumberFormat="1" applyFont="1" applyFill="1" applyAlignment="1" applyProtection="1">
      <alignment horizontal="left" wrapText="1" indent="4"/>
      <protection locked="0"/>
    </xf>
    <xf numFmtId="164" fontId="22" fillId="33" borderId="0" xfId="0" applyNumberFormat="1" applyFont="1" applyFill="1" applyAlignment="1" applyProtection="1">
      <alignment horizontal="left" vertical="center" wrapText="1" indent="3"/>
      <protection/>
    </xf>
    <xf numFmtId="164" fontId="22" fillId="33" borderId="0" xfId="0" applyNumberFormat="1" applyFont="1" applyFill="1" applyAlignment="1" applyProtection="1">
      <alignment horizontal="center" vertical="center"/>
      <protection locked="0"/>
    </xf>
    <xf numFmtId="164" fontId="21" fillId="33" borderId="0" xfId="0" applyNumberFormat="1" applyFont="1" applyFill="1" applyAlignment="1" applyProtection="1">
      <alignment horizontal="center" vertical="center"/>
      <protection locked="0"/>
    </xf>
    <xf numFmtId="164" fontId="18" fillId="33" borderId="0" xfId="0" applyNumberFormat="1" applyFont="1" applyFill="1" applyBorder="1" applyAlignment="1" applyProtection="1">
      <alignment horizontal="left"/>
      <protection locked="0"/>
    </xf>
    <xf numFmtId="164" fontId="18" fillId="33" borderId="0" xfId="0" applyNumberFormat="1" applyFont="1" applyFill="1" applyAlignment="1" applyProtection="1">
      <alignment horizontal="left" vertical="center" wrapText="1" indent="4"/>
      <protection/>
    </xf>
    <xf numFmtId="167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 indent="3"/>
      <protection/>
    </xf>
    <xf numFmtId="164" fontId="22" fillId="33" borderId="0" xfId="0" applyNumberFormat="1" applyFont="1" applyFill="1" applyAlignment="1">
      <alignment horizontal="left" vertical="center" indent="1"/>
    </xf>
    <xf numFmtId="164" fontId="22" fillId="33" borderId="0" xfId="0" applyNumberFormat="1" applyFont="1" applyFill="1" applyAlignment="1" applyProtection="1" quotePrefix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 indent="1"/>
      <protection/>
    </xf>
    <xf numFmtId="164" fontId="22" fillId="33" borderId="0" xfId="0" applyNumberFormat="1" applyFont="1" applyFill="1" applyAlignment="1" applyProtection="1">
      <alignment horizontal="left" vertical="center"/>
      <protection/>
    </xf>
    <xf numFmtId="164" fontId="22" fillId="33" borderId="0" xfId="0" applyNumberFormat="1" applyFont="1" applyFill="1" applyAlignment="1" applyProtection="1">
      <alignment vertical="center"/>
      <protection/>
    </xf>
    <xf numFmtId="168" fontId="18" fillId="33" borderId="0" xfId="0" applyNumberFormat="1" applyFont="1" applyFill="1" applyAlignment="1" applyProtection="1">
      <alignment horizontal="center" vertical="center"/>
      <protection locked="0"/>
    </xf>
    <xf numFmtId="0" fontId="21" fillId="33" borderId="0" xfId="0" applyFont="1" applyFill="1" applyAlignment="1">
      <alignment vertical="center" wrapText="1"/>
    </xf>
    <xf numFmtId="164" fontId="22" fillId="33" borderId="0" xfId="0" applyNumberFormat="1" applyFont="1" applyFill="1" applyAlignment="1">
      <alignment horizontal="center" vertical="center"/>
    </xf>
    <xf numFmtId="164" fontId="22" fillId="33" borderId="0" xfId="0" applyNumberFormat="1" applyFont="1" applyFill="1" applyBorder="1" applyAlignment="1" applyProtection="1">
      <alignment wrapText="1"/>
      <protection locked="0"/>
    </xf>
    <xf numFmtId="4" fontId="18" fillId="33" borderId="0" xfId="0" applyNumberFormat="1" applyFont="1" applyFill="1" applyAlignment="1" applyProtection="1">
      <alignment horizontal="center" vertical="center"/>
      <protection locked="0"/>
    </xf>
    <xf numFmtId="169" fontId="29" fillId="33" borderId="0" xfId="0" applyNumberFormat="1" applyFont="1" applyFill="1" applyBorder="1" applyAlignment="1" applyProtection="1">
      <alignment wrapText="1"/>
      <protection locked="0"/>
    </xf>
    <xf numFmtId="164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indent="1"/>
      <protection/>
    </xf>
    <xf numFmtId="49" fontId="18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Alignment="1" applyProtection="1">
      <alignment horizontal="left" indent="2"/>
      <protection/>
    </xf>
    <xf numFmtId="164" fontId="18" fillId="33" borderId="0" xfId="0" applyNumberFormat="1" applyFont="1" applyFill="1" applyAlignment="1" quotePrefix="1">
      <alignment horizontal="center" vertical="center"/>
    </xf>
    <xf numFmtId="164" fontId="20" fillId="33" borderId="0" xfId="0" applyNumberFormat="1" applyFont="1" applyFill="1" applyBorder="1" applyAlignment="1">
      <alignment horizontal="center" vertical="center" wrapText="1"/>
    </xf>
    <xf numFmtId="3" fontId="22" fillId="33" borderId="0" xfId="0" applyNumberFormat="1" applyFont="1" applyFill="1" applyAlignment="1">
      <alignment horizontal="center" vertical="center"/>
    </xf>
    <xf numFmtId="164" fontId="20" fillId="33" borderId="0" xfId="0" applyNumberFormat="1" applyFont="1" applyFill="1" applyAlignment="1">
      <alignment horizontal="center" vertical="center"/>
    </xf>
    <xf numFmtId="164" fontId="18" fillId="33" borderId="0" xfId="0" applyNumberFormat="1" applyFont="1" applyFill="1" applyAlignment="1" applyProtection="1">
      <alignment horizontal="left" wrapText="1" indent="2"/>
      <protection/>
    </xf>
    <xf numFmtId="49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18" fillId="33" borderId="0" xfId="0" applyNumberFormat="1" applyFont="1" applyFill="1" applyAlignment="1" applyProtection="1">
      <alignment horizontal="left" vertical="center" wrapText="1" indent="2"/>
      <protection/>
    </xf>
    <xf numFmtId="164" fontId="18" fillId="33" borderId="0" xfId="0" applyNumberFormat="1" applyFont="1" applyFill="1" applyAlignment="1" applyProtection="1">
      <alignment horizontal="left" indent="4"/>
      <protection/>
    </xf>
    <xf numFmtId="164" fontId="18" fillId="33" borderId="0" xfId="0" applyNumberFormat="1" applyFont="1" applyFill="1" applyAlignment="1">
      <alignment horizontal="left" indent="4"/>
    </xf>
    <xf numFmtId="164" fontId="22" fillId="33" borderId="0" xfId="0" applyNumberFormat="1" applyFont="1" applyFill="1" applyAlignment="1">
      <alignment horizontal="left" wrapText="1" indent="1"/>
    </xf>
    <xf numFmtId="164" fontId="22" fillId="33" borderId="10" xfId="0" applyNumberFormat="1" applyFont="1" applyFill="1" applyBorder="1" applyAlignment="1" applyProtection="1">
      <alignment horizontal="left" vertical="center"/>
      <protection/>
    </xf>
    <xf numFmtId="164" fontId="21" fillId="33" borderId="10" xfId="0" applyNumberFormat="1" applyFont="1" applyFill="1" applyBorder="1" applyAlignment="1" applyProtection="1">
      <alignment horizontal="center" vertical="center"/>
      <protection locked="0"/>
    </xf>
    <xf numFmtId="164" fontId="22" fillId="33" borderId="10" xfId="0" applyNumberFormat="1" applyFont="1" applyFill="1" applyBorder="1" applyAlignment="1" applyProtection="1">
      <alignment horizontal="center" vertical="center"/>
      <protection/>
    </xf>
    <xf numFmtId="4" fontId="22" fillId="33" borderId="10" xfId="42" applyNumberFormat="1" applyFont="1" applyFill="1" applyBorder="1" applyAlignment="1" applyProtection="1">
      <alignment horizontal="center" vertical="center"/>
      <protection/>
    </xf>
    <xf numFmtId="164" fontId="20" fillId="33" borderId="0" xfId="0" applyNumberFormat="1" applyFont="1" applyFill="1" applyAlignment="1" applyProtection="1">
      <alignment horizontal="center"/>
      <protection locked="0"/>
    </xf>
    <xf numFmtId="164" fontId="18" fillId="33" borderId="10" xfId="0" applyNumberFormat="1" applyFont="1" applyFill="1" applyBorder="1" applyAlignment="1" applyProtection="1">
      <alignment horizontal="right"/>
      <protection locked="0"/>
    </xf>
    <xf numFmtId="164" fontId="28" fillId="33" borderId="10" xfId="0" applyNumberFormat="1" applyFont="1" applyFill="1" applyBorder="1" applyAlignment="1" applyProtection="1">
      <alignment horizontal="center"/>
      <protection locked="0"/>
    </xf>
    <xf numFmtId="0" fontId="20" fillId="33" borderId="10" xfId="0" applyFont="1" applyFill="1" applyBorder="1" applyAlignment="1">
      <alignment horizontal="center" vertical="top" readingOrder="1"/>
    </xf>
    <xf numFmtId="0" fontId="18" fillId="33" borderId="1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top" readingOrder="1"/>
    </xf>
    <xf numFmtId="164" fontId="22" fillId="33" borderId="10" xfId="0" applyNumberFormat="1" applyFont="1" applyFill="1" applyBorder="1" applyAlignment="1" applyProtection="1">
      <alignment horizontal="center" readingOrder="1"/>
      <protection locked="0"/>
    </xf>
    <xf numFmtId="164" fontId="18" fillId="33" borderId="10" xfId="0" applyNumberFormat="1" applyFont="1" applyFill="1" applyBorder="1" applyAlignment="1" applyProtection="1">
      <alignment horizontal="center" vertical="top" readingOrder="1"/>
      <protection/>
    </xf>
    <xf numFmtId="164" fontId="22" fillId="33" borderId="10" xfId="0" applyNumberFormat="1" applyFont="1" applyFill="1" applyBorder="1" applyAlignment="1" applyProtection="1">
      <alignment vertical="center"/>
      <protection locked="0"/>
    </xf>
    <xf numFmtId="165" fontId="22" fillId="33" borderId="1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realizari.bugete.20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GC%20-%2031%20decembrie%202023%20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34\retea%20on%2010.236.1.89\Executii\Executii%202021\12%20decembrie%202021\BGC%20final%20situatii%20financiare%202021\BGC%20-%2031%20decembrie%20%202021%20-%20situatii%20financiare%20-%20sc%20-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Users\51667042\Documents\Mihaela\BGC\2020\New%20folder\BGC%2030%20iunie%202019%20sc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cembrie 28.12.2023"/>
      <sheetName val="decembrie in zi"/>
      <sheetName val="decembrie in luna"/>
      <sheetName val="decembrie 2023 "/>
      <sheetName val="UAT decembrie 2023"/>
      <sheetName val="consolidari decembrie"/>
      <sheetName val="noiembrie 2023  (valori)"/>
      <sheetName val="UAT noiembrie 2023 (valori)"/>
      <sheetName val="Sinteza - An 2"/>
      <sheetName val="Sinteza - An 2 (engleza)"/>
      <sheetName val="2023 Engl"/>
      <sheetName val="2022 - 2023"/>
      <sheetName val="Progr.29.12.2023.(Stela)"/>
      <sheetName val="Sinteza - Anexa program anual"/>
      <sheetName val="program %.exec"/>
      <sheetName val="dob_trez"/>
      <sheetName val="SPECIAL_CNAIR"/>
      <sheetName val="CNAIR_ex"/>
      <sheetName val="decembrie sit.finan.2022 "/>
      <sheetName val="dec 2022 leg"/>
      <sheetName val="Sinteza-anexa program 9 luni "/>
      <sheetName val="program 9 luni .%.exec "/>
      <sheetName val="Sinteza-Anexa program 6 luni"/>
      <sheetName val="progr 6 luni % execuție  "/>
      <sheetName val="Sinteza - program 3 luni "/>
      <sheetName val="program trim I _%.exec"/>
      <sheetName val="buget initial 2023"/>
      <sheetName val="Sinteza - An 2 program initial"/>
      <sheetName val="Sinteza - Anexa progr.an,sem.I"/>
      <sheetName val="Sinteza - Anexa progr.an,trim."/>
      <sheetName val="bgc desfasura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cembrie 2021 sit.fin. 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Setup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  <sheetName val="IMAT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  <sheetName val="a45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  <sheetName val="RED tables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  <sheetName val="E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  <sheetName val="Table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RED47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_GEF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unie 2019 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  <sheetName val="oth"/>
      <sheetName val="ass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S70"/>
  <sheetViews>
    <sheetView showZeros="0" tabSelected="1" view="pageBreakPreview" zoomScale="75" zoomScaleNormal="85" zoomScaleSheetLayoutView="75" zoomScalePageLayoutView="0" workbookViewId="0" topLeftCell="A1">
      <pane xSplit="2" ySplit="15" topLeftCell="F61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P73" sqref="P73"/>
    </sheetView>
  </sheetViews>
  <sheetFormatPr defaultColWidth="9.140625" defaultRowHeight="19.5" customHeight="1" outlineLevelRow="1"/>
  <cols>
    <col min="1" max="1" width="3.8515625" style="12" customWidth="1"/>
    <col min="2" max="2" width="54.421875" style="17" customWidth="1"/>
    <col min="3" max="3" width="21.140625" style="17" customWidth="1"/>
    <col min="4" max="4" width="13.7109375" style="17" customWidth="1"/>
    <col min="5" max="5" width="16.00390625" style="138" customWidth="1"/>
    <col min="6" max="6" width="12.7109375" style="138" customWidth="1"/>
    <col min="7" max="7" width="15.7109375" style="138" customWidth="1"/>
    <col min="8" max="8" width="10.7109375" style="138" customWidth="1"/>
    <col min="9" max="9" width="15.8515625" style="17" customWidth="1"/>
    <col min="10" max="10" width="12.7109375" style="17" customWidth="1"/>
    <col min="11" max="11" width="12.8515625" style="17" customWidth="1"/>
    <col min="12" max="12" width="14.28125" style="17" customWidth="1"/>
    <col min="13" max="13" width="13.7109375" style="17" customWidth="1"/>
    <col min="14" max="14" width="14.00390625" style="11" customWidth="1"/>
    <col min="15" max="15" width="11.7109375" style="17" customWidth="1"/>
    <col min="16" max="16" width="12.7109375" style="11" customWidth="1"/>
    <col min="17" max="17" width="11.57421875" style="17" customWidth="1"/>
    <col min="18" max="18" width="15.7109375" style="18" customWidth="1"/>
    <col min="19" max="19" width="9.57421875" style="51" customWidth="1"/>
    <col min="20" max="16384" width="8.8515625" style="12" customWidth="1"/>
  </cols>
  <sheetData>
    <row r="1" spans="2:19" ht="23.25" customHeight="1">
      <c r="B1" s="13"/>
      <c r="C1" s="12"/>
      <c r="D1" s="12"/>
      <c r="E1" s="14"/>
      <c r="F1" s="14"/>
      <c r="G1" s="14"/>
      <c r="H1" s="15"/>
      <c r="I1" s="16"/>
      <c r="S1" s="19" t="s">
        <v>0</v>
      </c>
    </row>
    <row r="2" spans="2:19" ht="15" customHeight="1" hidden="1">
      <c r="B2" s="20"/>
      <c r="C2" s="21"/>
      <c r="D2" s="22"/>
      <c r="E2" s="23"/>
      <c r="F2" s="23"/>
      <c r="G2" s="23"/>
      <c r="H2" s="23"/>
      <c r="I2" s="21"/>
      <c r="J2" s="24"/>
      <c r="K2" s="22"/>
      <c r="L2" s="12"/>
      <c r="M2" s="12"/>
      <c r="N2" s="25"/>
      <c r="O2" s="2"/>
      <c r="P2" s="2"/>
      <c r="Q2" s="2"/>
      <c r="R2" s="2"/>
      <c r="S2" s="2"/>
    </row>
    <row r="3" spans="2:19" ht="22.5" customHeight="1" outlineLevel="1">
      <c r="B3" s="26" t="s">
        <v>1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2:19" ht="15" outlineLevel="1">
      <c r="B4" s="27" t="s">
        <v>2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2:19" ht="15" outlineLevel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</row>
    <row r="6" spans="2:19" ht="15" outlineLevel="1">
      <c r="B6" s="28"/>
      <c r="C6" s="29"/>
      <c r="D6" s="29">
        <v>0</v>
      </c>
      <c r="E6" s="30"/>
      <c r="F6" s="31"/>
      <c r="G6" s="30"/>
      <c r="H6" s="32"/>
      <c r="I6" s="33"/>
      <c r="J6" s="34"/>
      <c r="K6" s="35"/>
      <c r="L6" s="36"/>
      <c r="M6" s="36"/>
      <c r="N6" s="3"/>
      <c r="O6" s="32"/>
      <c r="P6" s="32"/>
      <c r="Q6" s="32"/>
      <c r="R6" s="32"/>
      <c r="S6" s="32"/>
    </row>
    <row r="7" spans="2:19" ht="15" outlineLevel="1">
      <c r="B7" s="37"/>
      <c r="C7" s="30"/>
      <c r="D7" s="30"/>
      <c r="E7" s="30"/>
      <c r="F7" s="30"/>
      <c r="G7" s="30"/>
      <c r="H7" s="38"/>
      <c r="I7" s="39"/>
      <c r="J7" s="40"/>
      <c r="K7" s="40"/>
      <c r="L7" s="38"/>
      <c r="M7" s="30"/>
      <c r="N7" s="38"/>
      <c r="P7" s="38"/>
      <c r="Q7" s="38"/>
      <c r="R7" s="32"/>
      <c r="S7" s="38"/>
    </row>
    <row r="8" spans="2:19" ht="0" customHeight="1" hidden="1" outlineLevel="1">
      <c r="B8" s="4"/>
      <c r="C8" s="30"/>
      <c r="D8" s="30"/>
      <c r="E8" s="30"/>
      <c r="F8" s="38"/>
      <c r="G8" s="30"/>
      <c r="H8" s="38"/>
      <c r="I8" s="40"/>
      <c r="J8" s="41"/>
      <c r="K8" s="42"/>
      <c r="L8" s="38"/>
      <c r="M8" s="38"/>
      <c r="N8" s="38"/>
      <c r="O8" s="38"/>
      <c r="P8" s="38"/>
      <c r="Q8" s="38"/>
      <c r="R8" s="32"/>
      <c r="S8" s="38"/>
    </row>
    <row r="9" spans="2:19" ht="15" outlineLevel="1">
      <c r="B9" s="43">
        <v>0</v>
      </c>
      <c r="C9" s="3"/>
      <c r="D9" s="3"/>
      <c r="E9" s="3"/>
      <c r="F9" s="3"/>
      <c r="G9" s="3"/>
      <c r="H9" s="3"/>
      <c r="I9" s="1"/>
      <c r="J9" s="44"/>
      <c r="K9" s="30"/>
      <c r="L9" s="45"/>
      <c r="M9" s="46"/>
      <c r="N9" s="38"/>
      <c r="O9" s="38"/>
      <c r="P9" s="38"/>
      <c r="Q9" s="38"/>
      <c r="R9" s="38"/>
      <c r="S9" s="38"/>
    </row>
    <row r="10" spans="2:14" ht="24" customHeight="1" outlineLevel="1">
      <c r="B10" s="48"/>
      <c r="C10" s="1"/>
      <c r="D10" s="3"/>
      <c r="E10" s="1"/>
      <c r="F10" s="1"/>
      <c r="G10" s="1"/>
      <c r="H10" s="3"/>
      <c r="I10" s="3"/>
      <c r="J10" s="34"/>
      <c r="K10" s="49"/>
      <c r="L10" s="45"/>
      <c r="M10" s="50"/>
      <c r="N10" s="36"/>
    </row>
    <row r="11" spans="2:19" ht="18.75" customHeight="1" outlineLevel="1">
      <c r="B11" s="52"/>
      <c r="C11" s="3"/>
      <c r="D11" s="3"/>
      <c r="E11" s="3"/>
      <c r="F11" s="3"/>
      <c r="G11" s="3"/>
      <c r="H11" s="3"/>
      <c r="I11" s="3"/>
      <c r="J11" s="50"/>
      <c r="K11" s="36"/>
      <c r="L11" s="45"/>
      <c r="M11" s="50"/>
      <c r="O11" s="53"/>
      <c r="P11" s="53"/>
      <c r="Q11" s="11" t="s">
        <v>3</v>
      </c>
      <c r="R11" s="54">
        <v>1583500</v>
      </c>
      <c r="S11" s="55"/>
    </row>
    <row r="12" spans="2:19" ht="15" outlineLevel="1">
      <c r="B12" s="31"/>
      <c r="C12" s="36"/>
      <c r="D12" s="36"/>
      <c r="E12" s="36"/>
      <c r="F12" s="36"/>
      <c r="G12" s="36"/>
      <c r="H12" s="56"/>
      <c r="I12" s="57"/>
      <c r="J12" s="12"/>
      <c r="K12" s="47"/>
      <c r="L12" s="58"/>
      <c r="M12" s="47"/>
      <c r="N12" s="24"/>
      <c r="O12" s="59"/>
      <c r="P12" s="60"/>
      <c r="Q12" s="59"/>
      <c r="R12" s="61"/>
      <c r="S12" s="62" t="s">
        <v>4</v>
      </c>
    </row>
    <row r="13" spans="2:19" ht="15">
      <c r="B13" s="43"/>
      <c r="C13" s="64" t="s">
        <v>5</v>
      </c>
      <c r="D13" s="64" t="s">
        <v>5</v>
      </c>
      <c r="E13" s="65" t="s">
        <v>5</v>
      </c>
      <c r="F13" s="65" t="s">
        <v>5</v>
      </c>
      <c r="G13" s="65" t="s">
        <v>6</v>
      </c>
      <c r="H13" s="65" t="s">
        <v>7</v>
      </c>
      <c r="I13" s="64" t="s">
        <v>5</v>
      </c>
      <c r="J13" s="64" t="s">
        <v>8</v>
      </c>
      <c r="K13" s="64" t="s">
        <v>9</v>
      </c>
      <c r="L13" s="64" t="s">
        <v>9</v>
      </c>
      <c r="M13" s="64" t="s">
        <v>10</v>
      </c>
      <c r="N13" s="66" t="s">
        <v>11</v>
      </c>
      <c r="O13" s="64" t="s">
        <v>12</v>
      </c>
      <c r="P13" s="67" t="s">
        <v>11</v>
      </c>
      <c r="Q13" s="64" t="s">
        <v>13</v>
      </c>
      <c r="R13" s="68" t="s">
        <v>14</v>
      </c>
      <c r="S13" s="68"/>
    </row>
    <row r="14" spans="2:19" ht="15" customHeight="1">
      <c r="B14" s="69"/>
      <c r="C14" s="70" t="s">
        <v>15</v>
      </c>
      <c r="D14" s="70" t="s">
        <v>16</v>
      </c>
      <c r="E14" s="71" t="s">
        <v>17</v>
      </c>
      <c r="F14" s="71" t="s">
        <v>18</v>
      </c>
      <c r="G14" s="71" t="s">
        <v>19</v>
      </c>
      <c r="H14" s="71" t="s">
        <v>20</v>
      </c>
      <c r="I14" s="70" t="s">
        <v>21</v>
      </c>
      <c r="J14" s="70" t="s">
        <v>20</v>
      </c>
      <c r="K14" s="70" t="s">
        <v>22</v>
      </c>
      <c r="L14" s="70" t="s">
        <v>23</v>
      </c>
      <c r="M14" s="72"/>
      <c r="N14" s="73"/>
      <c r="O14" s="70" t="s">
        <v>24</v>
      </c>
      <c r="P14" s="74" t="s">
        <v>25</v>
      </c>
      <c r="Q14" s="75" t="s">
        <v>26</v>
      </c>
      <c r="R14" s="76"/>
      <c r="S14" s="76"/>
    </row>
    <row r="15" spans="2:19" ht="15.75" customHeight="1">
      <c r="B15" s="77"/>
      <c r="C15" s="70" t="s">
        <v>27</v>
      </c>
      <c r="D15" s="70" t="s">
        <v>28</v>
      </c>
      <c r="E15" s="71" t="s">
        <v>29</v>
      </c>
      <c r="F15" s="71" t="s">
        <v>30</v>
      </c>
      <c r="G15" s="71" t="s">
        <v>31</v>
      </c>
      <c r="H15" s="71" t="s">
        <v>32</v>
      </c>
      <c r="I15" s="70" t="s">
        <v>33</v>
      </c>
      <c r="J15" s="70" t="s">
        <v>34</v>
      </c>
      <c r="K15" s="70" t="s">
        <v>35</v>
      </c>
      <c r="L15" s="70" t="s">
        <v>36</v>
      </c>
      <c r="M15" s="30"/>
      <c r="N15" s="73"/>
      <c r="O15" s="70" t="s">
        <v>37</v>
      </c>
      <c r="P15" s="74" t="s">
        <v>38</v>
      </c>
      <c r="Q15" s="75" t="s">
        <v>39</v>
      </c>
      <c r="R15" s="76"/>
      <c r="S15" s="76"/>
    </row>
    <row r="16" spans="2:19" ht="17.25">
      <c r="B16" s="78"/>
      <c r="C16" s="79"/>
      <c r="D16" s="70" t="s">
        <v>40</v>
      </c>
      <c r="E16" s="71" t="s">
        <v>41</v>
      </c>
      <c r="F16" s="71" t="s">
        <v>42</v>
      </c>
      <c r="G16" s="71" t="s">
        <v>43</v>
      </c>
      <c r="H16" s="71"/>
      <c r="I16" s="70" t="s">
        <v>44</v>
      </c>
      <c r="J16" s="70" t="s">
        <v>45</v>
      </c>
      <c r="K16" s="70"/>
      <c r="L16" s="70" t="s">
        <v>46</v>
      </c>
      <c r="M16" s="30"/>
      <c r="N16" s="73"/>
      <c r="O16" s="70" t="s">
        <v>47</v>
      </c>
      <c r="P16" s="73" t="s">
        <v>48</v>
      </c>
      <c r="Q16" s="75" t="s">
        <v>49</v>
      </c>
      <c r="R16" s="76"/>
      <c r="S16" s="76"/>
    </row>
    <row r="17" spans="2:19" ht="15.75" customHeight="1">
      <c r="B17" s="59"/>
      <c r="C17" s="12"/>
      <c r="D17" s="70" t="s">
        <v>50</v>
      </c>
      <c r="E17" s="71"/>
      <c r="F17" s="71"/>
      <c r="G17" s="71" t="s">
        <v>51</v>
      </c>
      <c r="H17" s="71"/>
      <c r="I17" s="70" t="s">
        <v>52</v>
      </c>
      <c r="J17" s="70"/>
      <c r="K17" s="70"/>
      <c r="L17" s="70" t="s">
        <v>53</v>
      </c>
      <c r="M17" s="70"/>
      <c r="N17" s="73"/>
      <c r="O17" s="70"/>
      <c r="P17" s="73"/>
      <c r="Q17" s="75"/>
      <c r="R17" s="80" t="s">
        <v>54</v>
      </c>
      <c r="S17" s="2" t="s">
        <v>55</v>
      </c>
    </row>
    <row r="18" spans="2:19" ht="51" customHeight="1">
      <c r="B18" s="81"/>
      <c r="C18" s="12"/>
      <c r="D18" s="82"/>
      <c r="E18" s="82"/>
      <c r="F18" s="82"/>
      <c r="G18" s="71" t="s">
        <v>56</v>
      </c>
      <c r="H18" s="71"/>
      <c r="I18" s="83" t="s">
        <v>57</v>
      </c>
      <c r="J18" s="70"/>
      <c r="K18" s="70"/>
      <c r="L18" s="83" t="s">
        <v>58</v>
      </c>
      <c r="M18" s="83"/>
      <c r="N18" s="73"/>
      <c r="O18" s="70"/>
      <c r="P18" s="73"/>
      <c r="Q18" s="75"/>
      <c r="R18" s="80"/>
      <c r="S18" s="2"/>
    </row>
    <row r="19" spans="2:19" ht="18" customHeight="1" thickBot="1">
      <c r="B19" s="139"/>
      <c r="C19" s="87"/>
      <c r="D19" s="140"/>
      <c r="E19" s="140"/>
      <c r="F19" s="140"/>
      <c r="G19" s="141"/>
      <c r="H19" s="141"/>
      <c r="I19" s="142"/>
      <c r="J19" s="143"/>
      <c r="K19" s="143"/>
      <c r="L19" s="142"/>
      <c r="M19" s="142"/>
      <c r="N19" s="144"/>
      <c r="O19" s="143"/>
      <c r="P19" s="144"/>
      <c r="Q19" s="145"/>
      <c r="R19" s="146"/>
      <c r="S19" s="147"/>
    </row>
    <row r="20" spans="2:19" s="88" customFormat="1" ht="30.75" customHeight="1" thickTop="1">
      <c r="B20" s="5" t="s">
        <v>59</v>
      </c>
      <c r="C20" s="6">
        <f>C21+C37+C38+C39+C40+C41+C42+C43+C44+C45</f>
        <v>253393.47312500002</v>
      </c>
      <c r="D20" s="6">
        <f>D21+D37+D38+D39+D40+D41+D42+D43+D44+D45</f>
        <v>135048.06767299998</v>
      </c>
      <c r="E20" s="6">
        <f aca="true" t="shared" si="0" ref="E20:K20">E21+E37+E38+E39+E40+E41+E42+E43+E44+E45</f>
        <v>110071.20495599999</v>
      </c>
      <c r="F20" s="6">
        <f t="shared" si="0"/>
        <v>3444.187132</v>
      </c>
      <c r="G20" s="6">
        <f t="shared" si="0"/>
        <v>59399.428575</v>
      </c>
      <c r="H20" s="6">
        <f t="shared" si="0"/>
        <v>0</v>
      </c>
      <c r="I20" s="6">
        <f t="shared" si="0"/>
        <v>46649.058000000005</v>
      </c>
      <c r="J20" s="6">
        <f>J21+J37+J38+J39+J40+J41+J42+J43+J44+J45</f>
        <v>521.58194</v>
      </c>
      <c r="K20" s="6">
        <f t="shared" si="0"/>
        <v>738.4917182</v>
      </c>
      <c r="L20" s="6">
        <f>L21+L37+L38+L39+L40+L41+L42+L43+L44+L45</f>
        <v>14577.749056999999</v>
      </c>
      <c r="M20" s="8">
        <f>M21+M37+M38+M39+M40+M41+M42+M43+M44</f>
        <v>536.948</v>
      </c>
      <c r="N20" s="89">
        <f>SUM(C20:M20)</f>
        <v>624380.1901761999</v>
      </c>
      <c r="O20" s="90">
        <f>O21+O37+O38+O41+O39</f>
        <v>-101579.59241603999</v>
      </c>
      <c r="P20" s="89">
        <f>N20+O20</f>
        <v>522800.5977601599</v>
      </c>
      <c r="Q20" s="90">
        <f>Q21+Q37+Q38+Q41+Q43</f>
        <v>-1353.315</v>
      </c>
      <c r="R20" s="91">
        <f>P20+Q20</f>
        <v>521447.28276015987</v>
      </c>
      <c r="S20" s="89">
        <f aca="true" t="shared" si="1" ref="S20:S43">R20/$R$11*100</f>
        <v>32.93004627471802</v>
      </c>
    </row>
    <row r="21" spans="2:19" s="92" customFormat="1" ht="18.75" customHeight="1">
      <c r="B21" s="84" t="s">
        <v>60</v>
      </c>
      <c r="C21" s="6">
        <f>C22+C35+C36</f>
        <v>205647.00312500002</v>
      </c>
      <c r="D21" s="6">
        <f>D22+D35+D36</f>
        <v>97205.67143899998</v>
      </c>
      <c r="E21" s="8">
        <f>E22+E35+E36</f>
        <v>98634.44095599999</v>
      </c>
      <c r="F21" s="8">
        <f>F22+F35+F36</f>
        <v>3032.521132</v>
      </c>
      <c r="G21" s="8">
        <f>G22+G35+G36</f>
        <v>48954.506575</v>
      </c>
      <c r="H21" s="8"/>
      <c r="I21" s="6">
        <f>I22+I35+I36</f>
        <v>16522.115</v>
      </c>
      <c r="J21" s="6">
        <f>J22+J35+J36</f>
        <v>0</v>
      </c>
      <c r="K21" s="93">
        <f>K22+K35+K36</f>
        <v>738.4917182</v>
      </c>
      <c r="L21" s="93">
        <f>L22+L35+L36</f>
        <v>1974.4148599999999</v>
      </c>
      <c r="M21" s="93">
        <f>M22+M35+M36</f>
        <v>511.818</v>
      </c>
      <c r="N21" s="89">
        <f aca="true" t="shared" si="2" ref="N21:N44">SUM(C21:M21)</f>
        <v>473220.98280520004</v>
      </c>
      <c r="O21" s="6">
        <f>O22+O35+O36</f>
        <v>-20874.21873204</v>
      </c>
      <c r="P21" s="93">
        <f>N21+O21</f>
        <v>452346.76407316</v>
      </c>
      <c r="Q21" s="6">
        <f>Q22+Q35+Q36</f>
        <v>0</v>
      </c>
      <c r="R21" s="94">
        <f aca="true" t="shared" si="3" ref="R21:R42">P21+Q21</f>
        <v>452346.76407316</v>
      </c>
      <c r="S21" s="93">
        <f t="shared" si="1"/>
        <v>28.56626233490117</v>
      </c>
    </row>
    <row r="22" spans="2:19" ht="28.5" customHeight="1">
      <c r="B22" s="95" t="s">
        <v>61</v>
      </c>
      <c r="C22" s="96">
        <f>C23+C27+C28+C33+C34</f>
        <v>170550.22112500004</v>
      </c>
      <c r="D22" s="96">
        <f>D23+D27+D28+D33+D34</f>
        <v>74863.94999999998</v>
      </c>
      <c r="E22" s="97">
        <f aca="true" t="shared" si="4" ref="E22:L22">E23+E27+E28+E33+E34</f>
        <v>0</v>
      </c>
      <c r="F22" s="97">
        <f t="shared" si="4"/>
        <v>0</v>
      </c>
      <c r="G22" s="98">
        <f t="shared" si="4"/>
        <v>4486.045</v>
      </c>
      <c r="H22" s="97">
        <f t="shared" si="4"/>
        <v>0</v>
      </c>
      <c r="I22" s="96">
        <f>I23+I27+I28+I33+I34</f>
        <v>1132.674</v>
      </c>
      <c r="J22" s="63">
        <f t="shared" si="4"/>
        <v>0</v>
      </c>
      <c r="K22" s="63">
        <f t="shared" si="4"/>
        <v>0</v>
      </c>
      <c r="L22" s="63">
        <f t="shared" si="4"/>
        <v>0</v>
      </c>
      <c r="M22" s="63"/>
      <c r="N22" s="89">
        <f t="shared" si="2"/>
        <v>251032.89012500003</v>
      </c>
      <c r="O22" s="63">
        <f>O23+O27+O28+O33+O34</f>
        <v>0</v>
      </c>
      <c r="P22" s="96">
        <f aca="true" t="shared" si="5" ref="P22:P42">N22+O22</f>
        <v>251032.89012500003</v>
      </c>
      <c r="Q22" s="63">
        <f>Q23+Q27+Q28+Q33+Q34</f>
        <v>0</v>
      </c>
      <c r="R22" s="93">
        <f t="shared" si="3"/>
        <v>251032.89012500003</v>
      </c>
      <c r="S22" s="96">
        <f t="shared" si="1"/>
        <v>15.853040108935904</v>
      </c>
    </row>
    <row r="23" spans="2:19" ht="33.75" customHeight="1">
      <c r="B23" s="99" t="s">
        <v>62</v>
      </c>
      <c r="C23" s="96">
        <f aca="true" t="shared" si="6" ref="C23:H23">C24+C25+C26</f>
        <v>34746.074748</v>
      </c>
      <c r="D23" s="96">
        <f>D24+D25+D26</f>
        <v>40278.365999999995</v>
      </c>
      <c r="E23" s="97">
        <f t="shared" si="6"/>
        <v>0</v>
      </c>
      <c r="F23" s="97">
        <f t="shared" si="6"/>
        <v>0</v>
      </c>
      <c r="G23" s="97">
        <f t="shared" si="6"/>
        <v>0</v>
      </c>
      <c r="H23" s="97">
        <f t="shared" si="6"/>
        <v>0</v>
      </c>
      <c r="I23" s="97">
        <f>I24+I25+I26</f>
        <v>0</v>
      </c>
      <c r="J23" s="63">
        <f>J24+J25+J26</f>
        <v>0</v>
      </c>
      <c r="K23" s="3">
        <f>K24+K25+K26</f>
        <v>0</v>
      </c>
      <c r="L23" s="63">
        <f>L24+L25+L26</f>
        <v>0</v>
      </c>
      <c r="M23" s="63">
        <f>M24+M25+M26</f>
        <v>0</v>
      </c>
      <c r="N23" s="89">
        <f t="shared" si="2"/>
        <v>75024.440748</v>
      </c>
      <c r="O23" s="63">
        <f>O24+O25+O26</f>
        <v>0</v>
      </c>
      <c r="P23" s="96">
        <f t="shared" si="5"/>
        <v>75024.440748</v>
      </c>
      <c r="Q23" s="63">
        <f>Q24+Q25+Q26</f>
        <v>0</v>
      </c>
      <c r="R23" s="93">
        <f t="shared" si="3"/>
        <v>75024.440748</v>
      </c>
      <c r="S23" s="96">
        <f t="shared" si="1"/>
        <v>4.737887006504578</v>
      </c>
    </row>
    <row r="24" spans="2:19" ht="22.5" customHeight="1">
      <c r="B24" s="100" t="s">
        <v>63</v>
      </c>
      <c r="C24" s="3">
        <v>29047.623</v>
      </c>
      <c r="D24" s="3">
        <v>79.688</v>
      </c>
      <c r="E24" s="97"/>
      <c r="F24" s="97"/>
      <c r="G24" s="97"/>
      <c r="H24" s="97"/>
      <c r="I24" s="96"/>
      <c r="J24" s="3"/>
      <c r="K24" s="3"/>
      <c r="L24" s="3"/>
      <c r="M24" s="3"/>
      <c r="N24" s="89">
        <f t="shared" si="2"/>
        <v>29127.310999999998</v>
      </c>
      <c r="O24" s="3"/>
      <c r="P24" s="96">
        <f t="shared" si="5"/>
        <v>29127.310999999998</v>
      </c>
      <c r="Q24" s="3"/>
      <c r="R24" s="93">
        <f t="shared" si="3"/>
        <v>29127.310999999998</v>
      </c>
      <c r="S24" s="96">
        <f t="shared" si="1"/>
        <v>1.8394260183138615</v>
      </c>
    </row>
    <row r="25" spans="2:19" ht="30" customHeight="1">
      <c r="B25" s="100" t="s">
        <v>64</v>
      </c>
      <c r="C25" s="3">
        <v>221.9917480000005</v>
      </c>
      <c r="D25" s="3">
        <v>40189.488999999994</v>
      </c>
      <c r="E25" s="7"/>
      <c r="F25" s="7"/>
      <c r="G25" s="7"/>
      <c r="H25" s="7"/>
      <c r="I25" s="96"/>
      <c r="J25" s="3"/>
      <c r="K25" s="3"/>
      <c r="L25" s="3"/>
      <c r="M25" s="3"/>
      <c r="N25" s="89">
        <f t="shared" si="2"/>
        <v>40411.480747999994</v>
      </c>
      <c r="O25" s="3"/>
      <c r="P25" s="96">
        <f t="shared" si="5"/>
        <v>40411.480747999994</v>
      </c>
      <c r="Q25" s="3"/>
      <c r="R25" s="93">
        <f t="shared" si="3"/>
        <v>40411.480747999994</v>
      </c>
      <c r="S25" s="96">
        <f t="shared" si="1"/>
        <v>2.5520354119355853</v>
      </c>
    </row>
    <row r="26" spans="2:19" ht="36" customHeight="1">
      <c r="B26" s="101" t="s">
        <v>65</v>
      </c>
      <c r="C26" s="3">
        <v>5476.46</v>
      </c>
      <c r="D26" s="3">
        <v>9.189</v>
      </c>
      <c r="E26" s="7"/>
      <c r="F26" s="7"/>
      <c r="G26" s="7"/>
      <c r="H26" s="7"/>
      <c r="I26" s="96"/>
      <c r="J26" s="3"/>
      <c r="K26" s="3"/>
      <c r="L26" s="3"/>
      <c r="M26" s="3"/>
      <c r="N26" s="89">
        <f t="shared" si="2"/>
        <v>5485.649</v>
      </c>
      <c r="O26" s="3"/>
      <c r="P26" s="96">
        <f t="shared" si="5"/>
        <v>5485.649</v>
      </c>
      <c r="Q26" s="3"/>
      <c r="R26" s="93">
        <f t="shared" si="3"/>
        <v>5485.649</v>
      </c>
      <c r="S26" s="96">
        <f t="shared" si="1"/>
        <v>0.34642557625513104</v>
      </c>
    </row>
    <row r="27" spans="2:19" ht="23.25" customHeight="1">
      <c r="B27" s="99" t="s">
        <v>66</v>
      </c>
      <c r="C27" s="3">
        <v>-17.097</v>
      </c>
      <c r="D27" s="3">
        <v>7260.035</v>
      </c>
      <c r="E27" s="97"/>
      <c r="F27" s="97"/>
      <c r="G27" s="97"/>
      <c r="H27" s="97"/>
      <c r="I27" s="96"/>
      <c r="J27" s="3"/>
      <c r="K27" s="3"/>
      <c r="L27" s="3"/>
      <c r="M27" s="3"/>
      <c r="N27" s="89">
        <f t="shared" si="2"/>
        <v>7242.938</v>
      </c>
      <c r="O27" s="3"/>
      <c r="P27" s="96">
        <f t="shared" si="5"/>
        <v>7242.938</v>
      </c>
      <c r="Q27" s="3"/>
      <c r="R27" s="93">
        <f t="shared" si="3"/>
        <v>7242.938</v>
      </c>
      <c r="S27" s="96">
        <f t="shared" si="1"/>
        <v>0.45740056836122517</v>
      </c>
    </row>
    <row r="28" spans="2:19" ht="36.75" customHeight="1">
      <c r="B28" s="102" t="s">
        <v>67</v>
      </c>
      <c r="C28" s="103">
        <f>SUM(C29:C32)</f>
        <v>134060.786377</v>
      </c>
      <c r="D28" s="103">
        <f>D29+D30+D31+D32</f>
        <v>26932.061999999998</v>
      </c>
      <c r="E28" s="7">
        <f aca="true" t="shared" si="7" ref="E28:M28">E29+E30+E31+E32</f>
        <v>0</v>
      </c>
      <c r="F28" s="7">
        <f t="shared" si="7"/>
        <v>0</v>
      </c>
      <c r="G28" s="104">
        <f t="shared" si="7"/>
        <v>4486.045</v>
      </c>
      <c r="H28" s="7">
        <f t="shared" si="7"/>
        <v>0</v>
      </c>
      <c r="I28" s="103">
        <f>I29+I30+I31+I32</f>
        <v>241.477</v>
      </c>
      <c r="J28" s="3">
        <f t="shared" si="7"/>
        <v>0</v>
      </c>
      <c r="K28" s="3">
        <f t="shared" si="7"/>
        <v>0</v>
      </c>
      <c r="L28" s="3">
        <f t="shared" si="7"/>
        <v>0</v>
      </c>
      <c r="M28" s="3">
        <f t="shared" si="7"/>
        <v>0</v>
      </c>
      <c r="N28" s="89">
        <f t="shared" si="2"/>
        <v>165720.37037700004</v>
      </c>
      <c r="O28" s="3">
        <f>O29+O30+O31</f>
        <v>0</v>
      </c>
      <c r="P28" s="96">
        <f t="shared" si="5"/>
        <v>165720.37037700004</v>
      </c>
      <c r="Q28" s="3">
        <f>Q29+Q30+Q31</f>
        <v>0</v>
      </c>
      <c r="R28" s="93">
        <f t="shared" si="3"/>
        <v>165720.37037700004</v>
      </c>
      <c r="S28" s="96">
        <f>R28/$R$11*100</f>
        <v>10.465448081907171</v>
      </c>
    </row>
    <row r="29" spans="2:19" ht="25.5" customHeight="1">
      <c r="B29" s="100" t="s">
        <v>68</v>
      </c>
      <c r="C29" s="3">
        <v>80038.345</v>
      </c>
      <c r="D29" s="3">
        <v>24296.385</v>
      </c>
      <c r="E29" s="97"/>
      <c r="F29" s="97"/>
      <c r="G29" s="97"/>
      <c r="H29" s="97"/>
      <c r="I29" s="96"/>
      <c r="J29" s="3"/>
      <c r="K29" s="3"/>
      <c r="L29" s="3"/>
      <c r="M29" s="3"/>
      <c r="N29" s="89">
        <f t="shared" si="2"/>
        <v>104334.73</v>
      </c>
      <c r="O29" s="3"/>
      <c r="P29" s="96">
        <f t="shared" si="5"/>
        <v>104334.73</v>
      </c>
      <c r="Q29" s="3"/>
      <c r="R29" s="93">
        <f t="shared" si="3"/>
        <v>104334.73</v>
      </c>
      <c r="S29" s="96">
        <f>R29/$R$11*100</f>
        <v>6.588868329649511</v>
      </c>
    </row>
    <row r="30" spans="2:19" ht="20.25" customHeight="1">
      <c r="B30" s="100" t="s">
        <v>69</v>
      </c>
      <c r="C30" s="3">
        <v>37260.299</v>
      </c>
      <c r="D30" s="3"/>
      <c r="E30" s="7"/>
      <c r="F30" s="7"/>
      <c r="G30" s="7"/>
      <c r="H30" s="7"/>
      <c r="I30" s="7"/>
      <c r="J30" s="3"/>
      <c r="K30" s="3"/>
      <c r="L30" s="3"/>
      <c r="M30" s="3"/>
      <c r="N30" s="89">
        <f t="shared" si="2"/>
        <v>37260.299</v>
      </c>
      <c r="O30" s="3"/>
      <c r="P30" s="96">
        <f t="shared" si="5"/>
        <v>37260.299</v>
      </c>
      <c r="Q30" s="3"/>
      <c r="R30" s="93">
        <f t="shared" si="3"/>
        <v>37260.299</v>
      </c>
      <c r="S30" s="96">
        <f>R30/$R$11*100</f>
        <v>2.353034354278497</v>
      </c>
    </row>
    <row r="31" spans="2:19" s="105" customFormat="1" ht="36.75" customHeight="1">
      <c r="B31" s="106" t="s">
        <v>70</v>
      </c>
      <c r="C31" s="3">
        <v>12487.874377</v>
      </c>
      <c r="D31" s="3">
        <v>116.826</v>
      </c>
      <c r="E31" s="7"/>
      <c r="F31" s="7">
        <v>0</v>
      </c>
      <c r="G31" s="7">
        <v>4486.045</v>
      </c>
      <c r="H31" s="7"/>
      <c r="I31" s="3">
        <v>0</v>
      </c>
      <c r="J31" s="3"/>
      <c r="K31" s="3"/>
      <c r="L31" s="3"/>
      <c r="M31" s="3"/>
      <c r="N31" s="89">
        <f t="shared" si="2"/>
        <v>17090.745377</v>
      </c>
      <c r="O31" s="3"/>
      <c r="P31" s="96">
        <f t="shared" si="5"/>
        <v>17090.745377</v>
      </c>
      <c r="Q31" s="3"/>
      <c r="R31" s="93">
        <f t="shared" si="3"/>
        <v>17090.745377</v>
      </c>
      <c r="S31" s="96">
        <f t="shared" si="1"/>
        <v>1.0793018867698136</v>
      </c>
    </row>
    <row r="32" spans="2:19" ht="58.5" customHeight="1">
      <c r="B32" s="106" t="s">
        <v>71</v>
      </c>
      <c r="C32" s="3">
        <v>4274.268</v>
      </c>
      <c r="D32" s="3">
        <v>2518.851</v>
      </c>
      <c r="E32" s="7"/>
      <c r="F32" s="7"/>
      <c r="G32" s="7"/>
      <c r="H32" s="7"/>
      <c r="I32" s="3">
        <v>241.477</v>
      </c>
      <c r="J32" s="107"/>
      <c r="K32" s="3"/>
      <c r="L32" s="3"/>
      <c r="M32" s="3"/>
      <c r="N32" s="89">
        <f t="shared" si="2"/>
        <v>7034.5960000000005</v>
      </c>
      <c r="O32" s="3"/>
      <c r="P32" s="96">
        <f t="shared" si="5"/>
        <v>7034.5960000000005</v>
      </c>
      <c r="Q32" s="3"/>
      <c r="R32" s="93">
        <f t="shared" si="3"/>
        <v>7034.5960000000005</v>
      </c>
      <c r="S32" s="96">
        <f t="shared" si="1"/>
        <v>0.44424351120934646</v>
      </c>
    </row>
    <row r="33" spans="2:19" ht="36" customHeight="1">
      <c r="B33" s="102" t="s">
        <v>72</v>
      </c>
      <c r="C33" s="3">
        <v>1713.458</v>
      </c>
      <c r="D33" s="3">
        <v>0</v>
      </c>
      <c r="E33" s="7"/>
      <c r="F33" s="7"/>
      <c r="G33" s="7"/>
      <c r="H33" s="7"/>
      <c r="I33" s="3">
        <v>0</v>
      </c>
      <c r="J33" s="3"/>
      <c r="K33" s="3"/>
      <c r="L33" s="3"/>
      <c r="M33" s="3"/>
      <c r="N33" s="89">
        <f t="shared" si="2"/>
        <v>1713.458</v>
      </c>
      <c r="O33" s="3"/>
      <c r="P33" s="96">
        <f t="shared" si="5"/>
        <v>1713.458</v>
      </c>
      <c r="Q33" s="3"/>
      <c r="R33" s="93">
        <f t="shared" si="3"/>
        <v>1713.458</v>
      </c>
      <c r="S33" s="96">
        <f t="shared" si="1"/>
        <v>0.10820700978844333</v>
      </c>
    </row>
    <row r="34" spans="2:19" ht="33" customHeight="1">
      <c r="B34" s="108" t="s">
        <v>73</v>
      </c>
      <c r="C34" s="3">
        <v>46.999</v>
      </c>
      <c r="D34" s="3">
        <v>393.487</v>
      </c>
      <c r="E34" s="7"/>
      <c r="F34" s="7"/>
      <c r="G34" s="7"/>
      <c r="H34" s="7"/>
      <c r="I34" s="3">
        <v>891.197</v>
      </c>
      <c r="J34" s="3"/>
      <c r="K34" s="3"/>
      <c r="L34" s="3"/>
      <c r="M34" s="3"/>
      <c r="N34" s="89">
        <f t="shared" si="2"/>
        <v>1331.683</v>
      </c>
      <c r="O34" s="3"/>
      <c r="P34" s="96">
        <f t="shared" si="5"/>
        <v>1331.683</v>
      </c>
      <c r="Q34" s="3"/>
      <c r="R34" s="93">
        <f t="shared" si="3"/>
        <v>1331.683</v>
      </c>
      <c r="S34" s="96">
        <f t="shared" si="1"/>
        <v>0.0840974423744869</v>
      </c>
    </row>
    <row r="35" spans="2:19" ht="27.75" customHeight="1">
      <c r="B35" s="109" t="s">
        <v>74</v>
      </c>
      <c r="C35" s="3">
        <v>12875.539</v>
      </c>
      <c r="D35" s="3"/>
      <c r="E35" s="7">
        <v>98460.316956</v>
      </c>
      <c r="F35" s="7">
        <v>3010.466132</v>
      </c>
      <c r="G35" s="7">
        <v>44393.949575</v>
      </c>
      <c r="H35" s="7"/>
      <c r="I35" s="3">
        <v>6.931</v>
      </c>
      <c r="J35" s="3"/>
      <c r="K35" s="3"/>
      <c r="L35" s="3"/>
      <c r="M35" s="3"/>
      <c r="N35" s="89">
        <f>SUM(C35:M35)</f>
        <v>158747.202663</v>
      </c>
      <c r="O35" s="110">
        <v>-91.80854000000001</v>
      </c>
      <c r="P35" s="96">
        <f t="shared" si="5"/>
        <v>158655.394123</v>
      </c>
      <c r="Q35" s="3"/>
      <c r="R35" s="93">
        <f t="shared" si="3"/>
        <v>158655.394123</v>
      </c>
      <c r="S35" s="96">
        <f>R35/$R$11*100</f>
        <v>10.01928601976634</v>
      </c>
    </row>
    <row r="36" spans="2:19" ht="27" customHeight="1">
      <c r="B36" s="111" t="s">
        <v>75</v>
      </c>
      <c r="C36" s="3">
        <v>22221.243</v>
      </c>
      <c r="D36" s="3">
        <v>22341.721439</v>
      </c>
      <c r="E36" s="3">
        <v>174.124</v>
      </c>
      <c r="F36" s="3">
        <v>22.055</v>
      </c>
      <c r="G36" s="3">
        <v>74.512</v>
      </c>
      <c r="H36" s="7"/>
      <c r="I36" s="3">
        <v>15382.51</v>
      </c>
      <c r="J36" s="3"/>
      <c r="K36" s="3">
        <v>738.4917182</v>
      </c>
      <c r="L36" s="3">
        <v>1974.4148599999999</v>
      </c>
      <c r="M36" s="3">
        <v>511.818</v>
      </c>
      <c r="N36" s="89">
        <f t="shared" si="2"/>
        <v>63440.89001720001</v>
      </c>
      <c r="O36" s="110">
        <v>-20782.41019204</v>
      </c>
      <c r="P36" s="96">
        <f t="shared" si="5"/>
        <v>42658.47982516001</v>
      </c>
      <c r="Q36" s="3"/>
      <c r="R36" s="93">
        <f t="shared" si="3"/>
        <v>42658.47982516001</v>
      </c>
      <c r="S36" s="96">
        <f t="shared" si="1"/>
        <v>2.693936206198927</v>
      </c>
    </row>
    <row r="37" spans="2:19" ht="24" customHeight="1">
      <c r="B37" s="112" t="s">
        <v>76</v>
      </c>
      <c r="C37" s="3"/>
      <c r="D37" s="3">
        <v>19550.304293999994</v>
      </c>
      <c r="E37" s="7">
        <v>11403.211</v>
      </c>
      <c r="F37" s="7">
        <v>0</v>
      </c>
      <c r="G37" s="7">
        <v>10364.235</v>
      </c>
      <c r="H37" s="7"/>
      <c r="I37" s="3">
        <v>26776.514</v>
      </c>
      <c r="J37" s="3">
        <v>21.318192999999994</v>
      </c>
      <c r="K37" s="3"/>
      <c r="L37" s="3">
        <v>12589.791197</v>
      </c>
      <c r="M37" s="85"/>
      <c r="N37" s="89">
        <f t="shared" si="2"/>
        <v>80705.37368399999</v>
      </c>
      <c r="O37" s="103">
        <f>-N37</f>
        <v>-80705.37368399999</v>
      </c>
      <c r="P37" s="96">
        <f t="shared" si="5"/>
        <v>0</v>
      </c>
      <c r="Q37" s="3"/>
      <c r="R37" s="93">
        <f t="shared" si="3"/>
        <v>0</v>
      </c>
      <c r="S37" s="96">
        <f t="shared" si="1"/>
        <v>0</v>
      </c>
    </row>
    <row r="38" spans="2:19" ht="23.25" customHeight="1">
      <c r="B38" s="113" t="s">
        <v>77</v>
      </c>
      <c r="C38" s="3">
        <v>311.261</v>
      </c>
      <c r="D38" s="3">
        <v>425.176</v>
      </c>
      <c r="E38" s="7"/>
      <c r="F38" s="7"/>
      <c r="G38" s="7"/>
      <c r="H38" s="7"/>
      <c r="I38" s="3">
        <v>549.055</v>
      </c>
      <c r="J38" s="114"/>
      <c r="K38" s="3"/>
      <c r="L38" s="3"/>
      <c r="M38" s="3"/>
      <c r="N38" s="89">
        <f t="shared" si="2"/>
        <v>1285.492</v>
      </c>
      <c r="O38" s="3">
        <v>0</v>
      </c>
      <c r="P38" s="96">
        <f t="shared" si="5"/>
        <v>1285.492</v>
      </c>
      <c r="Q38" s="3"/>
      <c r="R38" s="93">
        <f t="shared" si="3"/>
        <v>1285.492</v>
      </c>
      <c r="S38" s="96">
        <f t="shared" si="1"/>
        <v>0.08118042311335648</v>
      </c>
    </row>
    <row r="39" spans="2:19" ht="20.25" customHeight="1">
      <c r="B39" s="61" t="s">
        <v>78</v>
      </c>
      <c r="C39" s="3"/>
      <c r="D39" s="3">
        <v>0.065671</v>
      </c>
      <c r="E39" s="3"/>
      <c r="F39" s="3"/>
      <c r="G39" s="3">
        <v>0</v>
      </c>
      <c r="H39" s="3"/>
      <c r="I39" s="3"/>
      <c r="J39" s="3">
        <v>2.389205</v>
      </c>
      <c r="K39" s="3"/>
      <c r="L39" s="3">
        <v>13.543</v>
      </c>
      <c r="M39" s="3"/>
      <c r="N39" s="89">
        <f t="shared" si="2"/>
        <v>15.997876</v>
      </c>
      <c r="O39" s="103"/>
      <c r="P39" s="96">
        <f t="shared" si="5"/>
        <v>15.997876</v>
      </c>
      <c r="Q39" s="3"/>
      <c r="R39" s="93">
        <f t="shared" si="3"/>
        <v>15.997876</v>
      </c>
      <c r="S39" s="96">
        <f t="shared" si="1"/>
        <v>0.0010102858225449953</v>
      </c>
    </row>
    <row r="40" spans="2:19" ht="33" customHeight="1">
      <c r="B40" s="115" t="s">
        <v>79</v>
      </c>
      <c r="C40" s="3">
        <v>8529.034</v>
      </c>
      <c r="D40" s="3">
        <v>83.529827</v>
      </c>
      <c r="E40" s="3">
        <v>0</v>
      </c>
      <c r="F40" s="3">
        <v>0</v>
      </c>
      <c r="G40" s="3">
        <v>0</v>
      </c>
      <c r="H40" s="3"/>
      <c r="I40" s="3">
        <v>24.512999999999998</v>
      </c>
      <c r="J40" s="3">
        <v>2.2999210000000003</v>
      </c>
      <c r="K40" s="3"/>
      <c r="L40" s="3"/>
      <c r="M40" s="3"/>
      <c r="N40" s="89">
        <f t="shared" si="2"/>
        <v>8639.376748</v>
      </c>
      <c r="O40" s="3"/>
      <c r="P40" s="96">
        <f t="shared" si="5"/>
        <v>8639.376748</v>
      </c>
      <c r="Q40" s="3"/>
      <c r="R40" s="93">
        <f t="shared" si="3"/>
        <v>8639.376748</v>
      </c>
      <c r="S40" s="96">
        <f t="shared" si="1"/>
        <v>0.5455874169876855</v>
      </c>
    </row>
    <row r="41" spans="2:19" ht="24" customHeight="1">
      <c r="B41" s="61" t="s">
        <v>80</v>
      </c>
      <c r="C41" s="3">
        <v>1328.185</v>
      </c>
      <c r="D41" s="3"/>
      <c r="E41" s="3"/>
      <c r="F41" s="3"/>
      <c r="G41" s="3"/>
      <c r="H41" s="3"/>
      <c r="I41" s="3">
        <v>0</v>
      </c>
      <c r="J41" s="3"/>
      <c r="K41" s="3"/>
      <c r="L41" s="3"/>
      <c r="M41" s="3">
        <v>25.13</v>
      </c>
      <c r="N41" s="89">
        <f>SUM(C41:M41)</f>
        <v>1353.315</v>
      </c>
      <c r="O41" s="3"/>
      <c r="P41" s="96">
        <f t="shared" si="5"/>
        <v>1353.315</v>
      </c>
      <c r="Q41" s="3">
        <f>-P41</f>
        <v>-1353.315</v>
      </c>
      <c r="R41" s="116">
        <f t="shared" si="3"/>
        <v>0</v>
      </c>
      <c r="S41" s="96">
        <f t="shared" si="1"/>
        <v>0</v>
      </c>
    </row>
    <row r="42" spans="2:19" ht="22.5" customHeight="1">
      <c r="B42" s="117" t="s">
        <v>81</v>
      </c>
      <c r="C42" s="3">
        <v>101.309</v>
      </c>
      <c r="D42" s="3">
        <v>0</v>
      </c>
      <c r="E42" s="3"/>
      <c r="F42" s="3"/>
      <c r="G42" s="3"/>
      <c r="H42" s="3"/>
      <c r="I42" s="3">
        <v>0</v>
      </c>
      <c r="J42" s="3"/>
      <c r="K42" s="3"/>
      <c r="L42" s="3"/>
      <c r="M42" s="3"/>
      <c r="N42" s="89">
        <f t="shared" si="2"/>
        <v>101.309</v>
      </c>
      <c r="O42" s="3"/>
      <c r="P42" s="96">
        <f t="shared" si="5"/>
        <v>101.309</v>
      </c>
      <c r="Q42" s="3"/>
      <c r="R42" s="116">
        <f t="shared" si="3"/>
        <v>101.309</v>
      </c>
      <c r="S42" s="96">
        <f t="shared" si="1"/>
        <v>0.006397789706346701</v>
      </c>
    </row>
    <row r="43" spans="2:19" ht="26.25" customHeight="1">
      <c r="B43" s="117" t="s">
        <v>82</v>
      </c>
      <c r="C43" s="3">
        <v>1910.343</v>
      </c>
      <c r="D43" s="3">
        <v>123.06</v>
      </c>
      <c r="E43" s="3">
        <v>0</v>
      </c>
      <c r="F43" s="3">
        <v>0</v>
      </c>
      <c r="G43" s="3"/>
      <c r="H43" s="3"/>
      <c r="I43" s="3">
        <v>60.107</v>
      </c>
      <c r="J43" s="3"/>
      <c r="K43" s="3"/>
      <c r="L43" s="3"/>
      <c r="M43" s="3"/>
      <c r="N43" s="89">
        <f t="shared" si="2"/>
        <v>2093.51</v>
      </c>
      <c r="O43" s="3"/>
      <c r="P43" s="96">
        <f>N43+O43</f>
        <v>2093.51</v>
      </c>
      <c r="Q43" s="3"/>
      <c r="R43" s="116">
        <f>P43+Q43</f>
        <v>2093.51</v>
      </c>
      <c r="S43" s="96">
        <f t="shared" si="1"/>
        <v>0.1322077676034102</v>
      </c>
    </row>
    <row r="44" spans="2:19" ht="51" customHeight="1">
      <c r="B44" s="117" t="s">
        <v>83</v>
      </c>
      <c r="C44" s="3">
        <v>33634.452000000005</v>
      </c>
      <c r="D44" s="3">
        <v>17660.260442</v>
      </c>
      <c r="E44" s="118">
        <v>12.61</v>
      </c>
      <c r="F44" s="3">
        <v>411.476</v>
      </c>
      <c r="G44" s="3">
        <v>80.68699999999995</v>
      </c>
      <c r="H44" s="3"/>
      <c r="I44" s="3">
        <v>2716.754</v>
      </c>
      <c r="J44" s="3">
        <v>495.574621</v>
      </c>
      <c r="K44" s="3"/>
      <c r="L44" s="3"/>
      <c r="M44" s="3"/>
      <c r="N44" s="89">
        <f t="shared" si="2"/>
        <v>55011.814063000005</v>
      </c>
      <c r="O44" s="3"/>
      <c r="P44" s="96">
        <f>N44+O44</f>
        <v>55011.814063000005</v>
      </c>
      <c r="Q44" s="3"/>
      <c r="R44" s="116">
        <f>P44+Q44</f>
        <v>55011.814063000005</v>
      </c>
      <c r="S44" s="96">
        <f>R44/$R$11*100</f>
        <v>3.4740646708556997</v>
      </c>
    </row>
    <row r="45" spans="2:19" ht="36" customHeight="1">
      <c r="B45" s="119" t="s">
        <v>84</v>
      </c>
      <c r="C45" s="3">
        <v>1931.886</v>
      </c>
      <c r="D45" s="3"/>
      <c r="E45" s="3">
        <v>20.943</v>
      </c>
      <c r="F45" s="3">
        <v>0.19</v>
      </c>
      <c r="G45" s="3"/>
      <c r="H45" s="120"/>
      <c r="I45" s="120"/>
      <c r="J45" s="120"/>
      <c r="K45" s="120"/>
      <c r="L45" s="120"/>
      <c r="M45" s="120"/>
      <c r="N45" s="89">
        <f>SUM(C45:M45)</f>
        <v>1953.019</v>
      </c>
      <c r="O45" s="3"/>
      <c r="P45" s="96">
        <f>N45+O45</f>
        <v>1953.019</v>
      </c>
      <c r="Q45" s="3"/>
      <c r="R45" s="116">
        <f>P45+Q45</f>
        <v>1953.019</v>
      </c>
      <c r="S45" s="96">
        <f>R45/$R$11*100</f>
        <v>0.12333558572781812</v>
      </c>
    </row>
    <row r="46" spans="2:19" ht="36" customHeight="1">
      <c r="B46" s="119"/>
      <c r="C46" s="3"/>
      <c r="D46" s="3"/>
      <c r="E46" s="3"/>
      <c r="F46" s="3"/>
      <c r="G46" s="3"/>
      <c r="H46" s="120"/>
      <c r="I46" s="120"/>
      <c r="J46" s="120"/>
      <c r="K46" s="120"/>
      <c r="L46" s="120"/>
      <c r="M46" s="120"/>
      <c r="N46" s="89"/>
      <c r="O46" s="3"/>
      <c r="P46" s="96"/>
      <c r="Q46" s="3"/>
      <c r="R46" s="116"/>
      <c r="S46" s="96"/>
    </row>
    <row r="47" spans="2:19" s="92" customFormat="1" ht="30.75" customHeight="1">
      <c r="B47" s="5" t="s">
        <v>85</v>
      </c>
      <c r="C47" s="6">
        <f>C48+C62+C65+C68</f>
        <v>345306.80578200007</v>
      </c>
      <c r="D47" s="6">
        <f aca="true" t="shared" si="8" ref="D47:M47">D48+D62+D65+D68+D69</f>
        <v>137548.675628</v>
      </c>
      <c r="E47" s="6">
        <f t="shared" si="8"/>
        <v>112064.67495599999</v>
      </c>
      <c r="F47" s="6">
        <f t="shared" si="8"/>
        <v>2103.126132</v>
      </c>
      <c r="G47" s="6">
        <f t="shared" si="8"/>
        <v>59716.497575</v>
      </c>
      <c r="H47" s="6">
        <f t="shared" si="8"/>
        <v>0</v>
      </c>
      <c r="I47" s="6">
        <f t="shared" si="8"/>
        <v>45057.24400000001</v>
      </c>
      <c r="J47" s="6">
        <f t="shared" si="8"/>
        <v>521.58198</v>
      </c>
      <c r="K47" s="6">
        <f t="shared" si="8"/>
        <v>620.691</v>
      </c>
      <c r="L47" s="93">
        <f t="shared" si="8"/>
        <v>14577.194969999999</v>
      </c>
      <c r="M47" s="93">
        <f t="shared" si="8"/>
        <v>943.55</v>
      </c>
      <c r="N47" s="93">
        <f>SUM(C47:M47)</f>
        <v>718460.0420230002</v>
      </c>
      <c r="O47" s="6">
        <f>O48+O62+O65+O68+O69</f>
        <v>-101579.59241603997</v>
      </c>
      <c r="P47" s="93">
        <f aca="true" t="shared" si="9" ref="P47:P68">N47+O47</f>
        <v>616880.4496069602</v>
      </c>
      <c r="Q47" s="6">
        <f>Q48+Q62+Q65+Q68+Q69</f>
        <v>-5530.794373</v>
      </c>
      <c r="R47" s="94">
        <f aca="true" t="shared" si="10" ref="R47:R68">P47+Q47</f>
        <v>611349.6552339601</v>
      </c>
      <c r="S47" s="93">
        <f>R47/$R$11*100</f>
        <v>38.6074932260158</v>
      </c>
    </row>
    <row r="48" spans="2:19" ht="19.5" customHeight="1">
      <c r="B48" s="121" t="s">
        <v>86</v>
      </c>
      <c r="C48" s="6">
        <f>SUM(C49:C61)</f>
        <v>336587.27900000004</v>
      </c>
      <c r="D48" s="6">
        <f>SUM(D49:D61)</f>
        <v>116218.086114</v>
      </c>
      <c r="E48" s="6">
        <f aca="true" t="shared" si="11" ref="E48:K48">SUM(E49:E61)</f>
        <v>112057.073956</v>
      </c>
      <c r="F48" s="6">
        <f>SUM(F49:F61)</f>
        <v>2113.880132</v>
      </c>
      <c r="G48" s="6">
        <f>SUM(G49:G61)</f>
        <v>59778.788575</v>
      </c>
      <c r="H48" s="6">
        <f t="shared" si="11"/>
        <v>0</v>
      </c>
      <c r="I48" s="6">
        <f>SUM(I49:I61)</f>
        <v>42132.54100000001</v>
      </c>
      <c r="J48" s="6">
        <f t="shared" si="11"/>
        <v>521.634955</v>
      </c>
      <c r="K48" s="6">
        <f t="shared" si="11"/>
        <v>620.691</v>
      </c>
      <c r="L48" s="6">
        <f>SUM(L49:L61)</f>
        <v>5874.053459999999</v>
      </c>
      <c r="M48" s="6">
        <f>SUM(M49:M61)</f>
        <v>118.06700000000001</v>
      </c>
      <c r="N48" s="93">
        <f>SUM(C48:M48)</f>
        <v>676022.095192</v>
      </c>
      <c r="O48" s="6">
        <f>SUM(O49:O61)</f>
        <v>-101459.65866603998</v>
      </c>
      <c r="P48" s="96">
        <f t="shared" si="9"/>
        <v>574562.4365259601</v>
      </c>
      <c r="Q48" s="6">
        <f>SUM(Q49:Q61)</f>
        <v>0</v>
      </c>
      <c r="R48" s="116">
        <f t="shared" si="10"/>
        <v>574562.4365259601</v>
      </c>
      <c r="S48" s="96">
        <f>R48/$R$11*100</f>
        <v>36.2843344822204</v>
      </c>
    </row>
    <row r="49" spans="1:19" ht="23.25" customHeight="1">
      <c r="A49" s="122"/>
      <c r="B49" s="123" t="s">
        <v>87</v>
      </c>
      <c r="C49" s="124">
        <v>68498.779</v>
      </c>
      <c r="D49" s="9">
        <v>40313.501000000004</v>
      </c>
      <c r="E49" s="97">
        <v>436.909</v>
      </c>
      <c r="F49" s="97">
        <v>170.038</v>
      </c>
      <c r="G49" s="97">
        <v>307.823</v>
      </c>
      <c r="H49" s="97"/>
      <c r="I49" s="63">
        <v>22120.575</v>
      </c>
      <c r="J49" s="9"/>
      <c r="K49" s="63"/>
      <c r="L49" s="9">
        <v>842.09327</v>
      </c>
      <c r="M49" s="9">
        <v>5.823</v>
      </c>
      <c r="N49" s="93">
        <f>SUM(C49:M49)</f>
        <v>132695.54127000002</v>
      </c>
      <c r="O49" s="85"/>
      <c r="P49" s="96">
        <f t="shared" si="9"/>
        <v>132695.54127000002</v>
      </c>
      <c r="Q49" s="85"/>
      <c r="R49" s="116">
        <f t="shared" si="10"/>
        <v>132695.54127000002</v>
      </c>
      <c r="S49" s="96">
        <f>R49/$R$11*100</f>
        <v>8.379888934006948</v>
      </c>
    </row>
    <row r="50" spans="1:19" ht="23.25" customHeight="1">
      <c r="A50" s="122"/>
      <c r="B50" s="123" t="s">
        <v>88</v>
      </c>
      <c r="C50" s="9">
        <v>11449.814</v>
      </c>
      <c r="D50" s="9">
        <v>30217.136456</v>
      </c>
      <c r="E50" s="97">
        <v>632.963</v>
      </c>
      <c r="F50" s="97">
        <v>32.118</v>
      </c>
      <c r="G50" s="125">
        <v>43245.437</v>
      </c>
      <c r="H50" s="97">
        <v>0</v>
      </c>
      <c r="I50" s="63">
        <v>10242.447</v>
      </c>
      <c r="J50" s="63"/>
      <c r="K50" s="63">
        <v>20.863</v>
      </c>
      <c r="L50" s="63">
        <v>2454.7105199999996</v>
      </c>
      <c r="M50" s="63">
        <v>66.292</v>
      </c>
      <c r="N50" s="93">
        <f>SUM(C50:M50)</f>
        <v>98361.780976</v>
      </c>
      <c r="O50" s="103">
        <v>-21202.949999999997</v>
      </c>
      <c r="P50" s="96">
        <f t="shared" si="9"/>
        <v>77158.830976</v>
      </c>
      <c r="Q50" s="85"/>
      <c r="R50" s="116">
        <f t="shared" si="10"/>
        <v>77158.830976</v>
      </c>
      <c r="S50" s="96">
        <f>R50/$R$11*100</f>
        <v>4.872676411493527</v>
      </c>
    </row>
    <row r="51" spans="1:19" ht="17.25" customHeight="1">
      <c r="A51" s="122"/>
      <c r="B51" s="123" t="s">
        <v>89</v>
      </c>
      <c r="C51" s="9">
        <v>28560.19</v>
      </c>
      <c r="D51" s="9">
        <v>1424.592</v>
      </c>
      <c r="E51" s="97">
        <v>48.225</v>
      </c>
      <c r="F51" s="97">
        <v>2.995</v>
      </c>
      <c r="G51" s="97">
        <v>28.442</v>
      </c>
      <c r="H51" s="97">
        <v>0</v>
      </c>
      <c r="I51" s="63">
        <v>0.006</v>
      </c>
      <c r="J51" s="63">
        <v>0</v>
      </c>
      <c r="K51" s="9">
        <v>599.828</v>
      </c>
      <c r="L51" s="63">
        <v>6.5214</v>
      </c>
      <c r="M51" s="63"/>
      <c r="N51" s="93">
        <f aca="true" t="shared" si="12" ref="N51:N69">SUM(C51:M51)</f>
        <v>30670.7994</v>
      </c>
      <c r="O51" s="103">
        <v>-50.66459204</v>
      </c>
      <c r="P51" s="96">
        <f t="shared" si="9"/>
        <v>30620.13480796</v>
      </c>
      <c r="Q51" s="85"/>
      <c r="R51" s="116">
        <f>P51+Q51</f>
        <v>30620.13480796</v>
      </c>
      <c r="S51" s="96">
        <f aca="true" t="shared" si="13" ref="S51:S68">R51/$R$11*100</f>
        <v>1.933699703691822</v>
      </c>
    </row>
    <row r="52" spans="1:19" ht="18.75" customHeight="1">
      <c r="A52" s="122"/>
      <c r="B52" s="123" t="s">
        <v>90</v>
      </c>
      <c r="C52" s="9">
        <v>11605.864</v>
      </c>
      <c r="D52" s="9">
        <v>5480.961</v>
      </c>
      <c r="E52" s="97"/>
      <c r="F52" s="97">
        <v>13.354</v>
      </c>
      <c r="G52" s="97"/>
      <c r="H52" s="97"/>
      <c r="I52" s="63">
        <v>911.853</v>
      </c>
      <c r="J52" s="9"/>
      <c r="K52" s="126"/>
      <c r="L52" s="9"/>
      <c r="M52" s="9"/>
      <c r="N52" s="93">
        <f t="shared" si="12"/>
        <v>18012.032</v>
      </c>
      <c r="O52" s="85"/>
      <c r="P52" s="96">
        <f t="shared" si="9"/>
        <v>18012.032</v>
      </c>
      <c r="Q52" s="85"/>
      <c r="R52" s="116">
        <f t="shared" si="10"/>
        <v>18012.032</v>
      </c>
      <c r="S52" s="96">
        <f t="shared" si="13"/>
        <v>1.13748228607515</v>
      </c>
    </row>
    <row r="53" spans="1:19" ht="24" customHeight="1">
      <c r="A53" s="122"/>
      <c r="B53" s="123" t="s">
        <v>91</v>
      </c>
      <c r="C53" s="9">
        <v>51140.745</v>
      </c>
      <c r="D53" s="63">
        <v>327.07776899999953</v>
      </c>
      <c r="E53" s="127">
        <v>0</v>
      </c>
      <c r="F53" s="127">
        <v>110.192</v>
      </c>
      <c r="G53" s="127">
        <v>12399.063</v>
      </c>
      <c r="H53" s="127">
        <v>0</v>
      </c>
      <c r="I53" s="9">
        <v>468.252</v>
      </c>
      <c r="J53" s="9"/>
      <c r="K53" s="6"/>
      <c r="L53" s="63"/>
      <c r="M53" s="63"/>
      <c r="N53" s="93">
        <f t="shared" si="12"/>
        <v>64445.32976900001</v>
      </c>
      <c r="O53" s="103">
        <v>-61844.76584099997</v>
      </c>
      <c r="P53" s="96">
        <f>N53+O53</f>
        <v>2600.5639280000396</v>
      </c>
      <c r="Q53" s="85"/>
      <c r="R53" s="116">
        <f t="shared" si="10"/>
        <v>2600.5639280000396</v>
      </c>
      <c r="S53" s="96">
        <f t="shared" si="13"/>
        <v>0.16422885557310007</v>
      </c>
    </row>
    <row r="54" spans="1:19" ht="18" customHeight="1">
      <c r="A54" s="122"/>
      <c r="B54" s="123" t="s">
        <v>92</v>
      </c>
      <c r="C54" s="9">
        <v>25689.304</v>
      </c>
      <c r="D54" s="63">
        <v>1680.0606719999998</v>
      </c>
      <c r="E54" s="97">
        <v>0.157</v>
      </c>
      <c r="F54" s="97">
        <v>0.047</v>
      </c>
      <c r="G54" s="97"/>
      <c r="H54" s="97"/>
      <c r="I54" s="63">
        <v>1714.349</v>
      </c>
      <c r="J54" s="63">
        <v>0.598</v>
      </c>
      <c r="K54" s="63"/>
      <c r="L54" s="63"/>
      <c r="M54" s="63"/>
      <c r="N54" s="93">
        <f t="shared" si="12"/>
        <v>29084.515671999998</v>
      </c>
      <c r="O54" s="103">
        <v>-303.80404</v>
      </c>
      <c r="P54" s="96">
        <f>N54+O54</f>
        <v>28780.711632</v>
      </c>
      <c r="Q54" s="85"/>
      <c r="R54" s="116">
        <f t="shared" si="10"/>
        <v>28780.711632</v>
      </c>
      <c r="S54" s="96">
        <f>R54/$R$11*100</f>
        <v>1.8175378359330596</v>
      </c>
    </row>
    <row r="55" spans="1:19" ht="38.25" customHeight="1">
      <c r="A55" s="122"/>
      <c r="B55" s="128" t="s">
        <v>93</v>
      </c>
      <c r="C55" s="9">
        <v>11272.228</v>
      </c>
      <c r="D55" s="63">
        <v>115.556561</v>
      </c>
      <c r="E55" s="63"/>
      <c r="F55" s="63">
        <v>0</v>
      </c>
      <c r="G55" s="63"/>
      <c r="H55" s="97"/>
      <c r="I55" s="63">
        <v>25.315</v>
      </c>
      <c r="J55" s="63">
        <v>2.2999210000000003</v>
      </c>
      <c r="K55" s="63"/>
      <c r="L55" s="63"/>
      <c r="M55" s="63"/>
      <c r="N55" s="93">
        <f t="shared" si="12"/>
        <v>11415.399481999999</v>
      </c>
      <c r="O55" s="103">
        <v>-1307.9090469999996</v>
      </c>
      <c r="P55" s="96">
        <f t="shared" si="9"/>
        <v>10107.490435</v>
      </c>
      <c r="Q55" s="86"/>
      <c r="R55" s="96">
        <f t="shared" si="10"/>
        <v>10107.490435</v>
      </c>
      <c r="S55" s="96">
        <f t="shared" si="13"/>
        <v>0.6383006274076413</v>
      </c>
    </row>
    <row r="56" spans="1:19" ht="15">
      <c r="A56" s="122"/>
      <c r="B56" s="123" t="s">
        <v>94</v>
      </c>
      <c r="C56" s="9">
        <v>67947.532</v>
      </c>
      <c r="D56" s="63">
        <v>6977.646000000001</v>
      </c>
      <c r="E56" s="97">
        <v>110899.150956</v>
      </c>
      <c r="F56" s="97">
        <v>1291.119132</v>
      </c>
      <c r="G56" s="97">
        <v>3700.064575</v>
      </c>
      <c r="H56" s="97"/>
      <c r="I56" s="63">
        <v>198.252</v>
      </c>
      <c r="J56" s="63"/>
      <c r="K56" s="63"/>
      <c r="L56" s="63"/>
      <c r="M56" s="63"/>
      <c r="N56" s="93">
        <f t="shared" si="12"/>
        <v>191013.764663</v>
      </c>
      <c r="O56" s="85"/>
      <c r="P56" s="96">
        <f t="shared" si="9"/>
        <v>191013.764663</v>
      </c>
      <c r="Q56" s="85"/>
      <c r="R56" s="116">
        <f t="shared" si="10"/>
        <v>191013.764663</v>
      </c>
      <c r="S56" s="96">
        <f>R56/$R$11*100</f>
        <v>12.06275747792864</v>
      </c>
    </row>
    <row r="57" spans="1:19" ht="51.75" customHeight="1">
      <c r="A57" s="122"/>
      <c r="B57" s="128" t="s">
        <v>95</v>
      </c>
      <c r="C57" s="9">
        <v>46522.606</v>
      </c>
      <c r="D57" s="63">
        <v>25501.159656</v>
      </c>
      <c r="E57" s="97">
        <v>15.014</v>
      </c>
      <c r="F57" s="97">
        <v>471.609</v>
      </c>
      <c r="G57" s="97">
        <v>95.96</v>
      </c>
      <c r="H57" s="97"/>
      <c r="I57" s="63">
        <v>4466.567</v>
      </c>
      <c r="J57" s="63">
        <v>518.737034</v>
      </c>
      <c r="K57" s="63"/>
      <c r="L57" s="63"/>
      <c r="M57" s="63"/>
      <c r="N57" s="93">
        <f t="shared" si="12"/>
        <v>77591.65269</v>
      </c>
      <c r="O57" s="90">
        <v>-11692.807175999997</v>
      </c>
      <c r="P57" s="96">
        <f t="shared" si="9"/>
        <v>65898.845514</v>
      </c>
      <c r="Q57" s="85"/>
      <c r="R57" s="116">
        <f t="shared" si="10"/>
        <v>65898.845514</v>
      </c>
      <c r="S57" s="96">
        <f>R57/$R$11*100</f>
        <v>4.161594285696243</v>
      </c>
    </row>
    <row r="58" spans="1:19" ht="16.5" customHeight="1">
      <c r="A58" s="122"/>
      <c r="B58" s="123" t="s">
        <v>96</v>
      </c>
      <c r="C58" s="9">
        <v>6987.214</v>
      </c>
      <c r="D58" s="63">
        <v>3250.377</v>
      </c>
      <c r="E58" s="97">
        <v>2.87</v>
      </c>
      <c r="F58" s="97">
        <v>22.182</v>
      </c>
      <c r="G58" s="97">
        <v>1.999</v>
      </c>
      <c r="H58" s="97"/>
      <c r="I58" s="63">
        <v>1600.258</v>
      </c>
      <c r="J58" s="63">
        <v>0</v>
      </c>
      <c r="K58" s="63"/>
      <c r="L58" s="63">
        <v>4.75885</v>
      </c>
      <c r="M58" s="63">
        <v>45.952</v>
      </c>
      <c r="N58" s="93">
        <f>SUM(C58:M58)</f>
        <v>11915.610850000001</v>
      </c>
      <c r="O58" s="103">
        <v>-1010.3588500000001</v>
      </c>
      <c r="P58" s="96">
        <f t="shared" si="9"/>
        <v>10905.252</v>
      </c>
      <c r="Q58" s="85"/>
      <c r="R58" s="116">
        <f t="shared" si="10"/>
        <v>10905.252</v>
      </c>
      <c r="S58" s="96">
        <f t="shared" si="13"/>
        <v>0.6886802652352384</v>
      </c>
    </row>
    <row r="59" spans="1:19" ht="52.5" customHeight="1">
      <c r="A59" s="122"/>
      <c r="B59" s="128" t="s">
        <v>97</v>
      </c>
      <c r="C59" s="9">
        <v>2339.496</v>
      </c>
      <c r="D59" s="63">
        <v>313.48900000000003</v>
      </c>
      <c r="E59" s="97">
        <v>21.785</v>
      </c>
      <c r="F59" s="97">
        <v>0.226</v>
      </c>
      <c r="G59" s="97"/>
      <c r="H59" s="97"/>
      <c r="I59" s="63">
        <v>28.821</v>
      </c>
      <c r="J59" s="63"/>
      <c r="K59" s="63"/>
      <c r="L59" s="63"/>
      <c r="M59" s="63"/>
      <c r="N59" s="93">
        <f>SUM(C59:M59)</f>
        <v>2703.817</v>
      </c>
      <c r="O59" s="103">
        <v>-301.005</v>
      </c>
      <c r="P59" s="96">
        <f>N59+O59</f>
        <v>2402.812</v>
      </c>
      <c r="Q59" s="85"/>
      <c r="R59" s="116">
        <f t="shared" si="10"/>
        <v>2402.812</v>
      </c>
      <c r="S59" s="96">
        <f>R59/$R$11*100</f>
        <v>0.15174057467634985</v>
      </c>
    </row>
    <row r="60" spans="1:19" ht="33" customHeight="1">
      <c r="A60" s="122"/>
      <c r="B60" s="128" t="s">
        <v>98</v>
      </c>
      <c r="C60" s="9">
        <v>3812.601</v>
      </c>
      <c r="D60" s="63">
        <v>616.529</v>
      </c>
      <c r="E60" s="97"/>
      <c r="F60" s="97"/>
      <c r="G60" s="97"/>
      <c r="H60" s="97"/>
      <c r="I60" s="63">
        <v>173.371</v>
      </c>
      <c r="J60" s="63"/>
      <c r="K60" s="63"/>
      <c r="L60" s="63">
        <v>2565.96942</v>
      </c>
      <c r="M60" s="63"/>
      <c r="N60" s="93">
        <f>SUM(C60:M60)</f>
        <v>7168.47042</v>
      </c>
      <c r="O60" s="103">
        <v>-3676.77436</v>
      </c>
      <c r="P60" s="96">
        <f t="shared" si="9"/>
        <v>3491.6960599999998</v>
      </c>
      <c r="Q60" s="85"/>
      <c r="R60" s="116">
        <f t="shared" si="10"/>
        <v>3491.6960599999998</v>
      </c>
      <c r="S60" s="96">
        <f>R60/$R$11*100</f>
        <v>0.22050496116198293</v>
      </c>
    </row>
    <row r="61" spans="1:19" s="85" customFormat="1" ht="39" customHeight="1">
      <c r="A61" s="129"/>
      <c r="B61" s="130" t="s">
        <v>99</v>
      </c>
      <c r="C61" s="9">
        <v>760.906</v>
      </c>
      <c r="D61" s="63">
        <v>0</v>
      </c>
      <c r="E61" s="97"/>
      <c r="F61" s="97"/>
      <c r="G61" s="97"/>
      <c r="H61" s="97"/>
      <c r="I61" s="63">
        <v>182.475</v>
      </c>
      <c r="J61" s="96">
        <v>0</v>
      </c>
      <c r="K61" s="96"/>
      <c r="L61" s="63"/>
      <c r="M61" s="63"/>
      <c r="N61" s="93">
        <f t="shared" si="12"/>
        <v>943.381</v>
      </c>
      <c r="O61" s="103">
        <v>-68.61976</v>
      </c>
      <c r="P61" s="96">
        <f t="shared" si="9"/>
        <v>874.7612399999999</v>
      </c>
      <c r="R61" s="116">
        <f t="shared" si="10"/>
        <v>874.7612399999999</v>
      </c>
      <c r="S61" s="96">
        <f t="shared" si="13"/>
        <v>0.05524226334070098</v>
      </c>
    </row>
    <row r="62" spans="1:19" ht="19.5" customHeight="1">
      <c r="A62" s="122"/>
      <c r="B62" s="121" t="s">
        <v>100</v>
      </c>
      <c r="C62" s="96">
        <f>SUM(C63:C64)</f>
        <v>8743.354</v>
      </c>
      <c r="D62" s="96">
        <f>D63+D64</f>
        <v>18548.116632</v>
      </c>
      <c r="E62" s="98">
        <f aca="true" t="shared" si="14" ref="E62:M62">E63+E64</f>
        <v>18.832</v>
      </c>
      <c r="F62" s="98">
        <f t="shared" si="14"/>
        <v>4.737</v>
      </c>
      <c r="G62" s="98">
        <f t="shared" si="14"/>
        <v>2.957</v>
      </c>
      <c r="H62" s="98">
        <f t="shared" si="14"/>
        <v>0</v>
      </c>
      <c r="I62" s="96">
        <f>I63+I64</f>
        <v>3021.0629999999996</v>
      </c>
      <c r="J62" s="96">
        <f t="shared" si="14"/>
        <v>0</v>
      </c>
      <c r="K62" s="63">
        <f t="shared" si="14"/>
        <v>0</v>
      </c>
      <c r="L62" s="96">
        <f t="shared" si="14"/>
        <v>8634.216</v>
      </c>
      <c r="M62" s="96">
        <f t="shared" si="14"/>
        <v>0</v>
      </c>
      <c r="N62" s="93">
        <f t="shared" si="12"/>
        <v>38973.275632</v>
      </c>
      <c r="O62" s="96">
        <f>O63+O64</f>
        <v>-51.00824</v>
      </c>
      <c r="P62" s="96">
        <f t="shared" si="9"/>
        <v>38922.267391999994</v>
      </c>
      <c r="Q62" s="90">
        <f>Q63+Q64</f>
        <v>-104.531591</v>
      </c>
      <c r="R62" s="116">
        <f>P62+Q62</f>
        <v>38817.735800999995</v>
      </c>
      <c r="S62" s="96">
        <f>R62/$R$11*100</f>
        <v>2.451388430754657</v>
      </c>
    </row>
    <row r="63" spans="1:19" ht="19.5" customHeight="1">
      <c r="A63" s="122"/>
      <c r="B63" s="131" t="s">
        <v>101</v>
      </c>
      <c r="C63" s="63">
        <v>8446.304</v>
      </c>
      <c r="D63" s="9">
        <v>18074.496632000002</v>
      </c>
      <c r="E63" s="97">
        <v>18.832</v>
      </c>
      <c r="F63" s="97">
        <v>4.737</v>
      </c>
      <c r="G63" s="97">
        <v>2.957</v>
      </c>
      <c r="H63" s="97"/>
      <c r="I63" s="63">
        <v>3013.278</v>
      </c>
      <c r="J63" s="63"/>
      <c r="K63" s="96">
        <v>0</v>
      </c>
      <c r="L63" s="9">
        <v>8634.216</v>
      </c>
      <c r="M63" s="9"/>
      <c r="N63" s="93">
        <f t="shared" si="12"/>
        <v>38194.820632</v>
      </c>
      <c r="O63" s="96">
        <v>-51.00824</v>
      </c>
      <c r="P63" s="96">
        <f t="shared" si="9"/>
        <v>38143.812392</v>
      </c>
      <c r="Q63" s="85"/>
      <c r="R63" s="116">
        <f t="shared" si="10"/>
        <v>38143.812392</v>
      </c>
      <c r="S63" s="96">
        <f>R63/$R$11*100</f>
        <v>2.408829326934007</v>
      </c>
    </row>
    <row r="64" spans="1:19" ht="19.5" customHeight="1">
      <c r="A64" s="122"/>
      <c r="B64" s="131" t="s">
        <v>102</v>
      </c>
      <c r="C64" s="9">
        <v>297.05</v>
      </c>
      <c r="D64" s="9">
        <v>473.62</v>
      </c>
      <c r="E64" s="127"/>
      <c r="F64" s="127">
        <v>0</v>
      </c>
      <c r="G64" s="127"/>
      <c r="H64" s="127"/>
      <c r="I64" s="63">
        <v>7.785</v>
      </c>
      <c r="J64" s="96"/>
      <c r="K64" s="96"/>
      <c r="L64" s="9"/>
      <c r="M64" s="9"/>
      <c r="N64" s="93">
        <f t="shared" si="12"/>
        <v>778.455</v>
      </c>
      <c r="O64" s="90"/>
      <c r="P64" s="96">
        <f t="shared" si="9"/>
        <v>778.455</v>
      </c>
      <c r="Q64" s="85">
        <v>-104.531591</v>
      </c>
      <c r="R64" s="116">
        <f t="shared" si="10"/>
        <v>673.923409</v>
      </c>
      <c r="S64" s="96">
        <f t="shared" si="13"/>
        <v>0.04255910382065046</v>
      </c>
    </row>
    <row r="65" spans="1:19" ht="23.25" customHeight="1">
      <c r="A65" s="122"/>
      <c r="B65" s="121" t="s">
        <v>80</v>
      </c>
      <c r="C65" s="116">
        <f>C66+C67</f>
        <v>1386.223782</v>
      </c>
      <c r="D65" s="116">
        <f>D66+D67</f>
        <v>3214.534</v>
      </c>
      <c r="E65" s="116">
        <f>E66+E67</f>
        <v>0</v>
      </c>
      <c r="F65" s="116">
        <f>F66+F67</f>
        <v>0</v>
      </c>
      <c r="G65" s="116">
        <f>G66+G67</f>
        <v>0</v>
      </c>
      <c r="H65" s="127"/>
      <c r="I65" s="116">
        <f>I66+I67</f>
        <v>0.022</v>
      </c>
      <c r="J65" s="96"/>
      <c r="K65" s="96">
        <f>K66+K67</f>
        <v>0</v>
      </c>
      <c r="L65" s="116">
        <f>L66+L67</f>
        <v>68.92551</v>
      </c>
      <c r="M65" s="116">
        <f>M66+M67</f>
        <v>825.483</v>
      </c>
      <c r="N65" s="93">
        <f t="shared" si="12"/>
        <v>5495.188292000001</v>
      </c>
      <c r="O65" s="116">
        <f>O66+O67</f>
        <v>-68.92551</v>
      </c>
      <c r="P65" s="96">
        <f t="shared" si="9"/>
        <v>5426.262782000001</v>
      </c>
      <c r="Q65" s="116">
        <f>Q66+Q67</f>
        <v>-5426.262782</v>
      </c>
      <c r="R65" s="116">
        <f t="shared" si="10"/>
        <v>0</v>
      </c>
      <c r="S65" s="96">
        <f t="shared" si="13"/>
        <v>0</v>
      </c>
    </row>
    <row r="66" spans="1:19" ht="15">
      <c r="A66" s="122"/>
      <c r="B66" s="132" t="s">
        <v>103</v>
      </c>
      <c r="C66" s="9">
        <v>0.001782</v>
      </c>
      <c r="D66" s="9">
        <v>0</v>
      </c>
      <c r="E66" s="127">
        <v>0</v>
      </c>
      <c r="F66" s="127">
        <v>0</v>
      </c>
      <c r="G66" s="127"/>
      <c r="H66" s="127">
        <v>0</v>
      </c>
      <c r="I66" s="9"/>
      <c r="J66" s="96"/>
      <c r="K66" s="96"/>
      <c r="L66" s="9"/>
      <c r="M66" s="9">
        <v>184.055</v>
      </c>
      <c r="N66" s="93">
        <f t="shared" si="12"/>
        <v>184.056782</v>
      </c>
      <c r="O66" s="85"/>
      <c r="P66" s="96">
        <f t="shared" si="9"/>
        <v>184.056782</v>
      </c>
      <c r="Q66" s="85">
        <f>-P66</f>
        <v>-184.056782</v>
      </c>
      <c r="R66" s="116"/>
      <c r="S66" s="96">
        <f t="shared" si="13"/>
        <v>0</v>
      </c>
    </row>
    <row r="67" spans="1:19" ht="19.5" customHeight="1">
      <c r="A67" s="122"/>
      <c r="B67" s="132" t="s">
        <v>104</v>
      </c>
      <c r="C67" s="9">
        <v>1386.222</v>
      </c>
      <c r="D67" s="9">
        <v>3214.534</v>
      </c>
      <c r="E67" s="127">
        <v>0</v>
      </c>
      <c r="F67" s="127">
        <v>0</v>
      </c>
      <c r="G67" s="127"/>
      <c r="H67" s="127">
        <v>0</v>
      </c>
      <c r="I67" s="9">
        <v>0.022</v>
      </c>
      <c r="J67" s="96"/>
      <c r="K67" s="96"/>
      <c r="L67" s="9">
        <v>68.92551</v>
      </c>
      <c r="M67" s="9">
        <v>641.428</v>
      </c>
      <c r="N67" s="93">
        <f t="shared" si="12"/>
        <v>5311.13151</v>
      </c>
      <c r="O67" s="103">
        <v>-68.92551</v>
      </c>
      <c r="P67" s="96">
        <f t="shared" si="9"/>
        <v>5242.206</v>
      </c>
      <c r="Q67" s="85">
        <f>-P67</f>
        <v>-5242.206</v>
      </c>
      <c r="R67" s="116">
        <f t="shared" si="10"/>
        <v>0</v>
      </c>
      <c r="S67" s="96">
        <f t="shared" si="13"/>
        <v>0</v>
      </c>
    </row>
    <row r="68" spans="1:19" ht="34.5" customHeight="1">
      <c r="A68" s="122"/>
      <c r="B68" s="133" t="s">
        <v>105</v>
      </c>
      <c r="C68" s="9">
        <v>-1410.051</v>
      </c>
      <c r="D68" s="9">
        <v>-432.06111799999996</v>
      </c>
      <c r="E68" s="127">
        <v>-11.231</v>
      </c>
      <c r="F68" s="127">
        <v>-15.491</v>
      </c>
      <c r="G68" s="127">
        <v>-65.248</v>
      </c>
      <c r="H68" s="127"/>
      <c r="I68" s="127">
        <v>-96.382</v>
      </c>
      <c r="J68" s="127">
        <v>-0.052975</v>
      </c>
      <c r="K68" s="9"/>
      <c r="L68" s="9"/>
      <c r="M68" s="9"/>
      <c r="N68" s="93">
        <f t="shared" si="12"/>
        <v>-2030.5170930000002</v>
      </c>
      <c r="O68" s="85"/>
      <c r="P68" s="96">
        <f t="shared" si="9"/>
        <v>-2030.5170930000002</v>
      </c>
      <c r="Q68" s="85"/>
      <c r="R68" s="116">
        <f t="shared" si="10"/>
        <v>-2030.5170930000002</v>
      </c>
      <c r="S68" s="96">
        <f t="shared" si="13"/>
        <v>-0.12822968695926745</v>
      </c>
    </row>
    <row r="69" spans="2:19" ht="12" customHeight="1">
      <c r="B69" s="133"/>
      <c r="C69" s="9"/>
      <c r="D69" s="9"/>
      <c r="E69" s="127"/>
      <c r="F69" s="127"/>
      <c r="G69" s="127"/>
      <c r="H69" s="127"/>
      <c r="I69" s="6"/>
      <c r="J69" s="96"/>
      <c r="K69" s="9"/>
      <c r="L69" s="9"/>
      <c r="M69" s="9"/>
      <c r="N69" s="93">
        <f t="shared" si="12"/>
        <v>0</v>
      </c>
      <c r="O69" s="85"/>
      <c r="P69" s="96"/>
      <c r="Q69" s="85"/>
      <c r="R69" s="116"/>
      <c r="S69" s="96"/>
    </row>
    <row r="70" spans="2:19" ht="34.5" customHeight="1" thickBot="1">
      <c r="B70" s="134" t="s">
        <v>106</v>
      </c>
      <c r="C70" s="10">
        <f>C20-C47</f>
        <v>-91913.33265700005</v>
      </c>
      <c r="D70" s="10">
        <f>D20-D47</f>
        <v>-2500.607955000014</v>
      </c>
      <c r="E70" s="135">
        <f>E20-E47</f>
        <v>-1993.4700000000012</v>
      </c>
      <c r="F70" s="135">
        <f>F20-F47</f>
        <v>1341.0610000000001</v>
      </c>
      <c r="G70" s="135">
        <f>G20-G47</f>
        <v>-317.06900000000314</v>
      </c>
      <c r="H70" s="135">
        <f>H20-H47</f>
        <v>0</v>
      </c>
      <c r="I70" s="10">
        <f>I20-I47</f>
        <v>1591.8139999999912</v>
      </c>
      <c r="J70" s="10">
        <f>J20-J47</f>
        <v>-4.0000000012696546E-05</v>
      </c>
      <c r="K70" s="10">
        <f>K20-K47</f>
        <v>117.8007182</v>
      </c>
      <c r="L70" s="10">
        <f>L20-L47</f>
        <v>0.5540870000004361</v>
      </c>
      <c r="M70" s="10">
        <f>M20-M47</f>
        <v>-406.602</v>
      </c>
      <c r="N70" s="136">
        <f>SUM(C70:M70)</f>
        <v>-94079.85184680008</v>
      </c>
      <c r="O70" s="10">
        <f>O20-O47</f>
        <v>0</v>
      </c>
      <c r="P70" s="10">
        <f>P20-P47</f>
        <v>-94079.8518468003</v>
      </c>
      <c r="Q70" s="10">
        <f>Q20-Q47</f>
        <v>4177.479373</v>
      </c>
      <c r="R70" s="10">
        <f>R20-R47</f>
        <v>-89902.37247380026</v>
      </c>
      <c r="S70" s="137">
        <f>R70/$R$11*100</f>
        <v>-5.6774469512977745</v>
      </c>
    </row>
    <row r="71" ht="19.5" customHeight="1" thickTop="1"/>
  </sheetData>
  <sheetProtection/>
  <mergeCells count="7">
    <mergeCell ref="O2:S2"/>
    <mergeCell ref="B3:S3"/>
    <mergeCell ref="B4:S4"/>
    <mergeCell ref="B5:S5"/>
    <mergeCell ref="R13:S16"/>
    <mergeCell ref="R17:R18"/>
    <mergeCell ref="S17:S18"/>
  </mergeCells>
  <printOptions/>
  <pageMargins left="0" right="0.11811023622047245" top="0.5905511811023623" bottom="0" header="0.31496062992125984" footer="0.31496062992125984"/>
  <pageSetup horizontalDpi="600" verticalDpi="600" orientation="landscape" paperSize="9" scale="50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2024-01-26T12:33:43Z</cp:lastPrinted>
  <dcterms:created xsi:type="dcterms:W3CDTF">2024-01-26T12:25:27Z</dcterms:created>
  <dcterms:modified xsi:type="dcterms:W3CDTF">2024-01-26T12:34:05Z</dcterms:modified>
  <cp:category/>
  <cp:version/>
  <cp:contentType/>
  <cp:contentStatus/>
</cp:coreProperties>
</file>