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6"/>
  </bookViews>
  <sheets>
    <sheet name="personal" sheetId="1" r:id="rId1"/>
    <sheet name="materiale" sheetId="2" r:id="rId2"/>
    <sheet name="proiecte 58" sheetId="3" r:id="rId3"/>
    <sheet name="pnrr" sheetId="4" r:id="rId4"/>
    <sheet name="investitii" sheetId="5" r:id="rId5"/>
    <sheet name="juridice" sheetId="6" r:id="rId6"/>
    <sheet name="despagubiri" sheetId="7" r:id="rId7"/>
  </sheets>
  <definedNames/>
  <calcPr fullCalcOnLoad="1"/>
</workbook>
</file>

<file path=xl/sharedStrings.xml><?xml version="1.0" encoding="utf-8"?>
<sst xmlns="http://schemas.openxmlformats.org/spreadsheetml/2006/main" count="354" uniqueCount="173">
  <si>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</si>
  <si>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</si>
  <si>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</si>
  <si>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</si>
  <si>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</si>
  <si>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</si>
  <si>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</si>
  <si>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</si>
  <si>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</si>
  <si>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</si>
  <si>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</si>
  <si>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</si>
  <si>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</si>
  <si>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</si>
  <si>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</si>
  <si>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</si>
  <si>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</si>
  <si>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</si>
  <si>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</si>
  <si>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</si>
  <si>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</si>
  <si>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</si>
  <si>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</si>
  <si>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</si>
  <si>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</si>
  <si>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</si>
  <si>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</si>
  <si>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</si>
  <si>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</si>
  <si>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</si>
  <si>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</si>
  <si>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</si>
  <si>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MINISTERUL FINANŢELOR PUBLICE</t>
  </si>
  <si>
    <t>TITLUL 60 "PROIECTE CU FINANŢARE DIN PNRR</t>
  </si>
  <si>
    <t xml:space="preserve">perioada </t>
  </si>
  <si>
    <t>Furnizor/Beneficiar suma</t>
  </si>
  <si>
    <t>Clasificatie bugetara</t>
  </si>
  <si>
    <t xml:space="preserve">SUMA </t>
  </si>
  <si>
    <t>Subtotal 10.01.01</t>
  </si>
  <si>
    <t>10.01.01</t>
  </si>
  <si>
    <t>martie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</si>
  <si>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</si>
  <si>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</si>
  <si>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</si>
  <si>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</si>
  <si>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</si>
  <si>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</si>
  <si>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</si>
  <si>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</si>
  <si>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</si>
  <si>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</si>
  <si>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</si>
  <si>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</si>
  <si>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</si>
  <si>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</si>
  <si>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</si>
  <si>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</si>
  <si>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</si>
  <si>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</si>
  <si>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</si>
  <si>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</si>
  <si>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</si>
  <si>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</si>
  <si>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</si>
  <si>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</si>
  <si>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</si>
  <si>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</si>
  <si>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</si>
  <si>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</si>
  <si>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</si>
  <si>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</si>
  <si>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</si>
  <si>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</si>
  <si>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</si>
  <si>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</si>
  <si>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</si>
  <si>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</si>
  <si>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</si>
  <si>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</si>
  <si>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</si>
  <si>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</si>
  <si>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20,03,2023</t>
  </si>
  <si>
    <t>logika it solutions</t>
  </si>
  <si>
    <t>servicii</t>
  </si>
  <si>
    <t>travel time</t>
  </si>
  <si>
    <t>bilet avion</t>
  </si>
  <si>
    <t>ctc</t>
  </si>
  <si>
    <t>21,03,2023</t>
  </si>
  <si>
    <t>olimpic international</t>
  </si>
  <si>
    <t>servicii protocol</t>
  </si>
  <si>
    <t>22,03,2023</t>
  </si>
  <si>
    <t>dgrfp</t>
  </si>
  <si>
    <t>anaf</t>
  </si>
  <si>
    <t>en el</t>
  </si>
  <si>
    <t>united waste solutions</t>
  </si>
  <si>
    <t>salubritate</t>
  </si>
  <si>
    <t>salubrizare sector 5</t>
  </si>
  <si>
    <t>materiale</t>
  </si>
  <si>
    <t>penta dock</t>
  </si>
  <si>
    <t>servicii legatorie</t>
  </si>
  <si>
    <t>depozitarul central</t>
  </si>
  <si>
    <t>pf</t>
  </si>
  <si>
    <t>serv transport</t>
  </si>
  <si>
    <t>23,03,2023</t>
  </si>
  <si>
    <t>munbroch</t>
  </si>
  <si>
    <t>monitorul oficial</t>
  </si>
  <si>
    <t>publicari</t>
  </si>
  <si>
    <t>24,03,2023</t>
  </si>
  <si>
    <t>orange romania</t>
  </si>
  <si>
    <t>servicii telefonie</t>
  </si>
  <si>
    <t>telekom romania</t>
  </si>
  <si>
    <t>compania nationala posta romana</t>
  </si>
  <si>
    <t>servicii postale</t>
  </si>
  <si>
    <t>transfond</t>
  </si>
  <si>
    <t>gdv power</t>
  </si>
  <si>
    <t>ch transport</t>
  </si>
  <si>
    <t>ecdl romania</t>
  </si>
  <si>
    <t>pregatire profesionala</t>
  </si>
  <si>
    <t>bpt traduceri</t>
  </si>
  <si>
    <t>servicii traduceri</t>
  </si>
  <si>
    <t>abonamente</t>
  </si>
  <si>
    <t>total</t>
  </si>
  <si>
    <t>manpres distribution</t>
  </si>
  <si>
    <t>17.03.2023</t>
  </si>
  <si>
    <t xml:space="preserve">fact 1008/01.03.2023-licente Zoom Cloud Meetings One Pro </t>
  </si>
  <si>
    <t>ASTONA TECH SRL</t>
  </si>
  <si>
    <t>21.03.2023</t>
  </si>
  <si>
    <t>BIROU EXPERTIZE</t>
  </si>
  <si>
    <t>onorariu expertize dosar 1043/249/2021</t>
  </si>
  <si>
    <t>22.03.2023</t>
  </si>
  <si>
    <t>onorariu expertize dosar 3873/338/2019</t>
  </si>
  <si>
    <t>23.03.2023</t>
  </si>
  <si>
    <t>onorariu expertize dosar 826/232/2022</t>
  </si>
  <si>
    <t>onorariu expertize dosar 7802/118/2019/a2</t>
  </si>
  <si>
    <t>onorariu expertize dosar 1372/215/2022</t>
  </si>
  <si>
    <t xml:space="preserve">onorariu expertize dosar 262/44/2020  </t>
  </si>
  <si>
    <t>24.03.2023</t>
  </si>
  <si>
    <t>onorariu expertize dosar 1727/216/2019</t>
  </si>
  <si>
    <t>onorariu expertize dosar 4870/314/2017</t>
  </si>
  <si>
    <t>onorariu expertize dosar 4113/288/2022</t>
  </si>
  <si>
    <t>onorariu expertize dosar 14665/200/2021</t>
  </si>
  <si>
    <t>onorariu expertize dosar 14626/215/2022</t>
  </si>
  <si>
    <t>onorariu expertize dosar 9390/327/2018</t>
  </si>
  <si>
    <t>onorariu expertize dosar 3802/311/2022</t>
  </si>
  <si>
    <t>onorariu expertize dosar 12590/288/2021</t>
  </si>
  <si>
    <t>20.03.2023</t>
  </si>
  <si>
    <t>PERSOANA JURIDICA</t>
  </si>
  <si>
    <t>poprire DE 331/2022</t>
  </si>
  <si>
    <t>poprire DE 337/2022</t>
  </si>
  <si>
    <t>poprire DE 336/2022</t>
  </si>
  <si>
    <t>poprire DE 348/2022</t>
  </si>
  <si>
    <t>poprire DE 332/2022</t>
  </si>
  <si>
    <t>poprire DE 347/2022</t>
  </si>
  <si>
    <t>poprire DE 349/2022</t>
  </si>
  <si>
    <t>PERSOANA FIZICA</t>
  </si>
  <si>
    <t>despagubire CEDO</t>
  </si>
  <si>
    <t>daune morale dosar 3476/300/2019</t>
  </si>
  <si>
    <t>despagubire dosar 629/1371/2012</t>
  </si>
  <si>
    <t>daune interese dosar 12591/215/2020</t>
  </si>
  <si>
    <t>OP 4655</t>
  </si>
  <si>
    <t>ALIMENTARE CONT DEPLASARE EXTERNA - PROIECT SEE ACP 70099 - 58.33.02</t>
  </si>
  <si>
    <t>MF</t>
  </si>
  <si>
    <t>OP 4929</t>
  </si>
  <si>
    <t>ALIMENTARE CONT DEPLASARE EXTERNA - PROIECT  ACP 118718 - 58.06.01</t>
  </si>
  <si>
    <t>OP 4930</t>
  </si>
  <si>
    <t>ALIMENTARE CONT DEPLASARE EXTERNA - PROIECT  ACP 118718 - 58.06.02</t>
  </si>
  <si>
    <t>OP 4868</t>
  </si>
  <si>
    <t>ETA2U SRL</t>
  </si>
  <si>
    <t>OP 4869</t>
  </si>
  <si>
    <t>20-24 martie 2023</t>
  </si>
  <si>
    <t>compania nationala aeroporturi</t>
  </si>
  <si>
    <t>ACHIZITIE SOLUTIE UPGRADE INFRASTRUCTURA HARDWARE-SOFTWARE ACTIVE DIRECTORY SI PKI - PROIECT PNRR - R1 - 60.01.00</t>
  </si>
  <si>
    <t>ACHIZITIE SOLUTIE UPGRADE INFRASTRUCTURA HARDWARE-SOFTWARE ACTIVE DIRECTORY SI PKI - PROIECT PNRR - R1 - 60.03.00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</si>
</sst>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Arial"/>
      <family val="2"/>
    </font>
    <font>
      <b/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medium">
        <color indexed="8"/>
      </top>
      <bottom style="medium">
        <color indexed="8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/>
      <top style="medium"/>
      <bottom style="medium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/>
      <right style="thin">
        <color rgb="FF000000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168" fontId="20" fillId="0" borderId="0" xfId="57" applyNumberFormat="1" applyFont="1" applyAlignment="1">
      <alignment horizontal="left"/>
      <protection/>
    </xf>
    <xf numFmtId="0" fontId="20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168" fontId="14" fillId="0" borderId="0" xfId="57" applyNumberFormat="1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9" fillId="24" borderId="0" xfId="57" applyNumberFormat="1" applyFont="1" applyFill="1" applyBorder="1" applyAlignment="1">
      <alignment horizontal="center" wrapText="1"/>
      <protection/>
    </xf>
    <xf numFmtId="168" fontId="19" fillId="0" borderId="0" xfId="57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168" fontId="20" fillId="0" borderId="10" xfId="57" applyNumberFormat="1" applyFont="1" applyBorder="1" applyAlignment="1">
      <alignment horizontal="center"/>
      <protection/>
    </xf>
    <xf numFmtId="0" fontId="20" fillId="0" borderId="11" xfId="57" applyFont="1" applyBorder="1" applyAlignment="1">
      <alignment horizontal="center" wrapText="1"/>
      <protection/>
    </xf>
    <xf numFmtId="168" fontId="23" fillId="0" borderId="16" xfId="0" applyNumberFormat="1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2" fontId="23" fillId="0" borderId="17" xfId="0" applyNumberFormat="1" applyFont="1" applyBorder="1" applyAlignment="1">
      <alignment vertical="center" wrapText="1"/>
    </xf>
    <xf numFmtId="0" fontId="23" fillId="0" borderId="17" xfId="0" applyFont="1" applyBorder="1" applyAlignment="1">
      <alignment horizontal="center" wrapText="1"/>
    </xf>
    <xf numFmtId="4" fontId="23" fillId="0" borderId="18" xfId="0" applyNumberFormat="1" applyFont="1" applyBorder="1" applyAlignment="1">
      <alignment/>
    </xf>
    <xf numFmtId="168" fontId="14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3" fillId="0" borderId="14" xfId="0" applyNumberFormat="1" applyFont="1" applyBorder="1" applyAlignment="1">
      <alignment vertical="center" wrapText="1"/>
    </xf>
    <xf numFmtId="0" fontId="14" fillId="0" borderId="14" xfId="0" applyFont="1" applyBorder="1" applyAlignment="1">
      <alignment horizontal="center" wrapText="1"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8" fontId="20" fillId="0" borderId="10" xfId="57" applyNumberFormat="1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19" xfId="0" applyFont="1" applyBorder="1" applyAlignment="1">
      <alignment horizontal="center"/>
    </xf>
    <xf numFmtId="169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169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69" fontId="0" fillId="0" borderId="20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3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169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4" fontId="0" fillId="0" borderId="25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Border="1" applyAlignment="1">
      <alignment/>
    </xf>
    <xf numFmtId="169" fontId="0" fillId="0" borderId="26" xfId="0" applyNumberFormat="1" applyFont="1" applyBorder="1" applyAlignment="1">
      <alignment/>
    </xf>
    <xf numFmtId="17" fontId="0" fillId="0" borderId="19" xfId="0" applyNumberFormat="1" applyBorder="1" applyAlignment="1">
      <alignment/>
    </xf>
    <xf numFmtId="0" fontId="0" fillId="0" borderId="27" xfId="0" applyBorder="1" applyAlignment="1">
      <alignment/>
    </xf>
    <xf numFmtId="169" fontId="0" fillId="0" borderId="28" xfId="0" applyNumberFormat="1" applyFont="1" applyBorder="1" applyAlignment="1">
      <alignment/>
    </xf>
    <xf numFmtId="169" fontId="0" fillId="0" borderId="29" xfId="0" applyNumberFormat="1" applyFont="1" applyBorder="1" applyAlignment="1">
      <alignment/>
    </xf>
    <xf numFmtId="169" fontId="0" fillId="0" borderId="30" xfId="0" applyNumberFormat="1" applyFont="1" applyBorder="1" applyAlignment="1">
      <alignment/>
    </xf>
    <xf numFmtId="169" fontId="0" fillId="0" borderId="31" xfId="0" applyNumberFormat="1" applyFont="1" applyBorder="1" applyAlignment="1">
      <alignment/>
    </xf>
    <xf numFmtId="169" fontId="0" fillId="0" borderId="32" xfId="0" applyNumberFormat="1" applyFont="1" applyBorder="1" applyAlignment="1">
      <alignment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19" fillId="0" borderId="37" xfId="0" applyFont="1" applyBorder="1" applyAlignment="1">
      <alignment horizontal="center"/>
    </xf>
    <xf numFmtId="14" fontId="19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19" fillId="0" borderId="36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2" xfId="0" applyFont="1" applyBorder="1" applyAlignment="1">
      <alignment/>
    </xf>
    <xf numFmtId="3" fontId="0" fillId="0" borderId="44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4" xfId="0" applyFont="1" applyBorder="1" applyAlignment="1">
      <alignment/>
    </xf>
    <xf numFmtId="0" fontId="19" fillId="0" borderId="46" xfId="0" applyFont="1" applyBorder="1" applyAlignment="1">
      <alignment/>
    </xf>
    <xf numFmtId="0" fontId="0" fillId="0" borderId="38" xfId="0" applyBorder="1" applyAlignment="1">
      <alignment/>
    </xf>
    <xf numFmtId="3" fontId="0" fillId="0" borderId="39" xfId="0" applyNumberFormat="1" applyFont="1" applyBorder="1" applyAlignment="1">
      <alignment/>
    </xf>
    <xf numFmtId="14" fontId="19" fillId="0" borderId="36" xfId="0" applyNumberFormat="1" applyFont="1" applyBorder="1" applyAlignment="1">
      <alignment horizontal="left"/>
    </xf>
    <xf numFmtId="0" fontId="19" fillId="0" borderId="45" xfId="0" applyFont="1" applyBorder="1" applyAlignment="1">
      <alignment/>
    </xf>
    <xf numFmtId="0" fontId="0" fillId="0" borderId="47" xfId="0" applyBorder="1" applyAlignment="1">
      <alignment/>
    </xf>
    <xf numFmtId="3" fontId="0" fillId="0" borderId="48" xfId="0" applyNumberFormat="1" applyFont="1" applyBorder="1" applyAlignment="1">
      <alignment/>
    </xf>
    <xf numFmtId="14" fontId="19" fillId="0" borderId="45" xfId="0" applyNumberFormat="1" applyFont="1" applyBorder="1" applyAlignment="1">
      <alignment horizontal="left"/>
    </xf>
    <xf numFmtId="3" fontId="0" fillId="0" borderId="1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4" xfId="0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169" fontId="0" fillId="0" borderId="51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0" fontId="0" fillId="0" borderId="53" xfId="0" applyBorder="1" applyAlignment="1">
      <alignment/>
    </xf>
    <xf numFmtId="164" fontId="0" fillId="0" borderId="54" xfId="42" applyFont="1" applyFill="1" applyBorder="1" applyAlignment="1" applyProtection="1">
      <alignment/>
      <protection/>
    </xf>
    <xf numFmtId="164" fontId="0" fillId="0" borderId="55" xfId="42" applyFont="1" applyFill="1" applyBorder="1" applyAlignment="1" applyProtection="1">
      <alignment horizontal="left"/>
      <protection/>
    </xf>
    <xf numFmtId="164" fontId="0" fillId="0" borderId="55" xfId="42" applyFont="1" applyFill="1" applyBorder="1" applyAlignment="1" applyProtection="1">
      <alignment/>
      <protection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164" fontId="19" fillId="0" borderId="58" xfId="0" applyNumberFormat="1" applyFont="1" applyBorder="1" applyAlignment="1">
      <alignment/>
    </xf>
    <xf numFmtId="0" fontId="0" fillId="0" borderId="59" xfId="0" applyFont="1" applyBorder="1" applyAlignment="1">
      <alignment horizontal="center"/>
    </xf>
    <xf numFmtId="0" fontId="14" fillId="0" borderId="17" xfId="57" applyFont="1" applyBorder="1" applyAlignment="1">
      <alignment horizontal="center"/>
      <protection/>
    </xf>
    <xf numFmtId="0" fontId="14" fillId="0" borderId="17" xfId="57" applyFont="1" applyBorder="1" applyAlignment="1">
      <alignment horizontal="center" wrapText="1"/>
      <protection/>
    </xf>
    <xf numFmtId="0" fontId="0" fillId="0" borderId="60" xfId="0" applyBorder="1" applyAlignment="1">
      <alignment horizontal="center"/>
    </xf>
    <xf numFmtId="14" fontId="0" fillId="0" borderId="61" xfId="0" applyNumberFormat="1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62" xfId="0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9" fillId="0" borderId="63" xfId="0" applyFont="1" applyBorder="1" applyAlignment="1">
      <alignment horizontal="right"/>
    </xf>
    <xf numFmtId="168" fontId="14" fillId="0" borderId="16" xfId="57" applyNumberFormat="1" applyFont="1" applyBorder="1" applyAlignment="1">
      <alignment horizontal="center"/>
      <protection/>
    </xf>
    <xf numFmtId="4" fontId="14" fillId="0" borderId="18" xfId="57" applyNumberFormat="1" applyFont="1" applyBorder="1" applyAlignment="1">
      <alignment horizontal="right"/>
      <protection/>
    </xf>
    <xf numFmtId="0" fontId="23" fillId="0" borderId="59" xfId="57" applyFont="1" applyFill="1" applyBorder="1" applyAlignment="1">
      <alignment horizontal="left"/>
      <protection/>
    </xf>
    <xf numFmtId="0" fontId="23" fillId="0" borderId="59" xfId="57" applyFont="1" applyFill="1" applyBorder="1" applyAlignment="1">
      <alignment horizontal="left" wrapText="1"/>
      <protection/>
    </xf>
    <xf numFmtId="0" fontId="23" fillId="0" borderId="59" xfId="57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64" xfId="0" applyFont="1" applyBorder="1" applyAlignment="1">
      <alignment horizontal="center"/>
    </xf>
    <xf numFmtId="0" fontId="24" fillId="0" borderId="59" xfId="0" applyFont="1" applyBorder="1" applyAlignment="1">
      <alignment horizontal="center"/>
    </xf>
    <xf numFmtId="0" fontId="24" fillId="0" borderId="65" xfId="0" applyFont="1" applyBorder="1" applyAlignment="1">
      <alignment horizontal="justify"/>
    </xf>
    <xf numFmtId="0" fontId="24" fillId="0" borderId="65" xfId="0" applyFont="1" applyBorder="1" applyAlignment="1">
      <alignment/>
    </xf>
    <xf numFmtId="0" fontId="25" fillId="0" borderId="66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2" fontId="25" fillId="0" borderId="69" xfId="0" applyNumberFormat="1" applyFont="1" applyBorder="1" applyAlignment="1">
      <alignment horizontal="center" vertical="center" wrapText="1"/>
    </xf>
    <xf numFmtId="0" fontId="24" fillId="0" borderId="70" xfId="62" applyFont="1" applyFill="1" applyBorder="1" applyAlignment="1">
      <alignment horizontal="center"/>
      <protection/>
    </xf>
    <xf numFmtId="170" fontId="24" fillId="0" borderId="71" xfId="0" applyNumberFormat="1" applyFont="1" applyBorder="1" applyAlignment="1">
      <alignment/>
    </xf>
    <xf numFmtId="0" fontId="24" fillId="0" borderId="72" xfId="62" applyFont="1" applyFill="1" applyBorder="1" applyAlignment="1">
      <alignment horizontal="center"/>
      <protection/>
    </xf>
    <xf numFmtId="0" fontId="0" fillId="0" borderId="73" xfId="0" applyFont="1" applyBorder="1" applyAlignment="1">
      <alignment horizontal="center"/>
    </xf>
    <xf numFmtId="0" fontId="24" fillId="0" borderId="73" xfId="0" applyFont="1" applyBorder="1" applyAlignment="1">
      <alignment horizontal="center"/>
    </xf>
    <xf numFmtId="0" fontId="24" fillId="0" borderId="74" xfId="0" applyFont="1" applyBorder="1" applyAlignment="1">
      <alignment horizontal="justify"/>
    </xf>
    <xf numFmtId="170" fontId="24" fillId="0" borderId="75" xfId="0" applyNumberFormat="1" applyFont="1" applyBorder="1" applyAlignment="1">
      <alignment/>
    </xf>
    <xf numFmtId="0" fontId="26" fillId="0" borderId="76" xfId="61" applyFont="1" applyFill="1" applyBorder="1" applyAlignment="1">
      <alignment/>
      <protection/>
    </xf>
    <xf numFmtId="0" fontId="24" fillId="0" borderId="77" xfId="62" applyFont="1" applyFill="1" applyBorder="1" applyAlignment="1">
      <alignment horizontal="center" vertical="center"/>
      <protection/>
    </xf>
    <xf numFmtId="0" fontId="24" fillId="0" borderId="77" xfId="59" applyFont="1" applyFill="1" applyBorder="1" applyAlignment="1">
      <alignment/>
      <protection/>
    </xf>
    <xf numFmtId="170" fontId="26" fillId="0" borderId="78" xfId="0" applyNumberFormat="1" applyFont="1" applyBorder="1" applyAlignment="1">
      <alignment/>
    </xf>
    <xf numFmtId="0" fontId="24" fillId="0" borderId="77" xfId="61" applyFont="1" applyFill="1" applyBorder="1" applyAlignment="1">
      <alignment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4" fillId="0" borderId="70" xfId="59" applyFont="1" applyFill="1" applyBorder="1" applyAlignment="1">
      <alignment horizontal="center"/>
      <protection/>
    </xf>
    <xf numFmtId="0" fontId="0" fillId="0" borderId="59" xfId="0" applyFont="1" applyBorder="1" applyAlignment="1">
      <alignment horizontal="center"/>
    </xf>
    <xf numFmtId="0" fontId="24" fillId="0" borderId="59" xfId="59" applyFont="1" applyFill="1" applyBorder="1" applyAlignment="1">
      <alignment horizontal="center"/>
      <protection/>
    </xf>
    <xf numFmtId="0" fontId="24" fillId="0" borderId="59" xfId="0" applyFont="1" applyBorder="1" applyAlignment="1">
      <alignment horizontal="justify"/>
    </xf>
    <xf numFmtId="170" fontId="23" fillId="0" borderId="71" xfId="0" applyNumberFormat="1" applyFont="1" applyBorder="1" applyAlignment="1">
      <alignment/>
    </xf>
    <xf numFmtId="0" fontId="24" fillId="0" borderId="72" xfId="59" applyFont="1" applyFill="1" applyBorder="1" applyAlignment="1">
      <alignment horizontal="center"/>
      <protection/>
    </xf>
    <xf numFmtId="0" fontId="0" fillId="0" borderId="73" xfId="0" applyFont="1" applyBorder="1" applyAlignment="1">
      <alignment horizontal="center"/>
    </xf>
    <xf numFmtId="0" fontId="24" fillId="0" borderId="73" xfId="59" applyFont="1" applyFill="1" applyBorder="1" applyAlignment="1">
      <alignment horizontal="center"/>
      <protection/>
    </xf>
    <xf numFmtId="0" fontId="24" fillId="0" borderId="73" xfId="0" applyFont="1" applyBorder="1" applyAlignment="1">
      <alignment horizontal="justify"/>
    </xf>
    <xf numFmtId="170" fontId="23" fillId="0" borderId="75" xfId="0" applyNumberFormat="1" applyFont="1" applyBorder="1" applyAlignment="1">
      <alignment/>
    </xf>
    <xf numFmtId="0" fontId="24" fillId="0" borderId="77" xfId="0" applyFont="1" applyBorder="1" applyAlignment="1">
      <alignment/>
    </xf>
    <xf numFmtId="170" fontId="25" fillId="0" borderId="78" xfId="61" applyNumberFormat="1" applyFont="1" applyFill="1" applyBorder="1" applyAlignment="1">
      <alignment horizontal="right"/>
      <protection/>
    </xf>
    <xf numFmtId="0" fontId="23" fillId="0" borderId="70" xfId="57" applyFont="1" applyFill="1" applyBorder="1" applyAlignment="1">
      <alignment horizontal="center"/>
      <protection/>
    </xf>
    <xf numFmtId="4" fontId="23" fillId="25" borderId="71" xfId="0" applyNumberFormat="1" applyFont="1" applyFill="1" applyBorder="1" applyAlignment="1">
      <alignment/>
    </xf>
    <xf numFmtId="0" fontId="26" fillId="0" borderId="79" xfId="0" applyFont="1" applyBorder="1" applyAlignment="1">
      <alignment horizontal="justify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21.421875" style="0" customWidth="1"/>
    <col min="2" max="2" width="11.28125" style="0" customWidth="1"/>
    <col min="3" max="3" width="8.28125" style="0" customWidth="1"/>
    <col min="4" max="4" width="15.28125" style="0" customWidth="1"/>
    <col min="5" max="5" width="23.28125" style="0" customWidth="1"/>
  </cols>
  <sheetData>
    <row r="1" spans="1:4" ht="12.75">
      <c r="A1" s="1" t="s">
        <v>28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7" t="s">
        <v>25</v>
      </c>
      <c r="E6" s="40" t="s">
        <v>169</v>
      </c>
      <c r="F6" s="2"/>
    </row>
    <row r="7" spans="2:4" ht="13.5" thickBot="1">
      <c r="B7" s="1"/>
      <c r="C7" s="1"/>
      <c r="D7" s="1"/>
    </row>
    <row r="8" spans="1:8" ht="25.5" customHeight="1">
      <c r="A8" s="93" t="s">
        <v>36</v>
      </c>
      <c r="B8" s="94" t="s">
        <v>2</v>
      </c>
      <c r="C8" s="94" t="s">
        <v>3</v>
      </c>
      <c r="D8" s="94" t="s">
        <v>37</v>
      </c>
      <c r="E8" s="95" t="s">
        <v>4</v>
      </c>
      <c r="F8" s="39"/>
      <c r="G8" s="39"/>
      <c r="H8" s="39"/>
    </row>
    <row r="9" spans="1:8" ht="12.75" customHeight="1">
      <c r="A9" s="96" t="s">
        <v>38</v>
      </c>
      <c r="B9" s="66"/>
      <c r="C9" s="66"/>
      <c r="D9" s="67">
        <v>53874400</v>
      </c>
      <c r="E9" s="97"/>
      <c r="F9" s="39"/>
      <c r="G9" s="39"/>
      <c r="H9" s="39"/>
    </row>
    <row r="10" spans="1:8" ht="12.75">
      <c r="A10" s="98" t="s">
        <v>39</v>
      </c>
      <c r="B10" s="68" t="s">
        <v>40</v>
      </c>
      <c r="C10" s="69">
        <v>16</v>
      </c>
      <c r="D10" s="70">
        <v>18332</v>
      </c>
      <c r="E10" s="99"/>
      <c r="F10" s="39"/>
      <c r="G10" s="39"/>
      <c r="H10" s="39"/>
    </row>
    <row r="11" spans="1:8" ht="12.75">
      <c r="A11" s="98"/>
      <c r="B11" s="68"/>
      <c r="C11" s="69"/>
      <c r="D11" s="70"/>
      <c r="E11" s="99"/>
      <c r="F11" s="39"/>
      <c r="G11" s="39"/>
      <c r="H11" s="39"/>
    </row>
    <row r="12" spans="1:8" ht="13.5" thickBot="1">
      <c r="A12" s="100" t="s">
        <v>41</v>
      </c>
      <c r="B12" s="72"/>
      <c r="C12" s="73"/>
      <c r="D12" s="74">
        <f>SUM(D9:D11)</f>
        <v>53892732</v>
      </c>
      <c r="E12" s="101"/>
      <c r="F12" s="39"/>
      <c r="G12" s="39"/>
      <c r="H12" s="39"/>
    </row>
    <row r="13" spans="1:8" ht="12.75">
      <c r="A13" s="102" t="s">
        <v>42</v>
      </c>
      <c r="B13" s="39"/>
      <c r="C13" s="75"/>
      <c r="D13" s="70">
        <v>5978933</v>
      </c>
      <c r="E13" s="103"/>
      <c r="F13" s="39"/>
      <c r="G13" s="39"/>
      <c r="H13" s="39"/>
    </row>
    <row r="14" spans="1:8" ht="12.75">
      <c r="A14" s="104" t="s">
        <v>43</v>
      </c>
      <c r="B14" s="68" t="s">
        <v>40</v>
      </c>
      <c r="C14" s="69"/>
      <c r="D14" s="105"/>
      <c r="E14" s="99"/>
      <c r="F14" s="39"/>
      <c r="G14" s="39"/>
      <c r="H14" s="39"/>
    </row>
    <row r="15" spans="1:8" ht="12.75">
      <c r="A15" s="106"/>
      <c r="B15" s="76"/>
      <c r="C15" s="76"/>
      <c r="D15" s="77"/>
      <c r="E15" s="107"/>
      <c r="F15" s="39"/>
      <c r="G15" s="39"/>
      <c r="H15" s="39"/>
    </row>
    <row r="16" spans="1:8" ht="13.5" thickBot="1">
      <c r="A16" s="100" t="s">
        <v>44</v>
      </c>
      <c r="B16" s="73"/>
      <c r="C16" s="73"/>
      <c r="D16" s="74">
        <f>SUM(D13:D15)</f>
        <v>5978933</v>
      </c>
      <c r="E16" s="101"/>
      <c r="F16" s="39"/>
      <c r="G16" s="39"/>
      <c r="H16" s="39"/>
    </row>
    <row r="17" spans="1:8" ht="12.75">
      <c r="A17" s="102" t="s">
        <v>45</v>
      </c>
      <c r="B17" s="39"/>
      <c r="C17" s="75"/>
      <c r="D17" s="78">
        <v>109824</v>
      </c>
      <c r="E17" s="103"/>
      <c r="F17" s="39"/>
      <c r="G17" s="39"/>
      <c r="H17" s="39"/>
    </row>
    <row r="18" spans="1:8" ht="12.75">
      <c r="A18" s="104" t="s">
        <v>46</v>
      </c>
      <c r="B18" s="68" t="s">
        <v>40</v>
      </c>
      <c r="C18" s="69">
        <v>24</v>
      </c>
      <c r="D18" s="70">
        <v>47973</v>
      </c>
      <c r="E18" s="99"/>
      <c r="F18" s="39"/>
      <c r="G18" s="39"/>
      <c r="H18" s="39"/>
    </row>
    <row r="19" spans="1:8" ht="12.75">
      <c r="A19" s="106"/>
      <c r="B19" s="76"/>
      <c r="C19" s="76"/>
      <c r="D19" s="79"/>
      <c r="E19" s="107"/>
      <c r="F19" s="39"/>
      <c r="G19" s="39"/>
      <c r="H19" s="39"/>
    </row>
    <row r="20" spans="1:8" ht="13.5" thickBot="1">
      <c r="A20" s="100" t="s">
        <v>47</v>
      </c>
      <c r="B20" s="73"/>
      <c r="C20" s="73"/>
      <c r="D20" s="74">
        <f>SUM(D17:D19)</f>
        <v>157797</v>
      </c>
      <c r="E20" s="101"/>
      <c r="F20" s="39"/>
      <c r="G20" s="39"/>
      <c r="H20" s="39"/>
    </row>
    <row r="21" spans="1:8" ht="12.75">
      <c r="A21" s="108" t="s">
        <v>48</v>
      </c>
      <c r="B21" s="81"/>
      <c r="C21" s="81"/>
      <c r="D21" s="82">
        <v>558633</v>
      </c>
      <c r="E21" s="109"/>
      <c r="F21" s="83"/>
      <c r="G21" s="39"/>
      <c r="H21" s="39"/>
    </row>
    <row r="22" spans="1:8" ht="12.75">
      <c r="A22" s="104" t="s">
        <v>49</v>
      </c>
      <c r="B22" s="68" t="s">
        <v>40</v>
      </c>
      <c r="C22" s="84"/>
      <c r="D22" s="105"/>
      <c r="E22" s="99"/>
      <c r="F22" s="83"/>
      <c r="G22" s="39"/>
      <c r="H22" s="39"/>
    </row>
    <row r="23" spans="1:8" ht="12" customHeight="1">
      <c r="A23" s="106"/>
      <c r="B23" s="80"/>
      <c r="C23" s="80"/>
      <c r="D23" s="77"/>
      <c r="E23" s="107"/>
      <c r="F23" s="83"/>
      <c r="G23" s="39"/>
      <c r="H23" s="39"/>
    </row>
    <row r="24" spans="1:8" ht="13.5" thickBot="1">
      <c r="A24" s="100" t="s">
        <v>50</v>
      </c>
      <c r="B24" s="71"/>
      <c r="C24" s="71"/>
      <c r="D24" s="74">
        <f>SUM(D21:D23)</f>
        <v>558633</v>
      </c>
      <c r="E24" s="101"/>
      <c r="F24" s="83"/>
      <c r="G24" s="39"/>
      <c r="H24" s="39"/>
    </row>
    <row r="25" spans="1:8" ht="12.75">
      <c r="A25" s="108" t="s">
        <v>51</v>
      </c>
      <c r="B25" s="80"/>
      <c r="C25" s="80"/>
      <c r="D25" s="79">
        <v>46592</v>
      </c>
      <c r="E25" s="107"/>
      <c r="F25" s="83"/>
      <c r="G25" s="39"/>
      <c r="H25" s="39"/>
    </row>
    <row r="26" spans="1:8" ht="12.75">
      <c r="A26" s="106" t="s">
        <v>52</v>
      </c>
      <c r="B26" s="68" t="s">
        <v>40</v>
      </c>
      <c r="C26" s="69">
        <v>24</v>
      </c>
      <c r="D26" s="70">
        <v>19968</v>
      </c>
      <c r="E26" s="99"/>
      <c r="F26" s="83"/>
      <c r="G26" s="39"/>
      <c r="H26" s="39"/>
    </row>
    <row r="27" spans="1:8" ht="12.75">
      <c r="A27" s="106"/>
      <c r="B27" s="80"/>
      <c r="C27" s="80"/>
      <c r="D27" s="79"/>
      <c r="E27" s="107"/>
      <c r="F27" s="83"/>
      <c r="G27" s="39"/>
      <c r="H27" s="39"/>
    </row>
    <row r="28" spans="1:8" ht="13.5" thickBot="1">
      <c r="A28" s="100" t="s">
        <v>53</v>
      </c>
      <c r="B28" s="71"/>
      <c r="C28" s="71"/>
      <c r="D28" s="74">
        <f>SUM(D25:D27)</f>
        <v>66560</v>
      </c>
      <c r="E28" s="101"/>
      <c r="F28" s="83"/>
      <c r="G28" s="39"/>
      <c r="H28" s="39"/>
    </row>
    <row r="29" spans="1:8" ht="12.75">
      <c r="A29" s="110" t="s">
        <v>54</v>
      </c>
      <c r="B29" s="81"/>
      <c r="C29" s="81"/>
      <c r="D29" s="70">
        <v>225830</v>
      </c>
      <c r="E29" s="111"/>
      <c r="F29" s="83"/>
      <c r="G29" s="39"/>
      <c r="H29" s="39"/>
    </row>
    <row r="30" spans="1:8" ht="12.75">
      <c r="A30" s="104" t="s">
        <v>55</v>
      </c>
      <c r="B30" s="68" t="s">
        <v>40</v>
      </c>
      <c r="C30" s="80">
        <v>13</v>
      </c>
      <c r="D30" s="39">
        <v>1040</v>
      </c>
      <c r="E30" s="99"/>
      <c r="F30" s="83"/>
      <c r="G30" s="39"/>
      <c r="H30" s="39"/>
    </row>
    <row r="31" spans="1:8" ht="12.75">
      <c r="A31" s="112"/>
      <c r="B31" s="69"/>
      <c r="C31" s="69">
        <v>16</v>
      </c>
      <c r="D31" s="85">
        <f>-920</f>
        <v>-920</v>
      </c>
      <c r="E31" s="99"/>
      <c r="F31" s="83"/>
      <c r="G31" s="39"/>
      <c r="H31" s="39"/>
    </row>
    <row r="32" spans="1:8" ht="12.75">
      <c r="A32" s="112"/>
      <c r="B32" s="86"/>
      <c r="C32" s="76">
        <v>17</v>
      </c>
      <c r="D32" s="85">
        <v>1540</v>
      </c>
      <c r="E32" s="99"/>
      <c r="F32" s="83"/>
      <c r="G32" s="39"/>
      <c r="H32" s="39"/>
    </row>
    <row r="33" spans="1:8" ht="12.75">
      <c r="A33" s="112"/>
      <c r="B33" s="86"/>
      <c r="C33" s="76">
        <v>22</v>
      </c>
      <c r="D33" s="85">
        <v>1000</v>
      </c>
      <c r="E33" s="99"/>
      <c r="F33" s="83"/>
      <c r="G33" s="39"/>
      <c r="H33" s="39"/>
    </row>
    <row r="34" spans="1:8" ht="12.75">
      <c r="A34" s="112"/>
      <c r="B34" s="86"/>
      <c r="C34" s="76">
        <v>24</v>
      </c>
      <c r="D34" s="85">
        <v>200840</v>
      </c>
      <c r="E34" s="99"/>
      <c r="F34" s="83"/>
      <c r="G34" s="39"/>
      <c r="H34" s="39"/>
    </row>
    <row r="35" spans="1:8" ht="12.75">
      <c r="A35" s="112"/>
      <c r="B35" s="69"/>
      <c r="C35" s="87"/>
      <c r="D35" s="70"/>
      <c r="E35" s="99"/>
      <c r="F35" s="83"/>
      <c r="G35" s="39"/>
      <c r="H35" s="39"/>
    </row>
    <row r="36" spans="1:8" ht="13.5" thickBot="1">
      <c r="A36" s="113" t="s">
        <v>56</v>
      </c>
      <c r="B36" s="71"/>
      <c r="C36" s="71"/>
      <c r="D36" s="74">
        <f>SUM(D29:D35)</f>
        <v>429330</v>
      </c>
      <c r="E36" s="114"/>
      <c r="F36" s="83"/>
      <c r="G36" s="39"/>
      <c r="H36" s="39"/>
    </row>
    <row r="37" spans="1:8" ht="12.75">
      <c r="A37" s="108" t="s">
        <v>57</v>
      </c>
      <c r="B37" s="81"/>
      <c r="C37" s="81"/>
      <c r="D37" s="82">
        <v>1508128</v>
      </c>
      <c r="E37" s="109"/>
      <c r="F37" s="83"/>
      <c r="G37" s="39"/>
      <c r="H37" s="39"/>
    </row>
    <row r="38" spans="1:8" ht="12.75">
      <c r="A38" s="115" t="s">
        <v>58</v>
      </c>
      <c r="B38" s="68" t="s">
        <v>40</v>
      </c>
      <c r="C38" s="84"/>
      <c r="D38" s="105"/>
      <c r="E38" s="99"/>
      <c r="F38" s="83"/>
      <c r="G38" s="39"/>
      <c r="H38" s="39"/>
    </row>
    <row r="39" spans="1:8" ht="12" customHeight="1">
      <c r="A39" s="106"/>
      <c r="B39" s="80"/>
      <c r="C39" s="80"/>
      <c r="D39" s="77"/>
      <c r="E39" s="107"/>
      <c r="F39" s="83"/>
      <c r="G39" s="39"/>
      <c r="H39" s="39"/>
    </row>
    <row r="40" spans="1:8" ht="13.5" thickBot="1">
      <c r="A40" s="100" t="s">
        <v>59</v>
      </c>
      <c r="B40" s="71"/>
      <c r="C40" s="71"/>
      <c r="D40" s="74">
        <f>SUM(D37:D39)</f>
        <v>1508128</v>
      </c>
      <c r="E40" s="101"/>
      <c r="F40" s="83"/>
      <c r="G40" s="39"/>
      <c r="H40" s="39"/>
    </row>
    <row r="41" spans="1:8" ht="12.75">
      <c r="A41" s="110" t="s">
        <v>60</v>
      </c>
      <c r="B41" s="81"/>
      <c r="C41" s="81"/>
      <c r="D41" s="70">
        <v>460706</v>
      </c>
      <c r="E41" s="111"/>
      <c r="F41" s="83"/>
      <c r="G41" s="39"/>
      <c r="H41" s="39"/>
    </row>
    <row r="42" spans="1:8" ht="12.75">
      <c r="A42" s="116" t="s">
        <v>61</v>
      </c>
      <c r="B42" s="68" t="s">
        <v>40</v>
      </c>
      <c r="C42" s="68">
        <v>22</v>
      </c>
      <c r="D42" s="105">
        <v>20488</v>
      </c>
      <c r="E42" s="99"/>
      <c r="F42" s="83"/>
      <c r="G42" s="39"/>
      <c r="H42" s="39"/>
    </row>
    <row r="43" spans="1:8" ht="12.75">
      <c r="A43" s="104"/>
      <c r="B43" s="80"/>
      <c r="C43" s="80"/>
      <c r="D43" s="77"/>
      <c r="E43" s="107"/>
      <c r="F43" s="83"/>
      <c r="G43" s="39"/>
      <c r="H43" s="39"/>
    </row>
    <row r="44" spans="1:8" ht="13.5" thickBot="1">
      <c r="A44" s="100" t="s">
        <v>62</v>
      </c>
      <c r="B44" s="71"/>
      <c r="C44" s="71"/>
      <c r="D44" s="74">
        <f>SUM(D41:D43)</f>
        <v>481194</v>
      </c>
      <c r="E44" s="117"/>
      <c r="F44" s="83"/>
      <c r="G44" s="39"/>
      <c r="H44" s="39"/>
    </row>
    <row r="45" spans="1:8" ht="12.75">
      <c r="A45" s="110" t="s">
        <v>63</v>
      </c>
      <c r="B45" s="81"/>
      <c r="C45" s="81"/>
      <c r="D45" s="88">
        <v>65936</v>
      </c>
      <c r="E45" s="118"/>
      <c r="F45" s="83"/>
      <c r="G45" s="39"/>
      <c r="H45" s="39"/>
    </row>
    <row r="46" spans="1:8" ht="12.75">
      <c r="A46" s="119" t="s">
        <v>67</v>
      </c>
      <c r="B46" s="68" t="s">
        <v>40</v>
      </c>
      <c r="C46" s="68">
        <v>16</v>
      </c>
      <c r="D46" s="89">
        <v>2896</v>
      </c>
      <c r="E46" s="120"/>
      <c r="F46" s="83"/>
      <c r="G46" s="39"/>
      <c r="H46" s="39"/>
    </row>
    <row r="47" spans="1:8" ht="12.75">
      <c r="A47" s="106"/>
      <c r="B47" s="80"/>
      <c r="C47" s="80"/>
      <c r="D47" s="89"/>
      <c r="E47" s="120"/>
      <c r="F47" s="83"/>
      <c r="G47" s="39"/>
      <c r="H47" s="39"/>
    </row>
    <row r="48" spans="1:8" ht="13.5" thickBot="1">
      <c r="A48" s="100" t="s">
        <v>68</v>
      </c>
      <c r="B48" s="71"/>
      <c r="C48" s="71"/>
      <c r="D48" s="90">
        <f>SUM(D45:D47)</f>
        <v>68832</v>
      </c>
      <c r="E48" s="121"/>
      <c r="F48" s="83"/>
      <c r="G48" s="39"/>
      <c r="H48" s="39"/>
    </row>
    <row r="49" spans="1:8" ht="12.75">
      <c r="A49" s="110" t="s">
        <v>64</v>
      </c>
      <c r="B49" s="81"/>
      <c r="C49" s="81"/>
      <c r="D49" s="88">
        <v>21700</v>
      </c>
      <c r="E49" s="118"/>
      <c r="F49" s="83"/>
      <c r="G49" s="39"/>
      <c r="H49" s="39"/>
    </row>
    <row r="50" spans="1:8" ht="12.75">
      <c r="A50" s="119" t="s">
        <v>69</v>
      </c>
      <c r="B50" s="68" t="s">
        <v>40</v>
      </c>
      <c r="C50" s="68">
        <v>16</v>
      </c>
      <c r="D50" s="89">
        <v>92</v>
      </c>
      <c r="E50" s="120"/>
      <c r="F50" s="83"/>
      <c r="G50" s="39"/>
      <c r="H50" s="39"/>
    </row>
    <row r="51" spans="1:8" ht="12.75">
      <c r="A51" s="106"/>
      <c r="B51" s="80"/>
      <c r="C51" s="80"/>
      <c r="D51" s="89"/>
      <c r="E51" s="120"/>
      <c r="F51" s="83"/>
      <c r="G51" s="39"/>
      <c r="H51" s="39"/>
    </row>
    <row r="52" spans="1:8" ht="13.5" thickBot="1">
      <c r="A52" s="100" t="s">
        <v>70</v>
      </c>
      <c r="B52" s="71"/>
      <c r="C52" s="71"/>
      <c r="D52" s="90">
        <f>SUM(D49:D51)</f>
        <v>21792</v>
      </c>
      <c r="E52" s="121"/>
      <c r="F52" s="83"/>
      <c r="G52" s="39"/>
      <c r="H52" s="39"/>
    </row>
    <row r="53" spans="1:8" ht="12.75">
      <c r="A53" s="110" t="s">
        <v>65</v>
      </c>
      <c r="B53" s="81"/>
      <c r="C53" s="81"/>
      <c r="D53" s="88">
        <v>2087</v>
      </c>
      <c r="E53" s="118"/>
      <c r="F53" s="83"/>
      <c r="G53" s="39"/>
      <c r="H53" s="39"/>
    </row>
    <row r="54" spans="1:8" ht="12.75">
      <c r="A54" s="119" t="s">
        <v>71</v>
      </c>
      <c r="B54" s="68" t="s">
        <v>40</v>
      </c>
      <c r="C54" s="68">
        <v>16</v>
      </c>
      <c r="D54" s="89">
        <v>953</v>
      </c>
      <c r="E54" s="120"/>
      <c r="F54" s="83"/>
      <c r="G54" s="39"/>
      <c r="H54" s="39"/>
    </row>
    <row r="55" spans="1:8" ht="12.75">
      <c r="A55" s="106"/>
      <c r="B55" s="80"/>
      <c r="C55" s="80"/>
      <c r="D55" s="89"/>
      <c r="E55" s="120"/>
      <c r="F55" s="83"/>
      <c r="G55" s="39"/>
      <c r="H55" s="39"/>
    </row>
    <row r="56" spans="1:8" ht="13.5" thickBot="1">
      <c r="A56" s="100" t="s">
        <v>70</v>
      </c>
      <c r="B56" s="71"/>
      <c r="C56" s="71"/>
      <c r="D56" s="90">
        <f>SUM(D53:D55)</f>
        <v>3040</v>
      </c>
      <c r="E56" s="121"/>
      <c r="F56" s="83"/>
      <c r="G56" s="39"/>
      <c r="H56" s="39"/>
    </row>
    <row r="57" spans="1:8" ht="12.75">
      <c r="A57" s="110" t="s">
        <v>66</v>
      </c>
      <c r="B57" s="81"/>
      <c r="C57" s="81"/>
      <c r="D57" s="88">
        <v>626</v>
      </c>
      <c r="E57" s="118"/>
      <c r="F57" s="83"/>
      <c r="G57" s="39"/>
      <c r="H57" s="39"/>
    </row>
    <row r="58" spans="1:8" ht="12.75">
      <c r="A58" s="119" t="s">
        <v>72</v>
      </c>
      <c r="B58" s="68" t="s">
        <v>40</v>
      </c>
      <c r="C58" s="68">
        <v>16</v>
      </c>
      <c r="D58" s="89">
        <v>27</v>
      </c>
      <c r="E58" s="120"/>
      <c r="F58" s="83"/>
      <c r="G58" s="39"/>
      <c r="H58" s="39"/>
    </row>
    <row r="59" spans="1:8" ht="12.75">
      <c r="A59" s="106"/>
      <c r="B59" s="80"/>
      <c r="C59" s="80"/>
      <c r="D59" s="89"/>
      <c r="E59" s="120"/>
      <c r="F59" s="83"/>
      <c r="G59" s="39"/>
      <c r="H59" s="39"/>
    </row>
    <row r="60" spans="1:8" ht="13.5" thickBot="1">
      <c r="A60" s="100"/>
      <c r="B60" s="71"/>
      <c r="C60" s="71"/>
      <c r="D60" s="90">
        <f>SUM(D57:D59)</f>
        <v>653</v>
      </c>
      <c r="E60" s="121"/>
      <c r="F60" s="83"/>
      <c r="G60" s="39"/>
      <c r="H60" s="39"/>
    </row>
    <row r="61" spans="1:8" ht="12.75">
      <c r="A61" s="110" t="s">
        <v>73</v>
      </c>
      <c r="B61" s="81"/>
      <c r="C61" s="81"/>
      <c r="D61" s="88">
        <v>3547</v>
      </c>
      <c r="E61" s="118"/>
      <c r="F61" s="83"/>
      <c r="G61" s="39"/>
      <c r="H61" s="39"/>
    </row>
    <row r="62" spans="1:8" ht="12.75">
      <c r="A62" s="119" t="s">
        <v>74</v>
      </c>
      <c r="B62" s="68" t="s">
        <v>40</v>
      </c>
      <c r="C62" s="68">
        <v>16</v>
      </c>
      <c r="D62" s="89">
        <v>156</v>
      </c>
      <c r="E62" s="120"/>
      <c r="F62" s="83"/>
      <c r="G62" s="39"/>
      <c r="H62" s="39"/>
    </row>
    <row r="63" spans="1:8" ht="12.75">
      <c r="A63" s="106"/>
      <c r="B63" s="80"/>
      <c r="C63" s="80"/>
      <c r="D63" s="89"/>
      <c r="E63" s="120"/>
      <c r="F63" s="83"/>
      <c r="G63" s="39"/>
      <c r="H63" s="39"/>
    </row>
    <row r="64" spans="1:8" ht="13.5" thickBot="1">
      <c r="A64" s="100" t="s">
        <v>70</v>
      </c>
      <c r="B64" s="71"/>
      <c r="C64" s="71"/>
      <c r="D64" s="90">
        <f>SUM(D61:D63)</f>
        <v>3703</v>
      </c>
      <c r="E64" s="121"/>
      <c r="F64" s="83"/>
      <c r="G64" s="39"/>
      <c r="H64" s="39"/>
    </row>
    <row r="65" spans="1:8" ht="12.75">
      <c r="A65" s="110" t="s">
        <v>75</v>
      </c>
      <c r="B65" s="81"/>
      <c r="C65" s="81"/>
      <c r="D65" s="91">
        <v>1551979</v>
      </c>
      <c r="E65" s="122"/>
      <c r="F65" s="83"/>
      <c r="G65" s="39"/>
      <c r="H65" s="39"/>
    </row>
    <row r="66" spans="1:5" ht="12.75">
      <c r="A66" s="119" t="s">
        <v>76</v>
      </c>
      <c r="B66" s="68" t="s">
        <v>40</v>
      </c>
      <c r="C66" s="68">
        <v>24</v>
      </c>
      <c r="D66" s="39">
        <v>1572</v>
      </c>
      <c r="E66" s="123"/>
    </row>
    <row r="67" spans="1:5" ht="12.75">
      <c r="A67" s="106"/>
      <c r="B67" s="80"/>
      <c r="C67" s="80"/>
      <c r="D67" s="79"/>
      <c r="E67" s="99"/>
    </row>
    <row r="68" spans="1:5" ht="13.5" thickBot="1">
      <c r="A68" s="100" t="s">
        <v>77</v>
      </c>
      <c r="B68" s="71"/>
      <c r="C68" s="71"/>
      <c r="D68" s="74">
        <f>SUM(D65:D67)</f>
        <v>1553551</v>
      </c>
      <c r="E68" s="114"/>
    </row>
    <row r="69" spans="1:5" ht="12.75">
      <c r="A69" s="110" t="s">
        <v>78</v>
      </c>
      <c r="B69" s="81"/>
      <c r="C69" s="81"/>
      <c r="D69" s="92">
        <v>501126</v>
      </c>
      <c r="E69" s="111"/>
    </row>
    <row r="70" spans="1:5" ht="12.75">
      <c r="A70" s="119" t="s">
        <v>79</v>
      </c>
      <c r="B70" s="68" t="s">
        <v>40</v>
      </c>
      <c r="C70" s="68"/>
      <c r="D70" s="105"/>
      <c r="E70" s="99"/>
    </row>
    <row r="71" spans="1:5" ht="12.75">
      <c r="A71" s="106"/>
      <c r="B71" s="80"/>
      <c r="C71" s="80"/>
      <c r="D71" s="77"/>
      <c r="E71" s="99"/>
    </row>
    <row r="72" spans="1:5" ht="13.5" thickBot="1">
      <c r="A72" s="124" t="s">
        <v>80</v>
      </c>
      <c r="B72" s="125"/>
      <c r="C72" s="125"/>
      <c r="D72" s="126">
        <f>SUM(D69:D71)</f>
        <v>501126</v>
      </c>
      <c r="E72" s="12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6">
      <selection activeCell="J31" sqref="J3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9.421875" style="0" bestFit="1" customWidth="1"/>
    <col min="5" max="5" width="34.28125" style="0" customWidth="1"/>
    <col min="6" max="6" width="18.421875" style="0" customWidth="1"/>
  </cols>
  <sheetData>
    <row r="1" spans="1:2" ht="12.75">
      <c r="A1" s="1" t="s">
        <v>28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18" t="s">
        <v>25</v>
      </c>
      <c r="E5" s="40" t="str">
        <f>personal!E6</f>
        <v>20-24 martie 2023</v>
      </c>
    </row>
    <row r="6" ht="13.5" thickBot="1"/>
    <row r="7" spans="1:6" ht="68.25" customHeight="1" thickBot="1">
      <c r="A7" s="21" t="s">
        <v>7</v>
      </c>
      <c r="B7" s="22" t="s">
        <v>8</v>
      </c>
      <c r="C7" s="23" t="s">
        <v>9</v>
      </c>
      <c r="D7" s="22" t="s">
        <v>10</v>
      </c>
      <c r="E7" s="22" t="s">
        <v>4</v>
      </c>
      <c r="F7" s="24" t="s">
        <v>22</v>
      </c>
    </row>
    <row r="8" spans="1:6" ht="12.75">
      <c r="A8" s="138">
        <v>1</v>
      </c>
      <c r="B8" s="139" t="s">
        <v>81</v>
      </c>
      <c r="C8" s="140">
        <v>4755</v>
      </c>
      <c r="D8" s="128" t="s">
        <v>82</v>
      </c>
      <c r="E8" s="128" t="s">
        <v>83</v>
      </c>
      <c r="F8" s="129">
        <v>35700</v>
      </c>
    </row>
    <row r="9" spans="1:6" ht="12.75">
      <c r="A9" s="141">
        <f>A8+1</f>
        <v>2</v>
      </c>
      <c r="B9" s="142" t="s">
        <v>81</v>
      </c>
      <c r="C9" s="143">
        <v>4756</v>
      </c>
      <c r="D9" s="69" t="s">
        <v>84</v>
      </c>
      <c r="E9" s="69" t="s">
        <v>85</v>
      </c>
      <c r="F9" s="130">
        <v>2931.32</v>
      </c>
    </row>
    <row r="10" spans="1:6" ht="12.75">
      <c r="A10" s="141">
        <v>3</v>
      </c>
      <c r="B10" s="142" t="s">
        <v>81</v>
      </c>
      <c r="C10" s="143">
        <v>4754</v>
      </c>
      <c r="D10" s="69" t="s">
        <v>86</v>
      </c>
      <c r="E10" s="69" t="s">
        <v>83</v>
      </c>
      <c r="F10" s="131">
        <v>416.5</v>
      </c>
    </row>
    <row r="11" spans="1:6" ht="12.75">
      <c r="A11" s="141">
        <v>4</v>
      </c>
      <c r="B11" s="142" t="s">
        <v>87</v>
      </c>
      <c r="C11" s="143">
        <v>4777</v>
      </c>
      <c r="D11" s="69" t="s">
        <v>88</v>
      </c>
      <c r="E11" s="69" t="s">
        <v>85</v>
      </c>
      <c r="F11" s="131">
        <v>6618.28</v>
      </c>
    </row>
    <row r="12" spans="1:6" ht="12.75">
      <c r="A12" s="141">
        <f>A11+1</f>
        <v>5</v>
      </c>
      <c r="B12" s="142" t="s">
        <v>87</v>
      </c>
      <c r="C12" s="143">
        <v>4787</v>
      </c>
      <c r="D12" s="69" t="s">
        <v>170</v>
      </c>
      <c r="E12" s="69" t="s">
        <v>89</v>
      </c>
      <c r="F12" s="131">
        <v>600</v>
      </c>
    </row>
    <row r="13" spans="1:6" ht="12.75">
      <c r="A13" s="141">
        <f aca="true" t="shared" si="0" ref="A13:A40">A12+1</f>
        <v>6</v>
      </c>
      <c r="B13" s="142" t="s">
        <v>90</v>
      </c>
      <c r="C13" s="143">
        <v>4813</v>
      </c>
      <c r="D13" s="69" t="s">
        <v>91</v>
      </c>
      <c r="E13" s="69" t="s">
        <v>97</v>
      </c>
      <c r="F13" s="131">
        <v>562.87</v>
      </c>
    </row>
    <row r="14" spans="1:6" ht="12.75">
      <c r="A14" s="141">
        <f t="shared" si="0"/>
        <v>7</v>
      </c>
      <c r="B14" s="142" t="s">
        <v>90</v>
      </c>
      <c r="C14" s="143">
        <v>4810</v>
      </c>
      <c r="D14" s="69" t="s">
        <v>92</v>
      </c>
      <c r="E14" s="69" t="s">
        <v>93</v>
      </c>
      <c r="F14" s="131">
        <v>5853.25</v>
      </c>
    </row>
    <row r="15" spans="1:6" ht="12.75">
      <c r="A15" s="141">
        <f t="shared" si="0"/>
        <v>8</v>
      </c>
      <c r="B15" s="142" t="s">
        <v>90</v>
      </c>
      <c r="C15" s="143">
        <v>4812</v>
      </c>
      <c r="D15" s="69" t="s">
        <v>91</v>
      </c>
      <c r="E15" s="69" t="s">
        <v>93</v>
      </c>
      <c r="F15" s="131">
        <v>2214.16</v>
      </c>
    </row>
    <row r="16" spans="1:6" ht="12.75">
      <c r="A16" s="141">
        <f t="shared" si="0"/>
        <v>9</v>
      </c>
      <c r="B16" s="142" t="s">
        <v>90</v>
      </c>
      <c r="C16" s="143">
        <v>4811</v>
      </c>
      <c r="D16" s="69" t="s">
        <v>94</v>
      </c>
      <c r="E16" s="69" t="s">
        <v>95</v>
      </c>
      <c r="F16" s="131">
        <v>649.66</v>
      </c>
    </row>
    <row r="17" spans="1:6" ht="12.75">
      <c r="A17" s="141">
        <f t="shared" si="0"/>
        <v>10</v>
      </c>
      <c r="B17" s="142" t="s">
        <v>90</v>
      </c>
      <c r="C17" s="143">
        <v>4816</v>
      </c>
      <c r="D17" s="69" t="s">
        <v>91</v>
      </c>
      <c r="E17" s="69" t="s">
        <v>95</v>
      </c>
      <c r="F17" s="131">
        <v>116.55</v>
      </c>
    </row>
    <row r="18" spans="1:6" ht="12.75">
      <c r="A18" s="141">
        <f t="shared" si="0"/>
        <v>11</v>
      </c>
      <c r="B18" s="142" t="s">
        <v>90</v>
      </c>
      <c r="C18" s="143">
        <v>4819</v>
      </c>
      <c r="D18" s="69" t="s">
        <v>96</v>
      </c>
      <c r="E18" s="69" t="s">
        <v>95</v>
      </c>
      <c r="F18" s="131">
        <v>25172.66</v>
      </c>
    </row>
    <row r="19" spans="1:6" ht="12.75">
      <c r="A19" s="141">
        <f t="shared" si="0"/>
        <v>12</v>
      </c>
      <c r="B19" s="142" t="s">
        <v>90</v>
      </c>
      <c r="C19" s="143">
        <v>4815</v>
      </c>
      <c r="D19" s="69" t="s">
        <v>91</v>
      </c>
      <c r="E19" s="69" t="s">
        <v>97</v>
      </c>
      <c r="F19" s="131">
        <v>145.55</v>
      </c>
    </row>
    <row r="20" spans="1:6" ht="12.75">
      <c r="A20" s="141">
        <f t="shared" si="0"/>
        <v>13</v>
      </c>
      <c r="B20" s="142" t="s">
        <v>90</v>
      </c>
      <c r="C20" s="143">
        <v>4824</v>
      </c>
      <c r="D20" s="69" t="s">
        <v>98</v>
      </c>
      <c r="E20" s="69" t="s">
        <v>99</v>
      </c>
      <c r="F20" s="131">
        <v>26997.95</v>
      </c>
    </row>
    <row r="21" spans="1:6" ht="12.75">
      <c r="A21" s="141">
        <f t="shared" si="0"/>
        <v>14</v>
      </c>
      <c r="B21" s="142" t="s">
        <v>90</v>
      </c>
      <c r="C21" s="143">
        <v>4809</v>
      </c>
      <c r="D21" s="69" t="s">
        <v>92</v>
      </c>
      <c r="E21" s="69" t="s">
        <v>83</v>
      </c>
      <c r="F21" s="131">
        <v>17550.48</v>
      </c>
    </row>
    <row r="22" spans="1:6" ht="12.75">
      <c r="A22" s="141">
        <f t="shared" si="0"/>
        <v>15</v>
      </c>
      <c r="B22" s="142" t="s">
        <v>90</v>
      </c>
      <c r="C22" s="143">
        <v>4814</v>
      </c>
      <c r="D22" s="69" t="s">
        <v>91</v>
      </c>
      <c r="E22" s="69" t="s">
        <v>83</v>
      </c>
      <c r="F22" s="131">
        <v>455.85</v>
      </c>
    </row>
    <row r="23" spans="1:6" ht="12.75">
      <c r="A23" s="141">
        <f t="shared" si="0"/>
        <v>16</v>
      </c>
      <c r="B23" s="142" t="s">
        <v>90</v>
      </c>
      <c r="C23" s="143">
        <v>4820</v>
      </c>
      <c r="D23" s="69" t="s">
        <v>91</v>
      </c>
      <c r="E23" s="69" t="s">
        <v>83</v>
      </c>
      <c r="F23" s="131">
        <v>2424.05</v>
      </c>
    </row>
    <row r="24" spans="1:6" ht="12.75">
      <c r="A24" s="141">
        <f t="shared" si="0"/>
        <v>17</v>
      </c>
      <c r="B24" s="142" t="s">
        <v>90</v>
      </c>
      <c r="C24" s="143">
        <v>4825</v>
      </c>
      <c r="D24" s="69" t="s">
        <v>100</v>
      </c>
      <c r="E24" s="69" t="s">
        <v>83</v>
      </c>
      <c r="F24" s="131">
        <v>1253</v>
      </c>
    </row>
    <row r="25" spans="1:6" ht="12.75">
      <c r="A25" s="141">
        <f t="shared" si="0"/>
        <v>18</v>
      </c>
      <c r="B25" s="142" t="s">
        <v>90</v>
      </c>
      <c r="C25" s="143">
        <v>4821</v>
      </c>
      <c r="D25" s="69" t="s">
        <v>101</v>
      </c>
      <c r="E25" s="69" t="s">
        <v>102</v>
      </c>
      <c r="F25" s="131">
        <v>51.89</v>
      </c>
    </row>
    <row r="26" spans="1:6" ht="12.75">
      <c r="A26" s="141">
        <f t="shared" si="0"/>
        <v>19</v>
      </c>
      <c r="B26" s="142" t="s">
        <v>90</v>
      </c>
      <c r="C26" s="143">
        <v>4822</v>
      </c>
      <c r="D26" s="69" t="s">
        <v>101</v>
      </c>
      <c r="E26" s="69" t="s">
        <v>102</v>
      </c>
      <c r="F26" s="131">
        <v>61.85</v>
      </c>
    </row>
    <row r="27" spans="1:6" ht="12.75">
      <c r="A27" s="141">
        <f t="shared" si="0"/>
        <v>20</v>
      </c>
      <c r="B27" s="142" t="s">
        <v>90</v>
      </c>
      <c r="C27" s="143">
        <v>4817</v>
      </c>
      <c r="D27" s="69" t="s">
        <v>88</v>
      </c>
      <c r="E27" s="69" t="s">
        <v>85</v>
      </c>
      <c r="F27" s="131">
        <v>6290.9</v>
      </c>
    </row>
    <row r="28" spans="1:6" ht="12.75">
      <c r="A28" s="141">
        <f t="shared" si="0"/>
        <v>21</v>
      </c>
      <c r="B28" s="142" t="s">
        <v>103</v>
      </c>
      <c r="C28" s="143">
        <v>4848</v>
      </c>
      <c r="D28" s="69" t="s">
        <v>104</v>
      </c>
      <c r="E28" s="69" t="s">
        <v>83</v>
      </c>
      <c r="F28" s="131">
        <v>8079.65</v>
      </c>
    </row>
    <row r="29" spans="1:6" ht="12.75">
      <c r="A29" s="141">
        <f t="shared" si="0"/>
        <v>22</v>
      </c>
      <c r="B29" s="142" t="s">
        <v>103</v>
      </c>
      <c r="C29" s="143">
        <v>4846</v>
      </c>
      <c r="D29" s="69" t="s">
        <v>88</v>
      </c>
      <c r="E29" s="69" t="s">
        <v>85</v>
      </c>
      <c r="F29" s="131">
        <v>10381.47</v>
      </c>
    </row>
    <row r="30" spans="1:6" ht="12.75">
      <c r="A30" s="141">
        <f t="shared" si="0"/>
        <v>23</v>
      </c>
      <c r="B30" s="142" t="s">
        <v>103</v>
      </c>
      <c r="C30" s="143">
        <v>4847</v>
      </c>
      <c r="D30" s="69" t="s">
        <v>105</v>
      </c>
      <c r="E30" s="69" t="s">
        <v>106</v>
      </c>
      <c r="F30" s="131">
        <v>1463</v>
      </c>
    </row>
    <row r="31" spans="1:6" ht="12.75">
      <c r="A31" s="141">
        <f t="shared" si="0"/>
        <v>24</v>
      </c>
      <c r="B31" s="142" t="s">
        <v>107</v>
      </c>
      <c r="C31" s="143">
        <v>4895</v>
      </c>
      <c r="D31" s="69" t="s">
        <v>108</v>
      </c>
      <c r="E31" s="69" t="s">
        <v>109</v>
      </c>
      <c r="F31" s="131">
        <v>1073.33</v>
      </c>
    </row>
    <row r="32" spans="1:6" ht="12.75">
      <c r="A32" s="141">
        <f t="shared" si="0"/>
        <v>25</v>
      </c>
      <c r="B32" s="142" t="s">
        <v>107</v>
      </c>
      <c r="C32" s="143">
        <v>4896</v>
      </c>
      <c r="D32" s="69" t="s">
        <v>110</v>
      </c>
      <c r="E32" s="69" t="s">
        <v>109</v>
      </c>
      <c r="F32" s="131">
        <v>2100.87</v>
      </c>
    </row>
    <row r="33" spans="1:6" ht="12.75">
      <c r="A33" s="141">
        <f t="shared" si="0"/>
        <v>26</v>
      </c>
      <c r="B33" s="142" t="s">
        <v>107</v>
      </c>
      <c r="C33" s="143">
        <v>4897</v>
      </c>
      <c r="D33" s="69" t="s">
        <v>111</v>
      </c>
      <c r="E33" s="69" t="s">
        <v>112</v>
      </c>
      <c r="F33" s="131">
        <v>15272.71</v>
      </c>
    </row>
    <row r="34" spans="1:6" ht="12.75">
      <c r="A34" s="141">
        <f t="shared" si="0"/>
        <v>27</v>
      </c>
      <c r="B34" s="142" t="s">
        <v>107</v>
      </c>
      <c r="C34" s="143">
        <v>4926</v>
      </c>
      <c r="D34" s="69" t="s">
        <v>113</v>
      </c>
      <c r="E34" s="69" t="s">
        <v>83</v>
      </c>
      <c r="F34" s="131">
        <v>4719.74</v>
      </c>
    </row>
    <row r="35" spans="1:6" ht="12.75">
      <c r="A35" s="141">
        <f t="shared" si="0"/>
        <v>28</v>
      </c>
      <c r="B35" s="142" t="s">
        <v>107</v>
      </c>
      <c r="C35" s="143">
        <v>4898</v>
      </c>
      <c r="D35" s="69" t="s">
        <v>114</v>
      </c>
      <c r="E35" s="69" t="s">
        <v>83</v>
      </c>
      <c r="F35" s="131">
        <v>31681.26</v>
      </c>
    </row>
    <row r="36" spans="1:6" ht="12.75">
      <c r="A36" s="141">
        <f t="shared" si="0"/>
        <v>29</v>
      </c>
      <c r="B36" s="142" t="s">
        <v>107</v>
      </c>
      <c r="C36" s="143">
        <v>4902</v>
      </c>
      <c r="D36" s="69" t="s">
        <v>101</v>
      </c>
      <c r="E36" s="69" t="s">
        <v>115</v>
      </c>
      <c r="F36" s="131">
        <v>547</v>
      </c>
    </row>
    <row r="37" spans="1:6" ht="12.75">
      <c r="A37" s="141">
        <f t="shared" si="0"/>
        <v>30</v>
      </c>
      <c r="B37" s="142" t="s">
        <v>107</v>
      </c>
      <c r="C37" s="143">
        <v>4851</v>
      </c>
      <c r="D37" s="69" t="s">
        <v>116</v>
      </c>
      <c r="E37" s="69" t="s">
        <v>117</v>
      </c>
      <c r="F37" s="131">
        <v>1483.93</v>
      </c>
    </row>
    <row r="38" spans="1:6" ht="12.75">
      <c r="A38" s="141">
        <f t="shared" si="0"/>
        <v>31</v>
      </c>
      <c r="B38" s="142" t="s">
        <v>107</v>
      </c>
      <c r="C38" s="143">
        <v>4931</v>
      </c>
      <c r="D38" s="69" t="s">
        <v>170</v>
      </c>
      <c r="E38" s="69" t="s">
        <v>83</v>
      </c>
      <c r="F38" s="131">
        <v>1756.76</v>
      </c>
    </row>
    <row r="39" spans="1:6" ht="12.75">
      <c r="A39" s="141">
        <f t="shared" si="0"/>
        <v>32</v>
      </c>
      <c r="B39" s="142" t="s">
        <v>107</v>
      </c>
      <c r="C39" s="143">
        <v>4849</v>
      </c>
      <c r="D39" s="69" t="s">
        <v>118</v>
      </c>
      <c r="E39" s="69" t="s">
        <v>119</v>
      </c>
      <c r="F39" s="131">
        <v>5913.11</v>
      </c>
    </row>
    <row r="40" spans="1:6" ht="13.5" thickBot="1">
      <c r="A40" s="141">
        <f t="shared" si="0"/>
        <v>33</v>
      </c>
      <c r="B40" s="142" t="s">
        <v>107</v>
      </c>
      <c r="C40" s="143">
        <v>4850</v>
      </c>
      <c r="D40" s="69" t="s">
        <v>122</v>
      </c>
      <c r="E40" s="69" t="s">
        <v>120</v>
      </c>
      <c r="F40" s="131">
        <v>1928.8</v>
      </c>
    </row>
    <row r="41" spans="1:6" ht="22.5" customHeight="1" thickBot="1">
      <c r="A41" s="132"/>
      <c r="B41" s="133"/>
      <c r="C41" s="133"/>
      <c r="D41" s="133"/>
      <c r="E41" s="144" t="s">
        <v>121</v>
      </c>
      <c r="F41" s="134">
        <f>SUM(F8:F40)</f>
        <v>222468.39999999997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29</v>
      </c>
      <c r="B1" s="9"/>
      <c r="C1" s="9"/>
      <c r="D1" s="9"/>
    </row>
    <row r="3" spans="1:4" ht="15.75" customHeight="1">
      <c r="A3" s="64" t="s">
        <v>16</v>
      </c>
      <c r="B3" s="64"/>
      <c r="C3" s="64"/>
      <c r="D3" s="11"/>
    </row>
    <row r="4" spans="1:10" ht="30" customHeight="1">
      <c r="A4" s="65" t="s">
        <v>24</v>
      </c>
      <c r="B4" s="65"/>
      <c r="C4" s="65"/>
      <c r="D4" s="65"/>
      <c r="E4" s="65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25</v>
      </c>
      <c r="C6" s="8" t="str">
        <f>personal!E6</f>
        <v>20-24 martie 2023</v>
      </c>
      <c r="D6" s="15"/>
      <c r="E6" s="12"/>
      <c r="F6" s="12"/>
      <c r="G6" s="12"/>
      <c r="H6" s="12"/>
      <c r="I6" s="13"/>
      <c r="J6" s="13"/>
    </row>
    <row r="7" ht="13.5" thickBot="1"/>
    <row r="8" spans="1:5" ht="18" customHeight="1" thickBot="1">
      <c r="A8" s="25" t="s">
        <v>11</v>
      </c>
      <c r="B8" s="26" t="s">
        <v>12</v>
      </c>
      <c r="C8" s="26" t="s">
        <v>13</v>
      </c>
      <c r="D8" s="26" t="s">
        <v>31</v>
      </c>
      <c r="E8" s="27" t="s">
        <v>14</v>
      </c>
    </row>
    <row r="9" spans="1:5" s="16" customFormat="1" ht="25.5">
      <c r="A9" s="145" t="s">
        <v>131</v>
      </c>
      <c r="B9" s="136" t="s">
        <v>159</v>
      </c>
      <c r="C9" s="53" t="s">
        <v>160</v>
      </c>
      <c r="D9" s="137" t="s">
        <v>161</v>
      </c>
      <c r="E9" s="146">
        <v>161400</v>
      </c>
    </row>
    <row r="10" spans="1:5" s="16" customFormat="1" ht="25.5">
      <c r="A10" s="145" t="s">
        <v>136</v>
      </c>
      <c r="B10" s="136" t="s">
        <v>162</v>
      </c>
      <c r="C10" s="53" t="s">
        <v>163</v>
      </c>
      <c r="D10" s="137" t="s">
        <v>161</v>
      </c>
      <c r="E10" s="146">
        <v>16485.75</v>
      </c>
    </row>
    <row r="11" spans="1:5" s="16" customFormat="1" ht="25.5">
      <c r="A11" s="145" t="s">
        <v>136</v>
      </c>
      <c r="B11" s="136" t="s">
        <v>164</v>
      </c>
      <c r="C11" s="53" t="s">
        <v>165</v>
      </c>
      <c r="D11" s="137" t="s">
        <v>161</v>
      </c>
      <c r="E11" s="146">
        <v>93419.25</v>
      </c>
    </row>
    <row r="12" spans="1:5" s="16" customFormat="1" ht="13.5" thickBot="1">
      <c r="A12" s="31"/>
      <c r="B12" s="32"/>
      <c r="C12" s="33"/>
      <c r="D12" s="33"/>
      <c r="E12" s="34"/>
    </row>
    <row r="13" spans="1:5" ht="22.5" customHeight="1" thickBot="1">
      <c r="A13" s="28" t="s">
        <v>15</v>
      </c>
      <c r="B13" s="29"/>
      <c r="C13" s="29"/>
      <c r="D13" s="29"/>
      <c r="E13" s="30">
        <f>SUM(E9:E12)</f>
        <v>271305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14.00390625" style="60" customWidth="1"/>
    <col min="2" max="2" width="15.28125" style="43" customWidth="1"/>
    <col min="3" max="3" width="56.28125" style="43" customWidth="1"/>
    <col min="4" max="4" width="23.140625" style="61" customWidth="1"/>
    <col min="5" max="5" width="21.28125" style="43" customWidth="1"/>
    <col min="6" max="16384" width="9.140625" style="43" customWidth="1"/>
  </cols>
  <sheetData>
    <row r="1" spans="1:5" ht="12.75">
      <c r="A1" s="41" t="s">
        <v>32</v>
      </c>
      <c r="B1" s="42"/>
      <c r="C1" s="9"/>
      <c r="D1" s="42"/>
      <c r="E1" s="10"/>
    </row>
    <row r="2" spans="1:5" ht="12.75">
      <c r="A2" s="44"/>
      <c r="B2" s="45"/>
      <c r="C2" s="10"/>
      <c r="D2" s="45"/>
      <c r="E2" s="10"/>
    </row>
    <row r="3" spans="1:5" ht="12.75">
      <c r="A3" s="44"/>
      <c r="B3" s="45"/>
      <c r="C3" s="10"/>
      <c r="D3" s="45"/>
      <c r="E3" s="10"/>
    </row>
    <row r="4" spans="1:5" ht="12.75">
      <c r="A4" s="44"/>
      <c r="B4" s="45"/>
      <c r="C4" s="10"/>
      <c r="D4" s="45"/>
      <c r="E4" s="10"/>
    </row>
    <row r="5" spans="1:5" ht="12.75">
      <c r="A5" s="44"/>
      <c r="B5" s="45"/>
      <c r="C5" s="10"/>
      <c r="D5" s="45"/>
      <c r="E5" s="10"/>
    </row>
    <row r="6" spans="1:5" ht="15.75" customHeight="1">
      <c r="A6" s="64" t="s">
        <v>16</v>
      </c>
      <c r="B6" s="64"/>
      <c r="C6" s="64"/>
      <c r="D6" s="46"/>
      <c r="E6" s="10"/>
    </row>
    <row r="7" spans="1:5" ht="15.75" customHeight="1">
      <c r="A7" s="65" t="s">
        <v>33</v>
      </c>
      <c r="B7" s="65"/>
      <c r="C7" s="65"/>
      <c r="D7" s="65"/>
      <c r="E7" s="65"/>
    </row>
    <row r="8" spans="1:5" ht="12.75">
      <c r="A8" s="47"/>
      <c r="B8" s="15"/>
      <c r="C8" s="15"/>
      <c r="D8" s="15"/>
      <c r="E8" s="12"/>
    </row>
    <row r="9" spans="1:5" ht="12.75">
      <c r="A9" s="47"/>
      <c r="B9" s="48" t="s">
        <v>34</v>
      </c>
      <c r="C9" s="8" t="str">
        <f>personal!E6</f>
        <v>20-24 martie 2023</v>
      </c>
      <c r="D9" s="15"/>
      <c r="E9" s="12"/>
    </row>
    <row r="10" spans="1:5" ht="13.5" thickBot="1">
      <c r="A10" s="44"/>
      <c r="B10" s="45"/>
      <c r="C10" s="10"/>
      <c r="D10" s="45"/>
      <c r="E10" s="10"/>
    </row>
    <row r="11" spans="1:5" ht="26.25" thickBot="1">
      <c r="A11" s="49" t="s">
        <v>11</v>
      </c>
      <c r="B11" s="26" t="s">
        <v>12</v>
      </c>
      <c r="C11" s="26" t="s">
        <v>13</v>
      </c>
      <c r="D11" s="50" t="s">
        <v>35</v>
      </c>
      <c r="E11" s="27" t="s">
        <v>14</v>
      </c>
    </row>
    <row r="12" spans="1:5" ht="25.5">
      <c r="A12" s="51" t="s">
        <v>131</v>
      </c>
      <c r="B12" s="52" t="s">
        <v>166</v>
      </c>
      <c r="C12" s="53" t="s">
        <v>171</v>
      </c>
      <c r="D12" s="54" t="s">
        <v>167</v>
      </c>
      <c r="E12" s="55">
        <v>10587018.79</v>
      </c>
    </row>
    <row r="13" spans="1:5" ht="25.5">
      <c r="A13" s="51" t="s">
        <v>131</v>
      </c>
      <c r="B13" s="52" t="s">
        <v>168</v>
      </c>
      <c r="C13" s="53" t="s">
        <v>172</v>
      </c>
      <c r="D13" s="54" t="s">
        <v>167</v>
      </c>
      <c r="E13" s="55">
        <v>2011533.57</v>
      </c>
    </row>
    <row r="14" spans="1:5" ht="13.5" thickBot="1">
      <c r="A14" s="56"/>
      <c r="B14" s="57"/>
      <c r="C14" s="58"/>
      <c r="D14" s="59"/>
      <c r="E14" s="34"/>
    </row>
    <row r="15" spans="1:5" s="19" customFormat="1" ht="20.25" customHeight="1" thickBot="1">
      <c r="A15" s="62" t="s">
        <v>15</v>
      </c>
      <c r="B15" s="63"/>
      <c r="C15" s="29"/>
      <c r="D15" s="63"/>
      <c r="E15" s="30">
        <f>SUM(E12:E14)</f>
        <v>12598552.36</v>
      </c>
    </row>
    <row r="67" ht="16.5" customHeight="1"/>
  </sheetData>
  <sheetProtection/>
  <mergeCells count="2">
    <mergeCell ref="A6:C6"/>
    <mergeCell ref="A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29</v>
      </c>
      <c r="B1" s="9"/>
      <c r="C1" s="9"/>
      <c r="D1" s="9"/>
    </row>
    <row r="3" spans="1:4" ht="15.75" customHeight="1">
      <c r="A3" s="64" t="s">
        <v>16</v>
      </c>
      <c r="B3" s="64"/>
      <c r="C3" s="64"/>
      <c r="D3" s="11"/>
    </row>
    <row r="4" spans="1:10" ht="19.5" customHeight="1">
      <c r="A4" s="65" t="s">
        <v>17</v>
      </c>
      <c r="B4" s="65"/>
      <c r="C4" s="65"/>
      <c r="D4" s="65"/>
      <c r="E4" s="65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25</v>
      </c>
      <c r="C6" s="8" t="str">
        <f>personal!E6</f>
        <v>20-24 martie 2023</v>
      </c>
      <c r="D6" s="15"/>
      <c r="E6" s="12"/>
      <c r="F6" s="12"/>
      <c r="G6" s="12"/>
      <c r="H6" s="12"/>
      <c r="I6" s="13"/>
      <c r="J6" s="13"/>
    </row>
    <row r="7" ht="13.5" thickBot="1"/>
    <row r="8" spans="1:5" ht="13.5" thickBot="1">
      <c r="A8" s="25" t="s">
        <v>11</v>
      </c>
      <c r="B8" s="26" t="s">
        <v>12</v>
      </c>
      <c r="C8" s="26" t="s">
        <v>13</v>
      </c>
      <c r="D8" s="26" t="s">
        <v>31</v>
      </c>
      <c r="E8" s="27" t="s">
        <v>14</v>
      </c>
    </row>
    <row r="9" spans="1:5" s="16" customFormat="1" ht="25.5">
      <c r="A9" s="188" t="s">
        <v>123</v>
      </c>
      <c r="B9" s="147">
        <v>4743</v>
      </c>
      <c r="C9" s="148" t="s">
        <v>124</v>
      </c>
      <c r="D9" s="149" t="s">
        <v>125</v>
      </c>
      <c r="E9" s="189">
        <v>1794.52</v>
      </c>
    </row>
    <row r="10" spans="1:5" s="16" customFormat="1" ht="13.5" thickBot="1">
      <c r="A10" s="31"/>
      <c r="B10" s="32"/>
      <c r="C10" s="33"/>
      <c r="D10" s="33"/>
      <c r="E10" s="34"/>
    </row>
    <row r="11" spans="1:5" ht="17.25" customHeight="1" thickBot="1">
      <c r="A11" s="28" t="s">
        <v>15</v>
      </c>
      <c r="B11" s="29"/>
      <c r="C11" s="29"/>
      <c r="D11" s="29"/>
      <c r="E11" s="30">
        <f>SUM(E9:E10)</f>
        <v>1794.52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9.140625" style="150" customWidth="1"/>
    <col min="2" max="2" width="16.28125" style="150" customWidth="1"/>
    <col min="3" max="3" width="17.421875" style="150" customWidth="1"/>
    <col min="4" max="4" width="23.8515625" style="150" customWidth="1"/>
    <col min="5" max="5" width="37.00390625" style="150" bestFit="1" customWidth="1"/>
    <col min="6" max="6" width="25.140625" style="151" customWidth="1"/>
    <col min="7" max="8" width="9.140625" style="150" customWidth="1"/>
    <col min="9" max="9" width="9.140625" style="152" customWidth="1"/>
    <col min="10" max="10" width="34.00390625" style="150" customWidth="1"/>
    <col min="11" max="16384" width="9.140625" style="150" customWidth="1"/>
  </cols>
  <sheetData>
    <row r="2" ht="12.75">
      <c r="A2" s="19" t="s">
        <v>30</v>
      </c>
    </row>
    <row r="3" ht="12.75">
      <c r="A3" s="19"/>
    </row>
    <row r="4" ht="12.75">
      <c r="A4" s="19" t="s">
        <v>26</v>
      </c>
    </row>
    <row r="5" spans="1:5" ht="12.75">
      <c r="A5" s="19" t="s">
        <v>19</v>
      </c>
      <c r="D5" s="18" t="s">
        <v>25</v>
      </c>
      <c r="E5" s="40" t="str">
        <f>personal!E6</f>
        <v>20-24 martie 2023</v>
      </c>
    </row>
    <row r="6" ht="13.5" thickBot="1"/>
    <row r="7" spans="1:9" ht="46.5" customHeight="1" thickBot="1">
      <c r="A7" s="157" t="s">
        <v>7</v>
      </c>
      <c r="B7" s="158" t="s">
        <v>8</v>
      </c>
      <c r="C7" s="158" t="s">
        <v>9</v>
      </c>
      <c r="D7" s="159" t="s">
        <v>20</v>
      </c>
      <c r="E7" s="159" t="s">
        <v>27</v>
      </c>
      <c r="F7" s="160" t="s">
        <v>22</v>
      </c>
      <c r="I7" s="150"/>
    </row>
    <row r="8" spans="1:9" ht="12.75">
      <c r="A8" s="161">
        <v>1</v>
      </c>
      <c r="B8" s="135" t="s">
        <v>126</v>
      </c>
      <c r="C8" s="153">
        <v>4789</v>
      </c>
      <c r="D8" s="154" t="s">
        <v>127</v>
      </c>
      <c r="E8" s="155" t="s">
        <v>128</v>
      </c>
      <c r="F8" s="162">
        <v>900</v>
      </c>
      <c r="I8" s="150"/>
    </row>
    <row r="9" spans="1:9" ht="19.5" customHeight="1">
      <c r="A9" s="161">
        <v>2</v>
      </c>
      <c r="B9" s="135" t="s">
        <v>129</v>
      </c>
      <c r="C9" s="153">
        <v>4833</v>
      </c>
      <c r="D9" s="154" t="s">
        <v>127</v>
      </c>
      <c r="E9" s="155" t="s">
        <v>130</v>
      </c>
      <c r="F9" s="162">
        <v>5300</v>
      </c>
      <c r="I9" s="150"/>
    </row>
    <row r="10" spans="1:6" ht="18" customHeight="1">
      <c r="A10" s="161">
        <v>3</v>
      </c>
      <c r="B10" s="135" t="s">
        <v>131</v>
      </c>
      <c r="C10" s="153">
        <v>4852</v>
      </c>
      <c r="D10" s="154" t="s">
        <v>127</v>
      </c>
      <c r="E10" s="155" t="s">
        <v>132</v>
      </c>
      <c r="F10" s="162">
        <v>1200</v>
      </c>
    </row>
    <row r="11" spans="1:6" ht="18" customHeight="1">
      <c r="A11" s="161">
        <v>4</v>
      </c>
      <c r="B11" s="135" t="s">
        <v>131</v>
      </c>
      <c r="C11" s="153">
        <v>4853</v>
      </c>
      <c r="D11" s="154" t="s">
        <v>127</v>
      </c>
      <c r="E11" s="155" t="s">
        <v>132</v>
      </c>
      <c r="F11" s="162">
        <v>1500</v>
      </c>
    </row>
    <row r="12" spans="1:6" ht="12.75">
      <c r="A12" s="161">
        <v>5</v>
      </c>
      <c r="B12" s="135" t="s">
        <v>131</v>
      </c>
      <c r="C12" s="153">
        <v>4866</v>
      </c>
      <c r="D12" s="154" t="s">
        <v>127</v>
      </c>
      <c r="E12" s="156" t="s">
        <v>133</v>
      </c>
      <c r="F12" s="162">
        <v>6000</v>
      </c>
    </row>
    <row r="13" spans="1:6" ht="18" customHeight="1">
      <c r="A13" s="161">
        <v>6</v>
      </c>
      <c r="B13" s="135" t="s">
        <v>131</v>
      </c>
      <c r="C13" s="153">
        <v>4867</v>
      </c>
      <c r="D13" s="154" t="s">
        <v>127</v>
      </c>
      <c r="E13" s="155" t="s">
        <v>134</v>
      </c>
      <c r="F13" s="162">
        <v>1500</v>
      </c>
    </row>
    <row r="14" spans="1:6" ht="18" customHeight="1">
      <c r="A14" s="161">
        <v>7</v>
      </c>
      <c r="B14" s="135" t="s">
        <v>131</v>
      </c>
      <c r="C14" s="153">
        <v>4888</v>
      </c>
      <c r="D14" s="154" t="s">
        <v>127</v>
      </c>
      <c r="E14" s="155" t="s">
        <v>135</v>
      </c>
      <c r="F14" s="162">
        <v>6654</v>
      </c>
    </row>
    <row r="15" spans="1:6" ht="18" customHeight="1">
      <c r="A15" s="161">
        <v>8</v>
      </c>
      <c r="B15" s="135" t="s">
        <v>136</v>
      </c>
      <c r="C15" s="153">
        <v>4937</v>
      </c>
      <c r="D15" s="154" t="s">
        <v>127</v>
      </c>
      <c r="E15" s="155" t="s">
        <v>137</v>
      </c>
      <c r="F15" s="162">
        <v>1000</v>
      </c>
    </row>
    <row r="16" spans="1:6" ht="18" customHeight="1">
      <c r="A16" s="161">
        <v>9</v>
      </c>
      <c r="B16" s="135" t="s">
        <v>136</v>
      </c>
      <c r="C16" s="153">
        <v>4938</v>
      </c>
      <c r="D16" s="154" t="s">
        <v>127</v>
      </c>
      <c r="E16" s="155" t="s">
        <v>138</v>
      </c>
      <c r="F16" s="162">
        <v>2000</v>
      </c>
    </row>
    <row r="17" spans="1:6" ht="18" customHeight="1">
      <c r="A17" s="161">
        <v>10</v>
      </c>
      <c r="B17" s="135" t="s">
        <v>136</v>
      </c>
      <c r="C17" s="153">
        <v>4939</v>
      </c>
      <c r="D17" s="154" t="s">
        <v>127</v>
      </c>
      <c r="E17" s="155" t="s">
        <v>139</v>
      </c>
      <c r="F17" s="162">
        <v>1000</v>
      </c>
    </row>
    <row r="18" spans="1:6" ht="18" customHeight="1">
      <c r="A18" s="161">
        <v>11</v>
      </c>
      <c r="B18" s="135" t="s">
        <v>136</v>
      </c>
      <c r="C18" s="153">
        <v>4940</v>
      </c>
      <c r="D18" s="154" t="s">
        <v>127</v>
      </c>
      <c r="E18" s="155" t="s">
        <v>140</v>
      </c>
      <c r="F18" s="162">
        <v>750</v>
      </c>
    </row>
    <row r="19" spans="1:6" ht="18" customHeight="1">
      <c r="A19" s="161">
        <v>12</v>
      </c>
      <c r="B19" s="135" t="s">
        <v>136</v>
      </c>
      <c r="C19" s="153">
        <v>4941</v>
      </c>
      <c r="D19" s="154" t="s">
        <v>127</v>
      </c>
      <c r="E19" s="155" t="s">
        <v>140</v>
      </c>
      <c r="F19" s="162">
        <v>1000</v>
      </c>
    </row>
    <row r="20" spans="1:6" ht="18" customHeight="1">
      <c r="A20" s="161">
        <v>13</v>
      </c>
      <c r="B20" s="135" t="s">
        <v>136</v>
      </c>
      <c r="C20" s="153">
        <v>4942</v>
      </c>
      <c r="D20" s="154" t="s">
        <v>127</v>
      </c>
      <c r="E20" s="155" t="s">
        <v>141</v>
      </c>
      <c r="F20" s="162">
        <v>1000</v>
      </c>
    </row>
    <row r="21" spans="1:6" ht="18" customHeight="1">
      <c r="A21" s="161">
        <v>14</v>
      </c>
      <c r="B21" s="135" t="s">
        <v>136</v>
      </c>
      <c r="C21" s="153">
        <v>4943</v>
      </c>
      <c r="D21" s="154" t="s">
        <v>127</v>
      </c>
      <c r="E21" s="155" t="s">
        <v>141</v>
      </c>
      <c r="F21" s="162">
        <v>500</v>
      </c>
    </row>
    <row r="22" spans="1:6" ht="18" customHeight="1">
      <c r="A22" s="161">
        <v>15</v>
      </c>
      <c r="B22" s="135" t="s">
        <v>136</v>
      </c>
      <c r="C22" s="153">
        <v>4944</v>
      </c>
      <c r="D22" s="154" t="s">
        <v>127</v>
      </c>
      <c r="E22" s="155" t="s">
        <v>141</v>
      </c>
      <c r="F22" s="162">
        <v>800</v>
      </c>
    </row>
    <row r="23" spans="1:6" ht="18" customHeight="1">
      <c r="A23" s="161">
        <v>16</v>
      </c>
      <c r="B23" s="135" t="s">
        <v>136</v>
      </c>
      <c r="C23" s="153">
        <v>4945</v>
      </c>
      <c r="D23" s="154" t="s">
        <v>127</v>
      </c>
      <c r="E23" s="155" t="s">
        <v>142</v>
      </c>
      <c r="F23" s="162">
        <v>1000</v>
      </c>
    </row>
    <row r="24" spans="1:6" ht="18" customHeight="1">
      <c r="A24" s="161">
        <v>17</v>
      </c>
      <c r="B24" s="135" t="s">
        <v>136</v>
      </c>
      <c r="C24" s="153">
        <v>4946</v>
      </c>
      <c r="D24" s="154" t="s">
        <v>127</v>
      </c>
      <c r="E24" s="155" t="s">
        <v>143</v>
      </c>
      <c r="F24" s="162">
        <v>1500</v>
      </c>
    </row>
    <row r="25" spans="1:6" ht="18" customHeight="1" thickBot="1">
      <c r="A25" s="163">
        <v>18</v>
      </c>
      <c r="B25" s="164" t="s">
        <v>136</v>
      </c>
      <c r="C25" s="153">
        <v>4947</v>
      </c>
      <c r="D25" s="165" t="s">
        <v>127</v>
      </c>
      <c r="E25" s="166" t="s">
        <v>144</v>
      </c>
      <c r="F25" s="167">
        <v>1000</v>
      </c>
    </row>
    <row r="26" spans="1:6" ht="18" customHeight="1" thickBot="1">
      <c r="A26" s="168"/>
      <c r="B26" s="169"/>
      <c r="C26" s="170"/>
      <c r="D26" s="170"/>
      <c r="E26" s="190" t="s">
        <v>5</v>
      </c>
      <c r="F26" s="171">
        <f>SUM(F8:F25)</f>
        <v>34604</v>
      </c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50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50"/>
    </row>
    <row r="254" ht="18" customHeight="1">
      <c r="I254" s="150"/>
    </row>
    <row r="255" ht="18" customHeight="1">
      <c r="I255" s="150"/>
    </row>
    <row r="256" ht="18" customHeight="1">
      <c r="I256" s="150"/>
    </row>
    <row r="257" ht="18" customHeight="1">
      <c r="I257" s="150"/>
    </row>
    <row r="258" ht="18" customHeight="1">
      <c r="I258" s="150"/>
    </row>
    <row r="259" ht="18" customHeight="1">
      <c r="I259" s="150"/>
    </row>
    <row r="260" ht="18" customHeight="1">
      <c r="I260" s="150"/>
    </row>
    <row r="261" ht="18" customHeight="1">
      <c r="I261" s="150"/>
    </row>
    <row r="262" ht="18" customHeight="1">
      <c r="I262" s="150"/>
    </row>
    <row r="263" ht="18" customHeight="1">
      <c r="I263" s="150"/>
    </row>
    <row r="264" ht="18" customHeight="1">
      <c r="I264" s="150"/>
    </row>
    <row r="265" ht="18" customHeight="1">
      <c r="I265" s="150"/>
    </row>
    <row r="266" ht="18" customHeight="1">
      <c r="I266" s="150"/>
    </row>
    <row r="267" ht="18" customHeight="1">
      <c r="I267" s="150"/>
    </row>
    <row r="268" ht="18" customHeight="1">
      <c r="I268" s="150"/>
    </row>
    <row r="269" ht="18" customHeight="1">
      <c r="I269" s="150"/>
    </row>
    <row r="270" ht="18" customHeight="1">
      <c r="I270" s="150"/>
    </row>
    <row r="271" ht="18" customHeight="1">
      <c r="I271" s="150"/>
    </row>
    <row r="272" ht="18" customHeight="1">
      <c r="I272" s="150"/>
    </row>
    <row r="273" ht="18" customHeight="1">
      <c r="I273" s="150"/>
    </row>
    <row r="274" ht="18" customHeight="1">
      <c r="I274" s="150"/>
    </row>
    <row r="275" ht="18" customHeight="1">
      <c r="I275" s="150"/>
    </row>
    <row r="276" ht="18" customHeight="1">
      <c r="I276" s="150"/>
    </row>
    <row r="277" ht="18" customHeight="1">
      <c r="I277" s="150"/>
    </row>
    <row r="278" ht="18" customHeight="1">
      <c r="I278" s="150"/>
    </row>
    <row r="279" ht="18" customHeight="1">
      <c r="I279" s="150"/>
    </row>
    <row r="280" ht="18" customHeight="1">
      <c r="I280" s="150"/>
    </row>
    <row r="281" ht="18" customHeight="1">
      <c r="I281" s="150"/>
    </row>
    <row r="282" ht="18" customHeight="1">
      <c r="I282" s="150"/>
    </row>
    <row r="283" ht="18" customHeight="1">
      <c r="I283" s="150"/>
    </row>
    <row r="284" ht="18" customHeight="1">
      <c r="I284" s="150"/>
    </row>
    <row r="285" ht="18" customHeight="1">
      <c r="I285" s="150"/>
    </row>
    <row r="286" ht="18" customHeight="1">
      <c r="I286" s="150"/>
    </row>
    <row r="287" ht="18" customHeight="1">
      <c r="I287" s="150"/>
    </row>
    <row r="288" ht="18" customHeight="1">
      <c r="I288" s="150"/>
    </row>
    <row r="289" ht="18" customHeight="1">
      <c r="I289" s="150"/>
    </row>
    <row r="290" ht="18" customHeight="1">
      <c r="I290" s="150"/>
    </row>
    <row r="291" ht="18" customHeight="1">
      <c r="I291" s="150"/>
    </row>
    <row r="292" ht="18" customHeight="1">
      <c r="I292" s="150"/>
    </row>
    <row r="293" ht="18" customHeight="1">
      <c r="I293" s="150"/>
    </row>
    <row r="294" ht="18" customHeight="1">
      <c r="I294" s="150"/>
    </row>
    <row r="295" ht="18" customHeight="1">
      <c r="I295" s="150"/>
    </row>
    <row r="296" ht="18" customHeight="1">
      <c r="I296" s="150"/>
    </row>
    <row r="297" ht="18" customHeight="1">
      <c r="I297" s="150"/>
    </row>
    <row r="298" ht="18" customHeight="1">
      <c r="I298" s="150"/>
    </row>
    <row r="299" ht="18" customHeight="1">
      <c r="I299" s="150"/>
    </row>
    <row r="300" ht="18" customHeight="1">
      <c r="I300" s="150"/>
    </row>
    <row r="301" ht="18" customHeight="1">
      <c r="I301" s="150"/>
    </row>
    <row r="302" ht="18" customHeight="1">
      <c r="I302" s="150"/>
    </row>
    <row r="303" ht="18" customHeight="1">
      <c r="I303" s="150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5"/>
  <sheetViews>
    <sheetView tabSelected="1" zoomScalePageLayoutView="0" workbookViewId="0" topLeftCell="A1">
      <selection activeCell="E36" sqref="E36"/>
    </sheetView>
  </sheetViews>
  <sheetFormatPr defaultColWidth="10.421875" defaultRowHeight="12.75"/>
  <cols>
    <col min="1" max="1" width="9.421875" style="174" customWidth="1"/>
    <col min="2" max="2" width="17.28125" style="174" customWidth="1"/>
    <col min="3" max="3" width="14.7109375" style="174" customWidth="1"/>
    <col min="4" max="4" width="24.7109375" style="174" customWidth="1"/>
    <col min="5" max="5" width="39.421875" style="174" customWidth="1"/>
    <col min="6" max="6" width="15.00390625" style="174" customWidth="1"/>
    <col min="7" max="16384" width="10.421875" style="174" customWidth="1"/>
  </cols>
  <sheetData>
    <row r="1" spans="1:6" ht="12.75">
      <c r="A1" s="7" t="s">
        <v>30</v>
      </c>
      <c r="B1" s="173"/>
      <c r="C1" s="5"/>
      <c r="D1" s="5"/>
      <c r="E1" s="173"/>
      <c r="F1" s="173"/>
    </row>
    <row r="2" spans="2:6" ht="12.75">
      <c r="B2" s="173"/>
      <c r="C2" s="173"/>
      <c r="D2" s="173"/>
      <c r="E2" s="173"/>
      <c r="F2" s="173"/>
    </row>
    <row r="3" spans="1:6" ht="12.75">
      <c r="A3" s="7" t="s">
        <v>18</v>
      </c>
      <c r="B3" s="5"/>
      <c r="C3" s="173"/>
      <c r="D3" s="5"/>
      <c r="E3" s="175"/>
      <c r="F3" s="173"/>
    </row>
    <row r="4" spans="1:6" ht="12.75">
      <c r="A4" s="7" t="s">
        <v>23</v>
      </c>
      <c r="B4" s="5"/>
      <c r="C4" s="173"/>
      <c r="D4" s="5"/>
      <c r="E4" s="173"/>
      <c r="F4" s="5"/>
    </row>
    <row r="5" spans="1:6" ht="12.75">
      <c r="A5" s="173"/>
      <c r="B5" s="5"/>
      <c r="C5" s="173"/>
      <c r="D5" s="173"/>
      <c r="E5" s="173"/>
      <c r="F5" s="173"/>
    </row>
    <row r="6" spans="1:6" ht="12.75">
      <c r="A6" s="173"/>
      <c r="B6" s="6"/>
      <c r="C6" s="18" t="s">
        <v>25</v>
      </c>
      <c r="D6" s="20" t="str">
        <f>personal!E6</f>
        <v>20-24 martie 2023</v>
      </c>
      <c r="E6" s="173"/>
      <c r="F6" s="173"/>
    </row>
    <row r="7" spans="1:6" ht="13.5" thickBot="1">
      <c r="A7" s="173"/>
      <c r="B7" s="173"/>
      <c r="C7" s="173"/>
      <c r="D7" s="173"/>
      <c r="E7" s="173"/>
      <c r="F7" s="173"/>
    </row>
    <row r="8" spans="1:6" ht="51.75" thickBot="1">
      <c r="A8" s="35" t="s">
        <v>7</v>
      </c>
      <c r="B8" s="36" t="s">
        <v>8</v>
      </c>
      <c r="C8" s="37" t="s">
        <v>9</v>
      </c>
      <c r="D8" s="36" t="s">
        <v>20</v>
      </c>
      <c r="E8" s="36" t="s">
        <v>21</v>
      </c>
      <c r="F8" s="38" t="s">
        <v>22</v>
      </c>
    </row>
    <row r="9" spans="1:6" ht="12.75">
      <c r="A9" s="176">
        <v>1</v>
      </c>
      <c r="B9" s="177" t="s">
        <v>145</v>
      </c>
      <c r="C9" s="177">
        <v>319</v>
      </c>
      <c r="D9" s="178" t="s">
        <v>146</v>
      </c>
      <c r="E9" s="179" t="s">
        <v>147</v>
      </c>
      <c r="F9" s="180">
        <v>14004.52</v>
      </c>
    </row>
    <row r="10" spans="1:6" ht="12.75">
      <c r="A10" s="176">
        <v>2</v>
      </c>
      <c r="B10" s="177" t="s">
        <v>145</v>
      </c>
      <c r="C10" s="177">
        <v>318</v>
      </c>
      <c r="D10" s="178" t="s">
        <v>146</v>
      </c>
      <c r="E10" s="179" t="s">
        <v>148</v>
      </c>
      <c r="F10" s="180">
        <v>11022.38</v>
      </c>
    </row>
    <row r="11" spans="1:6" ht="12.75">
      <c r="A11" s="176">
        <v>3</v>
      </c>
      <c r="B11" s="177" t="s">
        <v>145</v>
      </c>
      <c r="C11" s="177">
        <v>317</v>
      </c>
      <c r="D11" s="178" t="s">
        <v>146</v>
      </c>
      <c r="E11" s="179" t="s">
        <v>149</v>
      </c>
      <c r="F11" s="180">
        <v>17007.91</v>
      </c>
    </row>
    <row r="12" spans="1:6" ht="12.75">
      <c r="A12" s="176">
        <v>4</v>
      </c>
      <c r="B12" s="177" t="s">
        <v>145</v>
      </c>
      <c r="C12" s="177">
        <v>316</v>
      </c>
      <c r="D12" s="178" t="s">
        <v>146</v>
      </c>
      <c r="E12" s="179" t="s">
        <v>150</v>
      </c>
      <c r="F12" s="180">
        <v>11814.63</v>
      </c>
    </row>
    <row r="13" spans="1:256" ht="12.75">
      <c r="A13" s="176">
        <v>5</v>
      </c>
      <c r="B13" s="177" t="s">
        <v>126</v>
      </c>
      <c r="C13" s="177">
        <v>320</v>
      </c>
      <c r="D13" s="178" t="s">
        <v>146</v>
      </c>
      <c r="E13" s="179" t="s">
        <v>151</v>
      </c>
      <c r="F13" s="180">
        <v>10367.77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</row>
    <row r="14" spans="1:6" ht="12.75">
      <c r="A14" s="176">
        <v>6</v>
      </c>
      <c r="B14" s="177" t="s">
        <v>126</v>
      </c>
      <c r="C14" s="177">
        <v>321</v>
      </c>
      <c r="D14" s="178" t="s">
        <v>146</v>
      </c>
      <c r="E14" s="179" t="s">
        <v>152</v>
      </c>
      <c r="F14" s="180">
        <v>11649.02</v>
      </c>
    </row>
    <row r="15" spans="1:6" ht="12.75">
      <c r="A15" s="176">
        <v>7</v>
      </c>
      <c r="B15" s="177" t="s">
        <v>126</v>
      </c>
      <c r="C15" s="177">
        <v>332</v>
      </c>
      <c r="D15" s="178" t="s">
        <v>146</v>
      </c>
      <c r="E15" s="179" t="s">
        <v>153</v>
      </c>
      <c r="F15" s="180">
        <v>14730.75</v>
      </c>
    </row>
    <row r="16" spans="1:6" ht="12.75">
      <c r="A16" s="176">
        <v>8</v>
      </c>
      <c r="B16" s="177" t="s">
        <v>129</v>
      </c>
      <c r="C16" s="177">
        <v>4827</v>
      </c>
      <c r="D16" s="178" t="s">
        <v>154</v>
      </c>
      <c r="E16" s="179" t="s">
        <v>155</v>
      </c>
      <c r="F16" s="180">
        <v>14762.7</v>
      </c>
    </row>
    <row r="17" spans="1:6" ht="12.75">
      <c r="A17" s="176">
        <v>9</v>
      </c>
      <c r="B17" s="177" t="s">
        <v>129</v>
      </c>
      <c r="C17" s="177">
        <v>4828</v>
      </c>
      <c r="D17" s="178" t="s">
        <v>154</v>
      </c>
      <c r="E17" s="179" t="s">
        <v>155</v>
      </c>
      <c r="F17" s="180">
        <v>4428.81</v>
      </c>
    </row>
    <row r="18" spans="1:6" ht="12.75">
      <c r="A18" s="176">
        <v>10</v>
      </c>
      <c r="B18" s="177" t="s">
        <v>129</v>
      </c>
      <c r="C18" s="177">
        <v>4829</v>
      </c>
      <c r="D18" s="178" t="s">
        <v>154</v>
      </c>
      <c r="E18" s="179" t="s">
        <v>155</v>
      </c>
      <c r="F18" s="180">
        <v>24604.5</v>
      </c>
    </row>
    <row r="19" spans="1:6" ht="12.75">
      <c r="A19" s="176">
        <v>11</v>
      </c>
      <c r="B19" s="177" t="s">
        <v>129</v>
      </c>
      <c r="C19" s="177">
        <v>4830</v>
      </c>
      <c r="D19" s="178" t="s">
        <v>154</v>
      </c>
      <c r="E19" s="179" t="s">
        <v>155</v>
      </c>
      <c r="F19" s="180">
        <v>14762.7</v>
      </c>
    </row>
    <row r="20" spans="1:6" ht="12.75">
      <c r="A20" s="176">
        <v>12</v>
      </c>
      <c r="B20" s="177" t="s">
        <v>129</v>
      </c>
      <c r="C20" s="177">
        <v>4831</v>
      </c>
      <c r="D20" s="178" t="s">
        <v>154</v>
      </c>
      <c r="E20" s="179" t="s">
        <v>155</v>
      </c>
      <c r="F20" s="180">
        <v>14762.7</v>
      </c>
    </row>
    <row r="21" spans="1:6" ht="12.75">
      <c r="A21" s="176">
        <v>13</v>
      </c>
      <c r="B21" s="177" t="s">
        <v>129</v>
      </c>
      <c r="C21" s="177">
        <v>4832</v>
      </c>
      <c r="D21" s="178" t="s">
        <v>154</v>
      </c>
      <c r="E21" s="179" t="s">
        <v>155</v>
      </c>
      <c r="F21" s="180">
        <v>4920.9</v>
      </c>
    </row>
    <row r="22" spans="1:6" ht="12.75">
      <c r="A22" s="176">
        <v>14</v>
      </c>
      <c r="B22" s="177" t="s">
        <v>129</v>
      </c>
      <c r="C22" s="177">
        <v>4843</v>
      </c>
      <c r="D22" s="178" t="s">
        <v>154</v>
      </c>
      <c r="E22" s="179" t="s">
        <v>156</v>
      </c>
      <c r="F22" s="180">
        <v>5000</v>
      </c>
    </row>
    <row r="23" spans="1:6" ht="12.75">
      <c r="A23" s="176">
        <v>15</v>
      </c>
      <c r="B23" s="177" t="s">
        <v>129</v>
      </c>
      <c r="C23" s="177">
        <v>4845</v>
      </c>
      <c r="D23" s="178" t="s">
        <v>146</v>
      </c>
      <c r="E23" s="179" t="s">
        <v>157</v>
      </c>
      <c r="F23" s="180">
        <v>1431739</v>
      </c>
    </row>
    <row r="24" spans="1:6" ht="13.5" thickBot="1">
      <c r="A24" s="181">
        <v>16</v>
      </c>
      <c r="B24" s="182" t="s">
        <v>131</v>
      </c>
      <c r="C24" s="182">
        <v>4864</v>
      </c>
      <c r="D24" s="183" t="s">
        <v>146</v>
      </c>
      <c r="E24" s="184" t="s">
        <v>158</v>
      </c>
      <c r="F24" s="185">
        <v>3202.35</v>
      </c>
    </row>
    <row r="25" spans="1:6" ht="16.5" customHeight="1" thickBot="1">
      <c r="A25" s="168"/>
      <c r="B25" s="172"/>
      <c r="C25" s="172"/>
      <c r="D25" s="172"/>
      <c r="E25" s="186"/>
      <c r="F25" s="187">
        <f>SUM(F9:F24)</f>
        <v>1608780.6400000001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2023-03-30T13:42:16Z</cp:lastPrinted>
  <dcterms:created xsi:type="dcterms:W3CDTF">2016-01-19T13:06:09Z</dcterms:created>
  <dcterms:modified xsi:type="dcterms:W3CDTF">2023-03-30T13:49:32Z</dcterms:modified>
  <cp:category/>
  <cp:version/>
  <cp:contentType/>
  <cp:contentStatus/>
</cp:coreProperties>
</file>