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<sst xmlns="http://schemas.openxmlformats.org/spreadsheetml/2006/main" count="29" uniqueCount="18">
  <si>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</si>
  <si>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</si>
  <si>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</si>
  <si>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</si>
  <si>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</si>
  <si>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</si>
  <si>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</si>
  <si>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</si>
  <si>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</si>
  <si>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</si>
  <si>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</si>
  <si>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</si>
  <si>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</si>
  <si>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</si>
  <si>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</si>
  <si>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</si>
  <si>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</si>
  <si>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2020 -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</si>
</sst>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83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.7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4.2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0">
        <v>1050506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337791.527</v>
      </c>
      <c r="D12" s="33"/>
      <c r="E12" s="33">
        <f>E15+E18+E21+E24</f>
        <v>433849.96938406344</v>
      </c>
      <c r="F12" s="33"/>
      <c r="G12" s="33">
        <f>C12-E12</f>
        <v>-96058.44238406344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32.15512591075158</v>
      </c>
      <c r="D14" s="25"/>
      <c r="E14" s="26">
        <f>E12/$B$11*100</f>
        <v>41.29914244983498</v>
      </c>
      <c r="F14" s="25"/>
      <c r="G14" s="38">
        <f>G12/$B$11*100</f>
        <v>-9.144016539083397</v>
      </c>
    </row>
    <row r="15" spans="1:13" ht="12.75">
      <c r="A15" s="41" t="s">
        <v>0</v>
      </c>
      <c r="B15" s="41"/>
      <c r="C15" s="34">
        <v>73092.24179550778</v>
      </c>
      <c r="D15" s="34"/>
      <c r="E15" s="34">
        <v>98815.35258649658</v>
      </c>
      <c r="F15" s="34"/>
      <c r="G15" s="34">
        <f>C15-E15</f>
        <v>-25723.110790988794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21.638269747218313</v>
      </c>
      <c r="D16" s="10"/>
      <c r="E16" s="10">
        <f>E15/E12*100</f>
        <v>22.776388051100863</v>
      </c>
      <c r="F16" s="10"/>
      <c r="G16" s="10">
        <f>G15/G12*100</f>
        <v>26.77860493317387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6.957812882126118</v>
      </c>
      <c r="D17" s="30"/>
      <c r="E17" s="31">
        <f>E15/$B$11*100</f>
        <v>9.406452946151338</v>
      </c>
      <c r="F17" s="30"/>
      <c r="G17" s="39">
        <f>G15/$B$11*100</f>
        <v>-2.4486400640252213</v>
      </c>
    </row>
    <row r="18" spans="1:10" ht="12.75">
      <c r="A18" s="41" t="s">
        <v>1</v>
      </c>
      <c r="B18" s="41"/>
      <c r="C18" s="34">
        <v>75115.92912084884</v>
      </c>
      <c r="D18" s="34"/>
      <c r="E18" s="34">
        <v>109437.01037845998</v>
      </c>
      <c r="F18" s="34"/>
      <c r="G18" s="34">
        <f>C18-E18</f>
        <v>-34321.081257611135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22.237363319314056</v>
      </c>
      <c r="D19" s="10"/>
      <c r="E19" s="10">
        <f>E18/E12*100</f>
        <v>25.22462097527116</v>
      </c>
      <c r="F19" s="10"/>
      <c r="G19" s="10">
        <f>G18/G12*100</f>
        <v>35.72937516557646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7.150452174556722</v>
      </c>
      <c r="D20" s="27"/>
      <c r="E20" s="31">
        <f>E18/$B$11*100</f>
        <v>10.41755214900819</v>
      </c>
      <c r="F20" s="27"/>
      <c r="G20" s="39">
        <f>G18/$B$11*100</f>
        <v>-3.267099974451468</v>
      </c>
    </row>
    <row r="21" spans="1:10" ht="12.75">
      <c r="A21" s="41" t="s">
        <v>2</v>
      </c>
      <c r="B21" s="41"/>
      <c r="C21" s="34">
        <v>86551.87552638832</v>
      </c>
      <c r="D21" s="34"/>
      <c r="E21" s="34">
        <v>111994.79429434103</v>
      </c>
      <c r="F21" s="34"/>
      <c r="G21" s="34">
        <f>C21-E21</f>
        <v>-25442.91876795271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25.622867540543233</v>
      </c>
      <c r="D22" s="10"/>
      <c r="E22" s="10">
        <f>E21/E12*100</f>
        <v>25.81417591277925</v>
      </c>
      <c r="F22" s="10"/>
      <c r="G22" s="10">
        <f>G21/G12*100</f>
        <v>26.48691581550547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8.239065319606773</v>
      </c>
      <c r="D23" s="28"/>
      <c r="E23" s="31">
        <f>E21/$B$11*100</f>
        <v>10.66103328246969</v>
      </c>
      <c r="F23" s="28"/>
      <c r="G23" s="39">
        <f>G21/$B$11*100</f>
        <v>-2.4219679628629165</v>
      </c>
      <c r="H23" s="4"/>
      <c r="I23" s="4"/>
      <c r="J23" s="4"/>
    </row>
    <row r="24" spans="1:10" ht="12.75">
      <c r="A24" s="41" t="s">
        <v>3</v>
      </c>
      <c r="B24" s="41"/>
      <c r="C24" s="34">
        <v>103031.48055725505</v>
      </c>
      <c r="D24" s="34"/>
      <c r="E24" s="34">
        <v>113602.81212476589</v>
      </c>
      <c r="F24" s="34"/>
      <c r="G24" s="34">
        <f>C24-E24</f>
        <v>-10571.331567510832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30.501499392924398</v>
      </c>
      <c r="D25" s="13"/>
      <c r="E25" s="13">
        <f>E24/E12*100</f>
        <v>26.184815060848738</v>
      </c>
      <c r="F25" s="13"/>
      <c r="G25" s="10">
        <f>G24/G12*100</f>
        <v>11.005104085744229</v>
      </c>
      <c r="H25" s="7"/>
    </row>
    <row r="26" spans="1:10" ht="12.75">
      <c r="A26" s="29" t="s">
        <v>14</v>
      </c>
      <c r="B26" s="1"/>
      <c r="C26" s="21">
        <f>C24/$B$11*100</f>
        <v>9.807795534461969</v>
      </c>
      <c r="D26" s="1"/>
      <c r="E26" s="31">
        <f>E24/$B$11*100</f>
        <v>10.814104072205764</v>
      </c>
      <c r="F26" s="1"/>
      <c r="G26" s="39">
        <f>G24/$B$11*100</f>
        <v>-1.006308537743795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 PECHEANU</cp:lastModifiedBy>
  <cp:lastPrinted>2019-12-09T11:55:26Z</cp:lastPrinted>
  <dcterms:created xsi:type="dcterms:W3CDTF">2002-06-11T15:06:56Z</dcterms:created>
  <dcterms:modified xsi:type="dcterms:W3CDTF">2020-12-22T07:54:34Z</dcterms:modified>
  <cp:category/>
  <cp:version/>
  <cp:contentType/>
  <cp:contentStatus/>
</cp:coreProperties>
</file>