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transferuri instit.publice" sheetId="3" r:id="rId3"/>
    <sheet name="proiecte 58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<sst xmlns="http://schemas.openxmlformats.org/spreadsheetml/2006/main" count="413" uniqueCount="194">
  <si>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</si>
  <si>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</si>
  <si>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</si>
  <si>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</si>
  <si>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</si>
  <si>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</si>
  <si>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</si>
  <si>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</si>
  <si>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</si>
  <si>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</si>
  <si>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</si>
  <si>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</si>
  <si>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</si>
  <si>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</si>
  <si>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</si>
  <si>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</si>
  <si>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</si>
  <si>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</si>
  <si>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</si>
  <si>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</si>
  <si>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</si>
  <si>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</si>
  <si>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</si>
  <si>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</si>
  <si>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</si>
  <si>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</si>
  <si>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</si>
  <si>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</si>
  <si>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</si>
  <si>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</si>
  <si>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</si>
  <si>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</si>
  <si>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</si>
  <si>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</si>
  <si>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</si>
  <si>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</si>
  <si>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</si>
  <si>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</si>
  <si>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Subtotal 10.01.01</t>
  </si>
  <si>
    <t>10.01.01</t>
  </si>
  <si>
    <t>mai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</si>
  <si>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</si>
  <si>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</si>
  <si>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</si>
  <si>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</si>
  <si>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</si>
  <si>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</si>
  <si>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</si>
  <si>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</si>
  <si>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</si>
  <si>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</si>
  <si>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</si>
  <si>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</si>
  <si>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</si>
  <si>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</si>
  <si>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</si>
  <si>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</si>
  <si>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</si>
  <si>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</si>
  <si>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</si>
  <si>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</si>
  <si>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</si>
  <si>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</si>
  <si>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</si>
  <si>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</si>
  <si>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</si>
  <si>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</si>
  <si>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</si>
  <si>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</si>
  <si>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</si>
  <si>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</si>
  <si>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</si>
  <si>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</si>
  <si>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</si>
  <si>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</si>
  <si>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</si>
  <si>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</si>
  <si>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</si>
  <si>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</si>
  <si>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</si>
  <si>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</si>
  <si>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04,05,2021</t>
  </si>
  <si>
    <t>mmap</t>
  </si>
  <si>
    <t>en termica</t>
  </si>
  <si>
    <t xml:space="preserve">telekom </t>
  </si>
  <si>
    <t>servicii telefonie</t>
  </si>
  <si>
    <t>biamar impex</t>
  </si>
  <si>
    <t>serv curatenie</t>
  </si>
  <si>
    <t>04,05,20212</t>
  </si>
  <si>
    <t>service auto serus</t>
  </si>
  <si>
    <t>revizie auto</t>
  </si>
  <si>
    <t>rosal grup</t>
  </si>
  <si>
    <t>servicii deratizare</t>
  </si>
  <si>
    <t>reparatii auto</t>
  </si>
  <si>
    <t>monitorul oficial</t>
  </si>
  <si>
    <t>publicare acte normative</t>
  </si>
  <si>
    <t>med life</t>
  </si>
  <si>
    <t>serv examinare medicala</t>
  </si>
  <si>
    <t>international consulting</t>
  </si>
  <si>
    <t>serv traducere</t>
  </si>
  <si>
    <t>05,05,2021</t>
  </si>
  <si>
    <t>office more</t>
  </si>
  <si>
    <t>rechizite</t>
  </si>
  <si>
    <t>cez vanzare</t>
  </si>
  <si>
    <t>energie electrica</t>
  </si>
  <si>
    <t>sts</t>
  </si>
  <si>
    <t>apa rece</t>
  </si>
  <si>
    <t>tmau</t>
  </si>
  <si>
    <t>06,05,2021</t>
  </si>
  <si>
    <t>serv telefonie mobila</t>
  </si>
  <si>
    <t>07,05,2021</t>
  </si>
  <si>
    <t>metaminds</t>
  </si>
  <si>
    <t>servicii</t>
  </si>
  <si>
    <t>hard global</t>
  </si>
  <si>
    <t>serv nebulizare</t>
  </si>
  <si>
    <t>05.05.2021</t>
  </si>
  <si>
    <t>OP 48123</t>
  </si>
  <si>
    <t>REINTREGIRE CH DE PERSONAL  DECEMBRIE 2020 - MARTIE 2021 - PROIECT SIPOCA 737 - 58.02.01</t>
  </si>
  <si>
    <t>MF</t>
  </si>
  <si>
    <t>OP 4813</t>
  </si>
  <si>
    <t>OP 4816</t>
  </si>
  <si>
    <t>OP 4817</t>
  </si>
  <si>
    <t>OP 4789</t>
  </si>
  <si>
    <t>OP 4790</t>
  </si>
  <si>
    <t>OP 4793</t>
  </si>
  <si>
    <t>REINTREGIRE CH DE PERSONAL  NOIEMBRIE  2020 - PROIECT SIPOCA 737 - 58.02.01</t>
  </si>
  <si>
    <t>OP 4796</t>
  </si>
  <si>
    <t>OP 4797</t>
  </si>
  <si>
    <t>OP 4800</t>
  </si>
  <si>
    <t>ANAF</t>
  </si>
  <si>
    <t>OP 4802</t>
  </si>
  <si>
    <t>OP 4804</t>
  </si>
  <si>
    <t>OP 4806</t>
  </si>
  <si>
    <t>OP 4810</t>
  </si>
  <si>
    <t>REINTREGIRE CH DE PERSONAL  DECEMBRIE 2020 - MARTIE 2021 - PROIECT SIPOCA 737 - 58.02.02</t>
  </si>
  <si>
    <t>OP 4811</t>
  </si>
  <si>
    <t>OP 4814</t>
  </si>
  <si>
    <t>OP 4815</t>
  </si>
  <si>
    <t>OP 4792</t>
  </si>
  <si>
    <t>OP 4794</t>
  </si>
  <si>
    <t>OP 4791</t>
  </si>
  <si>
    <t>REINTREGIRE CH DE PERSONAL  NOIEMBRIE  2020 - PROIECT SIPOCA 737 - 58.02.02</t>
  </si>
  <si>
    <t>OP 4795</t>
  </si>
  <si>
    <t>OP 4798</t>
  </si>
  <si>
    <t>OP 4799</t>
  </si>
  <si>
    <t>OP 4801</t>
  </si>
  <si>
    <t>OP 4803</t>
  </si>
  <si>
    <t>OP 4805</t>
  </si>
  <si>
    <t>OP 4807</t>
  </si>
  <si>
    <t>OP 4769</t>
  </si>
  <si>
    <t>REINTREGIRE CH DE PERSONAL  DECEMBRIE 2020 - MARTIE 2021 - PROIECT SIPOCA 739 - 58.02.01</t>
  </si>
  <si>
    <t>OP 4771</t>
  </si>
  <si>
    <t>OP 4772</t>
  </si>
  <si>
    <t>OP 4774</t>
  </si>
  <si>
    <t>REINTREGIRE CH DE PERSONAL  NOIEMBRIE  2020 - PROIECT SIPOCA 739 - 58.02.01</t>
  </si>
  <si>
    <t>OP 4775</t>
  </si>
  <si>
    <t>OP 4782</t>
  </si>
  <si>
    <t>OP 4783</t>
  </si>
  <si>
    <t>OP 4784</t>
  </si>
  <si>
    <t>OP 4785</t>
  </si>
  <si>
    <t>OP 4787</t>
  </si>
  <si>
    <t>OP 4768</t>
  </si>
  <si>
    <t>REINTREGIRE CH DE PERSONAL  DECEMBRIE 2020 - MARTIE 2021 - PROIECT SIPOCA 739 - 58.02.02</t>
  </si>
  <si>
    <t>OP 4773</t>
  </si>
  <si>
    <t>OP 4776</t>
  </si>
  <si>
    <t>OP 4770</t>
  </si>
  <si>
    <t>REINTREGIRE CH DE PERSONAL  NOIEMBRIE  2020 - PROIECT SIPOCA 739 - 58.02.02</t>
  </si>
  <si>
    <t>OP 4777</t>
  </si>
  <si>
    <t>OP 4778</t>
  </si>
  <si>
    <t>OP 4780</t>
  </si>
  <si>
    <t>OP 4779</t>
  </si>
  <si>
    <t>OP 4781</t>
  </si>
  <si>
    <t>OP 4786</t>
  </si>
  <si>
    <t>BIROU EXPERTIZE</t>
  </si>
  <si>
    <t>onorariu expert dosar 1770/202/2020</t>
  </si>
  <si>
    <t>onorariu expert dosar 38166/245/2019</t>
  </si>
  <si>
    <t>06.05.2021</t>
  </si>
  <si>
    <t>onorariu expert dosar 2279/111/2018</t>
  </si>
  <si>
    <t>07.05.2021</t>
  </si>
  <si>
    <t>onorariu expert dosar 16882/281/2020</t>
  </si>
  <si>
    <t>onorariu expert dosar 12857/3/2018</t>
  </si>
  <si>
    <t>onorariu expert dosar 12638/193/2019</t>
  </si>
  <si>
    <t>PERSOANA JURIDICA</t>
  </si>
  <si>
    <t>poprire DE 1080/2021</t>
  </si>
  <si>
    <t>poprire DE 1052/2021</t>
  </si>
  <si>
    <t>poprire DE 960/2021</t>
  </si>
  <si>
    <t>poprire DE 42/2021</t>
  </si>
  <si>
    <t>reglare servicii bancare – popriri BT</t>
  </si>
  <si>
    <t>poprire DE 1053/2021</t>
  </si>
  <si>
    <t>poprire DE 962/2021</t>
  </si>
  <si>
    <t>poprire DE 911/2021</t>
  </si>
  <si>
    <t>04-07 mai 2021</t>
  </si>
  <si>
    <t>ASPAAS</t>
  </si>
  <si>
    <t>TRANSFERURI INTRE UNITATI ALE ADMINISTRATIEI PUBLICE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</si>
</sst>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09]d\-mmm\-yy;@"/>
    <numFmt numFmtId="170" formatCode="[$-418]#,##0.00"/>
    <numFmt numFmtId="171" formatCode="[$-418]d&quot;.&quot;m&quot;.&quot;yy&quot; &quot;hh&quot;:&quot;mm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Arial1"/>
      <family val="0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b/>
      <sz val="10"/>
      <color rgb="FF000000"/>
      <name val="Arial"/>
      <family val="2"/>
    </font>
    <font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8" xfId="42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9" fillId="0" borderId="14" xfId="0" applyFont="1" applyFill="1" applyBorder="1" applyAlignment="1">
      <alignment/>
    </xf>
    <xf numFmtId="164" fontId="19" fillId="0" borderId="15" xfId="0" applyNumberFormat="1" applyFont="1" applyBorder="1" applyAlignment="1">
      <alignment/>
    </xf>
    <xf numFmtId="0" fontId="21" fillId="0" borderId="13" xfId="57" applyFont="1" applyBorder="1" applyAlignment="1">
      <alignment horizontal="center"/>
      <protection/>
    </xf>
    <xf numFmtId="0" fontId="21" fillId="0" borderId="14" xfId="57" applyFont="1" applyBorder="1" applyAlignment="1">
      <alignment horizontal="center"/>
      <protection/>
    </xf>
    <xf numFmtId="0" fontId="21" fillId="0" borderId="15" xfId="57" applyFont="1" applyBorder="1" applyAlignment="1">
      <alignment horizontal="center"/>
      <protection/>
    </xf>
    <xf numFmtId="166" fontId="14" fillId="0" borderId="16" xfId="57" applyNumberFormat="1" applyFont="1" applyBorder="1" applyAlignment="1">
      <alignment horizontal="center"/>
      <protection/>
    </xf>
    <xf numFmtId="0" fontId="14" fillId="0" borderId="17" xfId="57" applyFont="1" applyBorder="1" applyAlignment="1">
      <alignment horizontal="center"/>
      <protection/>
    </xf>
    <xf numFmtId="4" fontId="14" fillId="0" borderId="18" xfId="57" applyNumberFormat="1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1" fillId="0" borderId="14" xfId="57" applyFont="1" applyBorder="1">
      <alignment/>
      <protection/>
    </xf>
    <xf numFmtId="4" fontId="21" fillId="0" borderId="15" xfId="57" applyNumberFormat="1" applyFont="1" applyBorder="1">
      <alignment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20" fillId="0" borderId="13" xfId="61" applyFont="1" applyBorder="1">
      <alignment/>
      <protection/>
    </xf>
    <xf numFmtId="0" fontId="0" fillId="0" borderId="14" xfId="61" applyBorder="1">
      <alignment/>
      <protection/>
    </xf>
    <xf numFmtId="4" fontId="20" fillId="0" borderId="15" xfId="61" applyNumberFormat="1" applyFont="1" applyBorder="1" applyAlignment="1">
      <alignment horizontal="center"/>
      <protection/>
    </xf>
    <xf numFmtId="0" fontId="19" fillId="0" borderId="15" xfId="60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168" fontId="0" fillId="0" borderId="29" xfId="0" applyNumberFormat="1" applyFont="1" applyBorder="1" applyAlignment="1">
      <alignment/>
    </xf>
    <xf numFmtId="168" fontId="0" fillId="0" borderId="30" xfId="0" applyNumberFormat="1" applyFont="1" applyBorder="1" applyAlignment="1">
      <alignment/>
    </xf>
    <xf numFmtId="168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 horizontal="left"/>
    </xf>
    <xf numFmtId="0" fontId="19" fillId="0" borderId="33" xfId="0" applyFont="1" applyBorder="1" applyAlignment="1">
      <alignment horizontal="center"/>
    </xf>
    <xf numFmtId="14" fontId="19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19" fillId="0" borderId="32" xfId="0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Font="1" applyBorder="1" applyAlignment="1">
      <alignment/>
    </xf>
    <xf numFmtId="14" fontId="19" fillId="0" borderId="32" xfId="0" applyNumberFormat="1" applyFont="1" applyBorder="1" applyAlignment="1">
      <alignment horizontal="left"/>
    </xf>
    <xf numFmtId="0" fontId="19" fillId="0" borderId="41" xfId="0" applyFont="1" applyBorder="1" applyAlignment="1">
      <alignment/>
    </xf>
    <xf numFmtId="3" fontId="0" fillId="0" borderId="43" xfId="0" applyNumberFormat="1" applyFont="1" applyBorder="1" applyAlignment="1">
      <alignment/>
    </xf>
    <xf numFmtId="14" fontId="19" fillId="0" borderId="41" xfId="0" applyNumberFormat="1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168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0" fillId="0" borderId="48" xfId="0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0" xfId="0" applyBorder="1" applyAlignment="1">
      <alignment/>
    </xf>
    <xf numFmtId="164" fontId="0" fillId="0" borderId="51" xfId="42" applyFont="1" applyFill="1" applyBorder="1" applyAlignment="1" applyProtection="1">
      <alignment/>
      <protection/>
    </xf>
    <xf numFmtId="164" fontId="0" fillId="0" borderId="52" xfId="42" applyFont="1" applyFill="1" applyBorder="1" applyAlignment="1" applyProtection="1">
      <alignment/>
      <protection/>
    </xf>
    <xf numFmtId="0" fontId="0" fillId="0" borderId="53" xfId="0" applyBorder="1" applyAlignment="1">
      <alignment horizontal="center"/>
    </xf>
    <xf numFmtId="14" fontId="0" fillId="0" borderId="5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5" xfId="0" applyBorder="1" applyAlignment="1">
      <alignment horizontal="center"/>
    </xf>
    <xf numFmtId="14" fontId="0" fillId="0" borderId="56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7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26" fillId="0" borderId="58" xfId="0" applyFont="1" applyBorder="1" applyAlignment="1">
      <alignment horizontal="center"/>
    </xf>
    <xf numFmtId="2" fontId="26" fillId="0" borderId="58" xfId="0" applyNumberFormat="1" applyFont="1" applyBorder="1" applyAlignment="1">
      <alignment vertical="center" wrapText="1"/>
    </xf>
    <xf numFmtId="0" fontId="26" fillId="0" borderId="58" xfId="0" applyFont="1" applyBorder="1" applyAlignment="1">
      <alignment horizontal="center" wrapText="1"/>
    </xf>
    <xf numFmtId="0" fontId="26" fillId="0" borderId="58" xfId="0" applyFont="1" applyBorder="1" applyAlignment="1">
      <alignment vertical="center" wrapText="1"/>
    </xf>
    <xf numFmtId="169" fontId="26" fillId="0" borderId="59" xfId="0" applyNumberFormat="1" applyFont="1" applyBorder="1" applyAlignment="1">
      <alignment horizontal="center"/>
    </xf>
    <xf numFmtId="4" fontId="26" fillId="0" borderId="43" xfId="0" applyNumberFormat="1" applyFont="1" applyBorder="1" applyAlignment="1">
      <alignment/>
    </xf>
    <xf numFmtId="4" fontId="14" fillId="0" borderId="60" xfId="0" applyNumberFormat="1" applyFont="1" applyBorder="1" applyAlignment="1">
      <alignment/>
    </xf>
    <xf numFmtId="0" fontId="21" fillId="0" borderId="0" xfId="57" applyFont="1">
      <alignment/>
      <protection/>
    </xf>
    <xf numFmtId="169" fontId="14" fillId="0" borderId="3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6" fillId="0" borderId="61" xfId="0" applyNumberFormat="1" applyFont="1" applyBorder="1" applyAlignment="1">
      <alignment vertical="center" wrapText="1"/>
    </xf>
    <xf numFmtId="0" fontId="14" fillId="0" borderId="61" xfId="0" applyFont="1" applyBorder="1" applyAlignment="1">
      <alignment horizontal="center" wrapText="1"/>
    </xf>
    <xf numFmtId="169" fontId="21" fillId="0" borderId="62" xfId="57" applyNumberFormat="1" applyFont="1" applyBorder="1" applyAlignment="1">
      <alignment horizontal="center"/>
      <protection/>
    </xf>
    <xf numFmtId="0" fontId="21" fillId="0" borderId="14" xfId="57" applyFont="1" applyBorder="1" applyAlignment="1">
      <alignment horizontal="center"/>
      <protection/>
    </xf>
    <xf numFmtId="0" fontId="21" fillId="0" borderId="63" xfId="57" applyFont="1" applyBorder="1">
      <alignment/>
      <protection/>
    </xf>
    <xf numFmtId="0" fontId="21" fillId="0" borderId="64" xfId="57" applyFont="1" applyBorder="1" applyAlignment="1">
      <alignment horizontal="center"/>
      <protection/>
    </xf>
    <xf numFmtId="4" fontId="21" fillId="0" borderId="65" xfId="57" applyNumberFormat="1" applyFont="1" applyBorder="1">
      <alignment/>
      <protection/>
    </xf>
    <xf numFmtId="0" fontId="0" fillId="0" borderId="6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27" fillId="0" borderId="66" xfId="59" applyFont="1" applyFill="1" applyBorder="1" applyAlignment="1">
      <alignment horizontal="center"/>
      <protection/>
    </xf>
    <xf numFmtId="167" fontId="27" fillId="0" borderId="66" xfId="59" applyNumberFormat="1" applyFont="1" applyFill="1" applyBorder="1" applyAlignment="1">
      <alignment horizontal="center"/>
      <protection/>
    </xf>
    <xf numFmtId="0" fontId="27" fillId="0" borderId="66" xfId="0" applyFont="1" applyBorder="1" applyAlignment="1">
      <alignment horizontal="justify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28" fillId="0" borderId="66" xfId="0" applyFont="1" applyBorder="1" applyAlignment="1">
      <alignment horizontal="center"/>
    </xf>
    <xf numFmtId="0" fontId="28" fillId="0" borderId="68" xfId="0" applyFont="1" applyBorder="1" applyAlignment="1">
      <alignment horizontal="justify"/>
    </xf>
    <xf numFmtId="0" fontId="0" fillId="0" borderId="69" xfId="0" applyFont="1" applyBorder="1" applyAlignment="1">
      <alignment horizontal="center"/>
    </xf>
    <xf numFmtId="0" fontId="28" fillId="0" borderId="69" xfId="0" applyFont="1" applyBorder="1" applyAlignment="1">
      <alignment horizontal="center"/>
    </xf>
    <xf numFmtId="0" fontId="28" fillId="0" borderId="70" xfId="0" applyFont="1" applyBorder="1" applyAlignment="1">
      <alignment horizontal="justify"/>
    </xf>
    <xf numFmtId="0" fontId="29" fillId="0" borderId="71" xfId="61" applyFont="1" applyFill="1" applyBorder="1" applyAlignment="1">
      <alignment/>
      <protection/>
    </xf>
    <xf numFmtId="0" fontId="28" fillId="0" borderId="72" xfId="62" applyFont="1" applyFill="1" applyBorder="1" applyAlignment="1">
      <alignment horizontal="center" vertical="center"/>
      <protection/>
    </xf>
    <xf numFmtId="0" fontId="28" fillId="0" borderId="72" xfId="59" applyFont="1" applyFill="1" applyBorder="1" applyAlignment="1">
      <alignment/>
      <protection/>
    </xf>
    <xf numFmtId="0" fontId="0" fillId="0" borderId="72" xfId="0" applyFont="1" applyBorder="1" applyAlignment="1">
      <alignment/>
    </xf>
    <xf numFmtId="170" fontId="29" fillId="0" borderId="73" xfId="0" applyNumberFormat="1" applyFont="1" applyBorder="1" applyAlignment="1">
      <alignment/>
    </xf>
    <xf numFmtId="0" fontId="28" fillId="0" borderId="74" xfId="62" applyFont="1" applyFill="1" applyBorder="1" applyAlignment="1">
      <alignment horizontal="center"/>
      <protection/>
    </xf>
    <xf numFmtId="170" fontId="28" fillId="0" borderId="75" xfId="0" applyNumberFormat="1" applyFont="1" applyBorder="1" applyAlignment="1">
      <alignment/>
    </xf>
    <xf numFmtId="0" fontId="28" fillId="0" borderId="76" xfId="62" applyFont="1" applyFill="1" applyBorder="1" applyAlignment="1">
      <alignment horizontal="center"/>
      <protection/>
    </xf>
    <xf numFmtId="170" fontId="28" fillId="0" borderId="77" xfId="0" applyNumberFormat="1" applyFont="1" applyBorder="1" applyAlignment="1">
      <alignment/>
    </xf>
    <xf numFmtId="0" fontId="28" fillId="0" borderId="78" xfId="62" applyFont="1" applyFill="1" applyBorder="1" applyAlignment="1">
      <alignment horizontal="center"/>
      <protection/>
    </xf>
    <xf numFmtId="0" fontId="0" fillId="0" borderId="7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8" fillId="0" borderId="79" xfId="0" applyFont="1" applyBorder="1" applyAlignment="1">
      <alignment horizontal="center"/>
    </xf>
    <xf numFmtId="0" fontId="28" fillId="0" borderId="80" xfId="0" applyFont="1" applyBorder="1" applyAlignment="1">
      <alignment horizontal="justify"/>
    </xf>
    <xf numFmtId="170" fontId="28" fillId="0" borderId="81" xfId="0" applyNumberFormat="1" applyFont="1" applyBorder="1" applyAlignment="1">
      <alignment/>
    </xf>
    <xf numFmtId="0" fontId="30" fillId="0" borderId="82" xfId="0" applyFont="1" applyBorder="1" applyAlignment="1">
      <alignment horizontal="center" vertical="center" wrapText="1"/>
    </xf>
    <xf numFmtId="0" fontId="30" fillId="0" borderId="83" xfId="0" applyFont="1" applyBorder="1" applyAlignment="1">
      <alignment horizontal="center" vertical="center" wrapText="1"/>
    </xf>
    <xf numFmtId="2" fontId="30" fillId="0" borderId="84" xfId="0" applyNumberFormat="1" applyFont="1" applyBorder="1" applyAlignment="1">
      <alignment horizontal="center" vertical="center" wrapText="1"/>
    </xf>
    <xf numFmtId="0" fontId="27" fillId="0" borderId="74" xfId="59" applyFont="1" applyFill="1" applyBorder="1" applyAlignment="1">
      <alignment horizontal="center"/>
      <protection/>
    </xf>
    <xf numFmtId="170" fontId="31" fillId="0" borderId="75" xfId="0" applyNumberFormat="1" applyFont="1" applyBorder="1" applyAlignment="1">
      <alignment/>
    </xf>
    <xf numFmtId="170" fontId="27" fillId="0" borderId="75" xfId="0" applyNumberFormat="1" applyFont="1" applyBorder="1" applyAlignment="1">
      <alignment/>
    </xf>
    <xf numFmtId="0" fontId="26" fillId="0" borderId="66" xfId="57" applyFont="1" applyFill="1" applyBorder="1" applyAlignment="1">
      <alignment horizontal="left"/>
      <protection/>
    </xf>
    <xf numFmtId="0" fontId="26" fillId="0" borderId="66" xfId="57" applyFont="1" applyFill="1" applyBorder="1" applyAlignment="1">
      <alignment horizontal="left" wrapText="1"/>
      <protection/>
    </xf>
    <xf numFmtId="0" fontId="26" fillId="0" borderId="66" xfId="57" applyFont="1" applyFill="1" applyBorder="1" applyAlignment="1">
      <alignment horizontal="center" wrapText="1"/>
      <protection/>
    </xf>
    <xf numFmtId="171" fontId="26" fillId="0" borderId="74" xfId="57" applyNumberFormat="1" applyFont="1" applyFill="1" applyBorder="1" applyAlignment="1">
      <alignment horizontal="left"/>
      <protection/>
    </xf>
    <xf numFmtId="4" fontId="26" fillId="0" borderId="75" xfId="57" applyNumberFormat="1" applyFont="1" applyFill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72"/>
  <sheetViews>
    <sheetView zoomScalePageLayoutView="0" workbookViewId="0" topLeftCell="C1">
      <selection activeCell="G7" sqref="G7"/>
    </sheetView>
  </sheetViews>
  <sheetFormatPr defaultColWidth="9.140625" defaultRowHeight="12.75"/>
  <cols>
    <col min="1" max="2" width="0" style="0" hidden="1" customWidth="1"/>
    <col min="3" max="3" width="22.851562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35</v>
      </c>
      <c r="D1" s="1"/>
      <c r="E1" s="1"/>
      <c r="F1" s="1"/>
    </row>
    <row r="3" spans="3:7" ht="12.75">
      <c r="C3" s="1" t="s">
        <v>0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2" t="s">
        <v>32</v>
      </c>
      <c r="G6" s="60" t="s">
        <v>191</v>
      </c>
      <c r="H6" s="2"/>
    </row>
    <row r="7" spans="4:6" ht="13.5" thickBot="1">
      <c r="D7" s="1"/>
      <c r="E7" s="1"/>
      <c r="F7" s="1"/>
    </row>
    <row r="8" spans="3:7" ht="12.75">
      <c r="C8" s="24"/>
      <c r="D8" s="25" t="s">
        <v>2</v>
      </c>
      <c r="E8" s="25" t="s">
        <v>3</v>
      </c>
      <c r="F8" s="25" t="s">
        <v>4</v>
      </c>
      <c r="G8" s="26" t="s">
        <v>5</v>
      </c>
    </row>
    <row r="9" spans="3:10" ht="12.75" customHeight="1">
      <c r="C9" s="86" t="s">
        <v>38</v>
      </c>
      <c r="D9" s="61"/>
      <c r="E9" s="61"/>
      <c r="F9" s="62">
        <v>55147057</v>
      </c>
      <c r="G9" s="87"/>
      <c r="H9" s="59"/>
      <c r="I9" s="59"/>
      <c r="J9" s="59"/>
    </row>
    <row r="10" spans="3:10" ht="12.75">
      <c r="C10" s="88" t="s">
        <v>39</v>
      </c>
      <c r="D10" s="63" t="s">
        <v>40</v>
      </c>
      <c r="E10" s="64">
        <v>6</v>
      </c>
      <c r="F10" s="65">
        <f>-39715</f>
        <v>-39715</v>
      </c>
      <c r="G10" s="89"/>
      <c r="H10" s="59"/>
      <c r="I10" s="59"/>
      <c r="J10" s="59"/>
    </row>
    <row r="11" spans="3:10" ht="12.75">
      <c r="C11" s="88"/>
      <c r="D11" s="63"/>
      <c r="E11" s="64">
        <v>7</v>
      </c>
      <c r="F11" s="65">
        <v>13831086</v>
      </c>
      <c r="G11" s="89"/>
      <c r="H11" s="59"/>
      <c r="I11" s="59"/>
      <c r="J11" s="59"/>
    </row>
    <row r="12" spans="3:10" ht="12.75">
      <c r="C12" s="88"/>
      <c r="D12" s="63"/>
      <c r="E12" s="64"/>
      <c r="F12" s="65"/>
      <c r="G12" s="89"/>
      <c r="H12" s="59"/>
      <c r="I12" s="59"/>
      <c r="J12" s="59"/>
    </row>
    <row r="13" spans="3:10" ht="13.5" thickBot="1">
      <c r="C13" s="90" t="s">
        <v>41</v>
      </c>
      <c r="D13" s="67"/>
      <c r="E13" s="68"/>
      <c r="F13" s="69">
        <f>SUM(F9:F12)</f>
        <v>68938428</v>
      </c>
      <c r="G13" s="91"/>
      <c r="H13" s="59"/>
      <c r="I13" s="59"/>
      <c r="J13" s="59"/>
    </row>
    <row r="14" spans="3:10" ht="12.75">
      <c r="C14" s="92" t="s">
        <v>42</v>
      </c>
      <c r="D14" s="59"/>
      <c r="E14" s="70"/>
      <c r="F14" s="71">
        <v>4403209</v>
      </c>
      <c r="G14" s="93"/>
      <c r="H14" s="59"/>
      <c r="I14" s="59"/>
      <c r="J14" s="59"/>
    </row>
    <row r="15" spans="3:10" ht="12.75">
      <c r="C15" s="94" t="s">
        <v>43</v>
      </c>
      <c r="D15" s="63" t="s">
        <v>40</v>
      </c>
      <c r="E15" s="64">
        <v>6</v>
      </c>
      <c r="F15" s="65">
        <f>-4328</f>
        <v>-4328</v>
      </c>
      <c r="G15" s="89"/>
      <c r="H15" s="59"/>
      <c r="I15" s="59"/>
      <c r="J15" s="59"/>
    </row>
    <row r="16" spans="3:10" ht="12.75">
      <c r="C16" s="94"/>
      <c r="D16" s="64"/>
      <c r="E16" s="64">
        <v>7</v>
      </c>
      <c r="F16" s="65">
        <v>1094861</v>
      </c>
      <c r="G16" s="89"/>
      <c r="H16" s="59"/>
      <c r="I16" s="59"/>
      <c r="J16" s="59"/>
    </row>
    <row r="17" spans="3:10" ht="12.75">
      <c r="C17" s="95"/>
      <c r="D17" s="72"/>
      <c r="E17" s="72"/>
      <c r="F17" s="73"/>
      <c r="G17" s="96"/>
      <c r="H17" s="59"/>
      <c r="I17" s="59"/>
      <c r="J17" s="59"/>
    </row>
    <row r="18" spans="3:10" ht="13.5" thickBot="1">
      <c r="C18" s="90" t="s">
        <v>44</v>
      </c>
      <c r="D18" s="68"/>
      <c r="E18" s="68"/>
      <c r="F18" s="69">
        <f>SUM(F14:F17)</f>
        <v>5493742</v>
      </c>
      <c r="G18" s="91"/>
      <c r="H18" s="59"/>
      <c r="I18" s="59"/>
      <c r="J18" s="59"/>
    </row>
    <row r="19" spans="3:10" ht="12.75">
      <c r="C19" s="92" t="s">
        <v>45</v>
      </c>
      <c r="D19" s="59"/>
      <c r="E19" s="70"/>
      <c r="F19" s="71">
        <v>216354</v>
      </c>
      <c r="G19" s="93"/>
      <c r="H19" s="59"/>
      <c r="I19" s="59"/>
      <c r="J19" s="59"/>
    </row>
    <row r="20" spans="3:10" ht="12.75">
      <c r="C20" s="94" t="s">
        <v>46</v>
      </c>
      <c r="D20" s="63"/>
      <c r="E20" s="64"/>
      <c r="F20" s="65"/>
      <c r="G20" s="89"/>
      <c r="H20" s="59"/>
      <c r="I20" s="59"/>
      <c r="J20" s="59"/>
    </row>
    <row r="21" spans="3:10" ht="12.75">
      <c r="C21" s="95"/>
      <c r="D21" s="72"/>
      <c r="E21" s="72"/>
      <c r="F21" s="73"/>
      <c r="G21" s="96"/>
      <c r="H21" s="59"/>
      <c r="I21" s="59"/>
      <c r="J21" s="59"/>
    </row>
    <row r="22" spans="3:10" ht="13.5" thickBot="1">
      <c r="C22" s="90" t="s">
        <v>47</v>
      </c>
      <c r="D22" s="68"/>
      <c r="E22" s="68"/>
      <c r="F22" s="69">
        <f>SUM(F19:F21)</f>
        <v>216354</v>
      </c>
      <c r="G22" s="91"/>
      <c r="H22" s="59"/>
      <c r="I22" s="59"/>
      <c r="J22" s="59"/>
    </row>
    <row r="23" spans="3:10" ht="12.75">
      <c r="C23" s="97" t="s">
        <v>48</v>
      </c>
      <c r="D23" s="75"/>
      <c r="E23" s="75"/>
      <c r="F23" s="76">
        <v>538700</v>
      </c>
      <c r="G23" s="98"/>
      <c r="H23" s="77"/>
      <c r="I23" s="59"/>
      <c r="J23" s="59"/>
    </row>
    <row r="24" spans="3:10" ht="12.75">
      <c r="C24" s="94" t="s">
        <v>49</v>
      </c>
      <c r="D24" s="63" t="s">
        <v>40</v>
      </c>
      <c r="E24" s="78">
        <v>7</v>
      </c>
      <c r="F24" s="79">
        <v>142585</v>
      </c>
      <c r="G24" s="89"/>
      <c r="H24" s="77"/>
      <c r="I24" s="59"/>
      <c r="J24" s="59"/>
    </row>
    <row r="25" spans="3:10" ht="12" customHeight="1">
      <c r="C25" s="95"/>
      <c r="D25" s="74"/>
      <c r="E25" s="74"/>
      <c r="F25" s="73"/>
      <c r="G25" s="96"/>
      <c r="H25" s="77"/>
      <c r="I25" s="59"/>
      <c r="J25" s="59"/>
    </row>
    <row r="26" spans="3:10" ht="13.5" thickBot="1">
      <c r="C26" s="90" t="s">
        <v>50</v>
      </c>
      <c r="D26" s="66"/>
      <c r="E26" s="66"/>
      <c r="F26" s="69">
        <f>SUM(F23:F25)</f>
        <v>681285</v>
      </c>
      <c r="G26" s="91"/>
      <c r="H26" s="77"/>
      <c r="I26" s="59"/>
      <c r="J26" s="59"/>
    </row>
    <row r="27" spans="3:10" ht="12.75">
      <c r="C27" s="97" t="s">
        <v>51</v>
      </c>
      <c r="D27" s="74"/>
      <c r="E27" s="74"/>
      <c r="F27" s="73">
        <v>109824</v>
      </c>
      <c r="G27" s="96"/>
      <c r="H27" s="77"/>
      <c r="I27" s="59"/>
      <c r="J27" s="59"/>
    </row>
    <row r="28" spans="3:10" ht="12.75">
      <c r="C28" s="95" t="s">
        <v>52</v>
      </c>
      <c r="D28" s="63"/>
      <c r="E28" s="64"/>
      <c r="F28" s="65"/>
      <c r="G28" s="89"/>
      <c r="H28" s="77"/>
      <c r="I28" s="59"/>
      <c r="J28" s="59"/>
    </row>
    <row r="29" spans="3:10" ht="12.75">
      <c r="C29" s="95"/>
      <c r="D29" s="74"/>
      <c r="E29" s="74"/>
      <c r="F29" s="73"/>
      <c r="G29" s="96"/>
      <c r="H29" s="77"/>
      <c r="I29" s="59"/>
      <c r="J29" s="59"/>
    </row>
    <row r="30" spans="3:10" ht="13.5" thickBot="1">
      <c r="C30" s="90" t="s">
        <v>53</v>
      </c>
      <c r="D30" s="66"/>
      <c r="E30" s="66"/>
      <c r="F30" s="69">
        <f>SUM(F27:F29)</f>
        <v>109824</v>
      </c>
      <c r="G30" s="91"/>
      <c r="H30" s="77"/>
      <c r="I30" s="59"/>
      <c r="J30" s="59"/>
    </row>
    <row r="31" spans="3:10" ht="12.75">
      <c r="C31" s="99" t="s">
        <v>54</v>
      </c>
      <c r="D31" s="75"/>
      <c r="E31" s="75"/>
      <c r="F31" s="76">
        <v>18040</v>
      </c>
      <c r="G31" s="100"/>
      <c r="H31" s="77"/>
      <c r="I31" s="59"/>
      <c r="J31" s="59"/>
    </row>
    <row r="32" spans="3:10" ht="12.75">
      <c r="C32" s="94" t="s">
        <v>55</v>
      </c>
      <c r="D32" s="63"/>
      <c r="E32" s="74"/>
      <c r="F32" s="65"/>
      <c r="G32" s="89"/>
      <c r="H32" s="77"/>
      <c r="I32" s="59"/>
      <c r="J32" s="59"/>
    </row>
    <row r="33" spans="3:10" ht="12.75">
      <c r="C33" s="101"/>
      <c r="D33" s="64"/>
      <c r="E33" s="82"/>
      <c r="F33" s="65"/>
      <c r="G33" s="89"/>
      <c r="H33" s="77"/>
      <c r="I33" s="59"/>
      <c r="J33" s="59"/>
    </row>
    <row r="34" spans="3:10" ht="13.5" thickBot="1">
      <c r="C34" s="102" t="s">
        <v>56</v>
      </c>
      <c r="D34" s="66"/>
      <c r="E34" s="66"/>
      <c r="F34" s="69">
        <f>SUM(F31:F33)</f>
        <v>18040</v>
      </c>
      <c r="G34" s="103"/>
      <c r="H34" s="77"/>
      <c r="I34" s="59"/>
      <c r="J34" s="59"/>
    </row>
    <row r="35" spans="3:10" ht="12.75">
      <c r="C35" s="97" t="s">
        <v>57</v>
      </c>
      <c r="D35" s="75"/>
      <c r="E35" s="75"/>
      <c r="F35" s="76">
        <v>1902686</v>
      </c>
      <c r="G35" s="98"/>
      <c r="H35" s="77"/>
      <c r="I35" s="59"/>
      <c r="J35" s="59"/>
    </row>
    <row r="36" spans="3:10" ht="12.75">
      <c r="C36" s="104" t="s">
        <v>58</v>
      </c>
      <c r="D36" s="63" t="s">
        <v>40</v>
      </c>
      <c r="E36" s="78">
        <v>6</v>
      </c>
      <c r="F36" s="79">
        <f>-1311</f>
        <v>-1311</v>
      </c>
      <c r="G36" s="89"/>
      <c r="H36" s="77"/>
      <c r="I36" s="59"/>
      <c r="J36" s="59"/>
    </row>
    <row r="37" spans="3:10" ht="12.75">
      <c r="C37" s="95"/>
      <c r="D37" s="74"/>
      <c r="E37" s="80">
        <v>7</v>
      </c>
      <c r="F37" s="81">
        <v>457710</v>
      </c>
      <c r="G37" s="89"/>
      <c r="H37" s="77"/>
      <c r="I37" s="59"/>
      <c r="J37" s="59"/>
    </row>
    <row r="38" spans="3:10" ht="12" customHeight="1">
      <c r="C38" s="95"/>
      <c r="D38" s="74"/>
      <c r="E38" s="74"/>
      <c r="F38" s="73"/>
      <c r="G38" s="96"/>
      <c r="H38" s="77"/>
      <c r="I38" s="59"/>
      <c r="J38" s="59"/>
    </row>
    <row r="39" spans="3:10" ht="13.5" thickBot="1">
      <c r="C39" s="90" t="s">
        <v>59</v>
      </c>
      <c r="D39" s="66"/>
      <c r="E39" s="66"/>
      <c r="F39" s="69">
        <f>SUM(F35:F38)</f>
        <v>2359085</v>
      </c>
      <c r="G39" s="91"/>
      <c r="H39" s="77"/>
      <c r="I39" s="59"/>
      <c r="J39" s="59"/>
    </row>
    <row r="40" spans="3:10" ht="12.75">
      <c r="C40" s="99" t="s">
        <v>60</v>
      </c>
      <c r="D40" s="75"/>
      <c r="E40" s="75"/>
      <c r="F40" s="76">
        <v>976648</v>
      </c>
      <c r="G40" s="100"/>
      <c r="H40" s="77"/>
      <c r="I40" s="59"/>
      <c r="J40" s="59"/>
    </row>
    <row r="41" spans="3:10" ht="12.75">
      <c r="C41" s="105" t="s">
        <v>61</v>
      </c>
      <c r="D41" s="63" t="s">
        <v>40</v>
      </c>
      <c r="E41" s="63">
        <v>7</v>
      </c>
      <c r="F41" s="65">
        <v>234297</v>
      </c>
      <c r="G41" s="89"/>
      <c r="H41" s="77"/>
      <c r="I41" s="59"/>
      <c r="J41" s="59"/>
    </row>
    <row r="42" spans="3:10" ht="12.75">
      <c r="C42" s="94"/>
      <c r="D42" s="74"/>
      <c r="E42" s="74"/>
      <c r="F42" s="73"/>
      <c r="G42" s="96"/>
      <c r="H42" s="77"/>
      <c r="I42" s="59"/>
      <c r="J42" s="59"/>
    </row>
    <row r="43" spans="3:10" ht="13.5" thickBot="1">
      <c r="C43" s="90" t="s">
        <v>62</v>
      </c>
      <c r="D43" s="66"/>
      <c r="E43" s="66"/>
      <c r="F43" s="69">
        <f>SUM(F40:F42)</f>
        <v>1210945</v>
      </c>
      <c r="G43" s="114"/>
      <c r="H43" s="77"/>
      <c r="I43" s="59"/>
      <c r="J43" s="59"/>
    </row>
    <row r="44" spans="3:10" ht="12.75">
      <c r="C44" s="99" t="s">
        <v>63</v>
      </c>
      <c r="D44" s="75"/>
      <c r="E44" s="75"/>
      <c r="F44" s="83">
        <v>92627</v>
      </c>
      <c r="G44" s="113"/>
      <c r="H44" s="77"/>
      <c r="I44" s="59"/>
      <c r="J44" s="59"/>
    </row>
    <row r="45" spans="3:10" ht="12.75">
      <c r="C45" s="107" t="s">
        <v>67</v>
      </c>
      <c r="D45" s="63"/>
      <c r="E45" s="63"/>
      <c r="F45" s="84"/>
      <c r="G45" s="106"/>
      <c r="H45" s="77"/>
      <c r="I45" s="59"/>
      <c r="J45" s="59"/>
    </row>
    <row r="46" spans="3:10" ht="12.75">
      <c r="C46" s="95"/>
      <c r="D46" s="74"/>
      <c r="E46" s="74"/>
      <c r="F46" s="84"/>
      <c r="G46" s="106"/>
      <c r="H46" s="77"/>
      <c r="I46" s="59"/>
      <c r="J46" s="59"/>
    </row>
    <row r="47" spans="3:10" ht="13.5" thickBot="1">
      <c r="C47" s="90" t="s">
        <v>68</v>
      </c>
      <c r="D47" s="66"/>
      <c r="E47" s="66"/>
      <c r="F47" s="85">
        <f>SUM(F44:F46)</f>
        <v>92627</v>
      </c>
      <c r="G47" s="115"/>
      <c r="H47" s="77"/>
      <c r="I47" s="59"/>
      <c r="J47" s="59"/>
    </row>
    <row r="48" spans="3:10" ht="12.75">
      <c r="C48" s="99" t="s">
        <v>64</v>
      </c>
      <c r="D48" s="75"/>
      <c r="E48" s="75"/>
      <c r="F48" s="83">
        <v>2926</v>
      </c>
      <c r="G48" s="113"/>
      <c r="H48" s="77"/>
      <c r="I48" s="59"/>
      <c r="J48" s="59"/>
    </row>
    <row r="49" spans="3:10" ht="12.75">
      <c r="C49" s="107" t="s">
        <v>69</v>
      </c>
      <c r="D49" s="63"/>
      <c r="E49" s="63"/>
      <c r="F49" s="84"/>
      <c r="G49" s="106"/>
      <c r="H49" s="77"/>
      <c r="I49" s="59"/>
      <c r="J49" s="59"/>
    </row>
    <row r="50" spans="3:10" ht="12.75">
      <c r="C50" s="95"/>
      <c r="D50" s="74"/>
      <c r="E50" s="74"/>
      <c r="F50" s="84"/>
      <c r="G50" s="106"/>
      <c r="H50" s="77"/>
      <c r="I50" s="59"/>
      <c r="J50" s="59"/>
    </row>
    <row r="51" spans="3:10" ht="13.5" thickBot="1">
      <c r="C51" s="90" t="s">
        <v>70</v>
      </c>
      <c r="D51" s="66"/>
      <c r="E51" s="66"/>
      <c r="F51" s="85">
        <f>SUM(F48:F50)</f>
        <v>2926</v>
      </c>
      <c r="G51" s="115"/>
      <c r="H51" s="77"/>
      <c r="I51" s="59"/>
      <c r="J51" s="59"/>
    </row>
    <row r="52" spans="3:10" ht="12.75">
      <c r="C52" s="99" t="s">
        <v>65</v>
      </c>
      <c r="D52" s="75"/>
      <c r="E52" s="75"/>
      <c r="F52" s="83">
        <v>30434</v>
      </c>
      <c r="G52" s="113"/>
      <c r="H52" s="77"/>
      <c r="I52" s="59"/>
      <c r="J52" s="59"/>
    </row>
    <row r="53" spans="3:10" ht="12.75">
      <c r="C53" s="107" t="s">
        <v>71</v>
      </c>
      <c r="D53" s="63"/>
      <c r="E53" s="63"/>
      <c r="F53" s="84"/>
      <c r="G53" s="106"/>
      <c r="H53" s="77"/>
      <c r="I53" s="59"/>
      <c r="J53" s="59"/>
    </row>
    <row r="54" spans="3:10" ht="12.75">
      <c r="C54" s="95"/>
      <c r="D54" s="74"/>
      <c r="E54" s="74"/>
      <c r="F54" s="84"/>
      <c r="G54" s="106"/>
      <c r="H54" s="77"/>
      <c r="I54" s="59"/>
      <c r="J54" s="59"/>
    </row>
    <row r="55" spans="3:10" ht="13.5" thickBot="1">
      <c r="C55" s="90" t="s">
        <v>70</v>
      </c>
      <c r="D55" s="66"/>
      <c r="E55" s="66"/>
      <c r="F55" s="85">
        <f>SUM(F52:F54)</f>
        <v>30434</v>
      </c>
      <c r="G55" s="115"/>
      <c r="H55" s="77"/>
      <c r="I55" s="59"/>
      <c r="J55" s="59"/>
    </row>
    <row r="56" spans="3:10" ht="12.75">
      <c r="C56" s="99" t="s">
        <v>66</v>
      </c>
      <c r="D56" s="75"/>
      <c r="E56" s="75"/>
      <c r="F56" s="83">
        <v>878</v>
      </c>
      <c r="G56" s="113"/>
      <c r="H56" s="77"/>
      <c r="I56" s="59"/>
      <c r="J56" s="59"/>
    </row>
    <row r="57" spans="3:10" ht="12.75">
      <c r="C57" s="107" t="s">
        <v>72</v>
      </c>
      <c r="D57" s="63"/>
      <c r="E57" s="63"/>
      <c r="F57" s="84"/>
      <c r="G57" s="106"/>
      <c r="H57" s="77"/>
      <c r="I57" s="59"/>
      <c r="J57" s="59"/>
    </row>
    <row r="58" spans="3:10" ht="12.75">
      <c r="C58" s="95"/>
      <c r="D58" s="74"/>
      <c r="E58" s="74"/>
      <c r="F58" s="84"/>
      <c r="G58" s="106"/>
      <c r="H58" s="77"/>
      <c r="I58" s="59"/>
      <c r="J58" s="59"/>
    </row>
    <row r="59" spans="3:10" ht="13.5" thickBot="1">
      <c r="C59" s="90"/>
      <c r="D59" s="66"/>
      <c r="E59" s="66"/>
      <c r="F59" s="85">
        <f>SUM(F56:F58)</f>
        <v>878</v>
      </c>
      <c r="G59" s="115"/>
      <c r="H59" s="77"/>
      <c r="I59" s="59"/>
      <c r="J59" s="59"/>
    </row>
    <row r="60" spans="3:10" ht="12.75">
      <c r="C60" s="99" t="s">
        <v>73</v>
      </c>
      <c r="D60" s="75"/>
      <c r="E60" s="75"/>
      <c r="F60" s="83">
        <v>26</v>
      </c>
      <c r="G60" s="113"/>
      <c r="H60" s="77"/>
      <c r="I60" s="59"/>
      <c r="J60" s="59"/>
    </row>
    <row r="61" spans="3:10" ht="12.75">
      <c r="C61" s="107" t="s">
        <v>74</v>
      </c>
      <c r="D61" s="63"/>
      <c r="E61" s="63"/>
      <c r="F61" s="84"/>
      <c r="G61" s="106"/>
      <c r="H61" s="77"/>
      <c r="I61" s="59"/>
      <c r="J61" s="59"/>
    </row>
    <row r="62" spans="3:10" ht="12.75">
      <c r="C62" s="95"/>
      <c r="D62" s="74"/>
      <c r="E62" s="74"/>
      <c r="F62" s="84"/>
      <c r="G62" s="106"/>
      <c r="H62" s="77"/>
      <c r="I62" s="59"/>
      <c r="J62" s="59"/>
    </row>
    <row r="63" spans="3:10" ht="13.5" thickBot="1">
      <c r="C63" s="90" t="s">
        <v>70</v>
      </c>
      <c r="D63" s="66"/>
      <c r="E63" s="66"/>
      <c r="F63" s="85">
        <f>SUM(F60:F62)</f>
        <v>26</v>
      </c>
      <c r="G63" s="115"/>
      <c r="H63" s="77"/>
      <c r="I63" s="59"/>
      <c r="J63" s="59"/>
    </row>
    <row r="64" spans="3:10" ht="12.75">
      <c r="C64" s="99" t="s">
        <v>75</v>
      </c>
      <c r="D64" s="75"/>
      <c r="E64" s="75"/>
      <c r="F64" s="83">
        <v>1411644</v>
      </c>
      <c r="G64" s="116"/>
      <c r="H64" s="77"/>
      <c r="I64" s="59"/>
      <c r="J64" s="59"/>
    </row>
    <row r="65" spans="3:7" ht="12.75">
      <c r="C65" s="107" t="s">
        <v>76</v>
      </c>
      <c r="D65" s="63" t="s">
        <v>40</v>
      </c>
      <c r="E65" s="63">
        <v>6</v>
      </c>
      <c r="F65" s="73">
        <f>-1021</f>
        <v>-1021</v>
      </c>
      <c r="G65" s="108"/>
    </row>
    <row r="66" spans="3:7" ht="12.75">
      <c r="C66" s="105"/>
      <c r="D66" s="63"/>
      <c r="E66" s="63">
        <v>7</v>
      </c>
      <c r="F66" s="73">
        <v>356850</v>
      </c>
      <c r="G66" s="89"/>
    </row>
    <row r="67" spans="3:7" ht="12.75">
      <c r="C67" s="95"/>
      <c r="D67" s="74"/>
      <c r="E67" s="74"/>
      <c r="F67" s="73"/>
      <c r="G67" s="89"/>
    </row>
    <row r="68" spans="3:7" ht="13.5" thickBot="1">
      <c r="C68" s="90" t="s">
        <v>77</v>
      </c>
      <c r="D68" s="66"/>
      <c r="E68" s="66"/>
      <c r="F68" s="69">
        <f>SUM(F64:F67)</f>
        <v>1767473</v>
      </c>
      <c r="G68" s="103"/>
    </row>
    <row r="69" spans="3:7" ht="12.75">
      <c r="C69" s="99" t="s">
        <v>78</v>
      </c>
      <c r="D69" s="75"/>
      <c r="E69" s="75"/>
      <c r="F69" s="76">
        <v>436936</v>
      </c>
      <c r="G69" s="100"/>
    </row>
    <row r="70" spans="3:7" ht="12.75">
      <c r="C70" s="107" t="s">
        <v>79</v>
      </c>
      <c r="D70" s="63" t="s">
        <v>40</v>
      </c>
      <c r="E70" s="63">
        <v>7</v>
      </c>
      <c r="F70" s="73">
        <v>108491</v>
      </c>
      <c r="G70" s="89"/>
    </row>
    <row r="71" spans="3:7" ht="12.75">
      <c r="C71" s="95"/>
      <c r="D71" s="74"/>
      <c r="E71" s="74"/>
      <c r="F71" s="73"/>
      <c r="G71" s="89"/>
    </row>
    <row r="72" spans="3:7" ht="13.5" thickBot="1">
      <c r="C72" s="109" t="s">
        <v>80</v>
      </c>
      <c r="D72" s="110"/>
      <c r="E72" s="110"/>
      <c r="F72" s="111">
        <f>SUM(F69:F71)</f>
        <v>545427</v>
      </c>
      <c r="G72" s="1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35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23" t="s">
        <v>32</v>
      </c>
      <c r="E5" s="60" t="str">
        <f>personal!G6</f>
        <v>04-07 mai 2021</v>
      </c>
    </row>
    <row r="6" ht="13.5" thickBot="1"/>
    <row r="7" spans="1:6" ht="68.25" customHeight="1" thickBot="1">
      <c r="A7" s="30" t="s">
        <v>8</v>
      </c>
      <c r="B7" s="31" t="s">
        <v>9</v>
      </c>
      <c r="C7" s="32" t="s">
        <v>10</v>
      </c>
      <c r="D7" s="31" t="s">
        <v>11</v>
      </c>
      <c r="E7" s="31" t="s">
        <v>12</v>
      </c>
      <c r="F7" s="33" t="s">
        <v>13</v>
      </c>
    </row>
    <row r="8" spans="1:6" ht="12.75">
      <c r="A8" s="120">
        <v>1</v>
      </c>
      <c r="B8" s="121" t="s">
        <v>81</v>
      </c>
      <c r="C8" s="122">
        <v>4707</v>
      </c>
      <c r="D8" s="117" t="s">
        <v>82</v>
      </c>
      <c r="E8" s="117" t="s">
        <v>83</v>
      </c>
      <c r="F8" s="118">
        <v>12397.54</v>
      </c>
    </row>
    <row r="9" spans="1:6" ht="12.75">
      <c r="A9" s="123">
        <v>2</v>
      </c>
      <c r="B9" s="124" t="s">
        <v>81</v>
      </c>
      <c r="C9" s="125">
        <v>4719</v>
      </c>
      <c r="D9" s="64" t="s">
        <v>84</v>
      </c>
      <c r="E9" s="64" t="s">
        <v>85</v>
      </c>
      <c r="F9" s="119">
        <v>784.67</v>
      </c>
    </row>
    <row r="10" spans="1:6" ht="12.75">
      <c r="A10" s="126">
        <v>3</v>
      </c>
      <c r="B10" s="127" t="s">
        <v>81</v>
      </c>
      <c r="C10" s="125">
        <v>4716</v>
      </c>
      <c r="D10" s="64" t="s">
        <v>86</v>
      </c>
      <c r="E10" s="64" t="s">
        <v>87</v>
      </c>
      <c r="F10" s="119">
        <v>15063.02</v>
      </c>
    </row>
    <row r="11" spans="1:6" ht="12.75">
      <c r="A11" s="126">
        <v>4</v>
      </c>
      <c r="B11" s="127" t="s">
        <v>88</v>
      </c>
      <c r="C11" s="125">
        <v>4717</v>
      </c>
      <c r="D11" s="64" t="s">
        <v>86</v>
      </c>
      <c r="E11" s="64" t="s">
        <v>87</v>
      </c>
      <c r="F11" s="119">
        <v>23033.53</v>
      </c>
    </row>
    <row r="12" spans="1:6" ht="12.75">
      <c r="A12" s="126">
        <v>5</v>
      </c>
      <c r="B12" s="127" t="s">
        <v>81</v>
      </c>
      <c r="C12" s="125">
        <v>4713</v>
      </c>
      <c r="D12" s="64" t="s">
        <v>89</v>
      </c>
      <c r="E12" s="64" t="s">
        <v>90</v>
      </c>
      <c r="F12" s="119">
        <v>677.54</v>
      </c>
    </row>
    <row r="13" spans="1:6" ht="12.75">
      <c r="A13" s="126">
        <v>6</v>
      </c>
      <c r="B13" s="127" t="s">
        <v>81</v>
      </c>
      <c r="C13" s="125">
        <v>4718</v>
      </c>
      <c r="D13" s="64" t="s">
        <v>91</v>
      </c>
      <c r="E13" s="64" t="s">
        <v>92</v>
      </c>
      <c r="F13" s="119">
        <v>1520.45</v>
      </c>
    </row>
    <row r="14" spans="1:6" ht="12.75">
      <c r="A14" s="126">
        <f aca="true" t="shared" si="0" ref="A14:A30">A13+1</f>
        <v>7</v>
      </c>
      <c r="B14" s="127" t="s">
        <v>81</v>
      </c>
      <c r="C14" s="125">
        <v>4710</v>
      </c>
      <c r="D14" s="64" t="s">
        <v>89</v>
      </c>
      <c r="E14" s="64" t="s">
        <v>90</v>
      </c>
      <c r="F14" s="119">
        <v>740.48</v>
      </c>
    </row>
    <row r="15" spans="1:6" ht="12.75">
      <c r="A15" s="126">
        <f t="shared" si="0"/>
        <v>8</v>
      </c>
      <c r="B15" s="127" t="s">
        <v>81</v>
      </c>
      <c r="C15" s="125">
        <v>4709</v>
      </c>
      <c r="D15" s="64" t="s">
        <v>89</v>
      </c>
      <c r="E15" s="64" t="s">
        <v>93</v>
      </c>
      <c r="F15" s="119">
        <v>2444.54</v>
      </c>
    </row>
    <row r="16" spans="1:6" ht="12.75">
      <c r="A16" s="126">
        <f t="shared" si="0"/>
        <v>9</v>
      </c>
      <c r="B16" s="127" t="s">
        <v>81</v>
      </c>
      <c r="C16" s="125">
        <v>4711</v>
      </c>
      <c r="D16" s="64" t="s">
        <v>89</v>
      </c>
      <c r="E16" s="64" t="s">
        <v>93</v>
      </c>
      <c r="F16" s="119">
        <v>4557.52</v>
      </c>
    </row>
    <row r="17" spans="1:6" ht="12.75">
      <c r="A17" s="126">
        <f t="shared" si="0"/>
        <v>10</v>
      </c>
      <c r="B17" s="127" t="s">
        <v>81</v>
      </c>
      <c r="C17" s="125">
        <v>4712</v>
      </c>
      <c r="D17" s="64" t="s">
        <v>89</v>
      </c>
      <c r="E17" s="64" t="s">
        <v>93</v>
      </c>
      <c r="F17" s="119">
        <v>1672.9</v>
      </c>
    </row>
    <row r="18" spans="1:6" ht="12.75">
      <c r="A18" s="126">
        <f t="shared" si="0"/>
        <v>11</v>
      </c>
      <c r="B18" s="127" t="s">
        <v>81</v>
      </c>
      <c r="C18" s="125">
        <v>4708</v>
      </c>
      <c r="D18" s="64" t="s">
        <v>94</v>
      </c>
      <c r="E18" s="64" t="s">
        <v>95</v>
      </c>
      <c r="F18" s="119">
        <v>1533</v>
      </c>
    </row>
    <row r="19" spans="1:6" ht="12.75">
      <c r="A19" s="126">
        <f t="shared" si="0"/>
        <v>12</v>
      </c>
      <c r="B19" s="127" t="s">
        <v>81</v>
      </c>
      <c r="C19" s="125">
        <v>4720</v>
      </c>
      <c r="D19" s="64" t="s">
        <v>96</v>
      </c>
      <c r="E19" s="64" t="s">
        <v>97</v>
      </c>
      <c r="F19" s="119">
        <v>235</v>
      </c>
    </row>
    <row r="20" spans="1:6" ht="12.75">
      <c r="A20" s="126">
        <f t="shared" si="0"/>
        <v>13</v>
      </c>
      <c r="B20" s="127" t="s">
        <v>81</v>
      </c>
      <c r="C20" s="125">
        <v>4714</v>
      </c>
      <c r="D20" s="64" t="s">
        <v>98</v>
      </c>
      <c r="E20" s="64" t="s">
        <v>99</v>
      </c>
      <c r="F20" s="119">
        <v>1485.12</v>
      </c>
    </row>
    <row r="21" spans="1:6" ht="12.75">
      <c r="A21" s="126">
        <f t="shared" si="0"/>
        <v>14</v>
      </c>
      <c r="B21" s="127" t="s">
        <v>100</v>
      </c>
      <c r="C21" s="125">
        <v>4739</v>
      </c>
      <c r="D21" s="64" t="s">
        <v>101</v>
      </c>
      <c r="E21" s="64" t="s">
        <v>102</v>
      </c>
      <c r="F21" s="119">
        <v>19474.95</v>
      </c>
    </row>
    <row r="22" spans="1:6" ht="12.75">
      <c r="A22" s="126">
        <f t="shared" si="0"/>
        <v>15</v>
      </c>
      <c r="B22" s="127" t="s">
        <v>100</v>
      </c>
      <c r="C22" s="125">
        <v>4743</v>
      </c>
      <c r="D22" s="64" t="s">
        <v>101</v>
      </c>
      <c r="E22" s="64" t="s">
        <v>102</v>
      </c>
      <c r="F22" s="119">
        <v>3577.26</v>
      </c>
    </row>
    <row r="23" spans="1:6" ht="12.75">
      <c r="A23" s="126">
        <f t="shared" si="0"/>
        <v>16</v>
      </c>
      <c r="B23" s="127" t="s">
        <v>100</v>
      </c>
      <c r="C23" s="125">
        <v>4740</v>
      </c>
      <c r="D23" s="64" t="s">
        <v>103</v>
      </c>
      <c r="E23" s="64" t="s">
        <v>104</v>
      </c>
      <c r="F23" s="119">
        <v>3251.5</v>
      </c>
    </row>
    <row r="24" spans="1:6" ht="12.75">
      <c r="A24" s="126">
        <f t="shared" si="0"/>
        <v>17</v>
      </c>
      <c r="B24" s="127" t="s">
        <v>100</v>
      </c>
      <c r="C24" s="125">
        <v>4744</v>
      </c>
      <c r="D24" s="64" t="s">
        <v>105</v>
      </c>
      <c r="E24" s="64" t="s">
        <v>104</v>
      </c>
      <c r="F24" s="119">
        <v>15328.08</v>
      </c>
    </row>
    <row r="25" spans="1:6" ht="12.75">
      <c r="A25" s="126">
        <f t="shared" si="0"/>
        <v>18</v>
      </c>
      <c r="B25" s="127" t="s">
        <v>100</v>
      </c>
      <c r="C25" s="125">
        <v>4746</v>
      </c>
      <c r="D25" s="64" t="s">
        <v>82</v>
      </c>
      <c r="E25" s="64" t="s">
        <v>106</v>
      </c>
      <c r="F25" s="119">
        <v>364.58</v>
      </c>
    </row>
    <row r="26" spans="1:6" ht="12.75">
      <c r="A26" s="126">
        <f t="shared" si="0"/>
        <v>19</v>
      </c>
      <c r="B26" s="127" t="s">
        <v>100</v>
      </c>
      <c r="C26" s="125">
        <v>4745</v>
      </c>
      <c r="D26" s="64" t="s">
        <v>82</v>
      </c>
      <c r="E26" s="64" t="s">
        <v>107</v>
      </c>
      <c r="F26" s="119">
        <v>10.65</v>
      </c>
    </row>
    <row r="27" spans="1:6" ht="12.75">
      <c r="A27" s="126">
        <f t="shared" si="0"/>
        <v>20</v>
      </c>
      <c r="B27" s="127" t="s">
        <v>108</v>
      </c>
      <c r="C27" s="125">
        <v>4808</v>
      </c>
      <c r="D27" s="64" t="s">
        <v>84</v>
      </c>
      <c r="E27" s="64" t="s">
        <v>109</v>
      </c>
      <c r="F27" s="119">
        <v>1336.06</v>
      </c>
    </row>
    <row r="28" spans="1:6" ht="12.75">
      <c r="A28" s="126">
        <f t="shared" si="0"/>
        <v>21</v>
      </c>
      <c r="B28" s="127" t="s">
        <v>110</v>
      </c>
      <c r="C28" s="125">
        <v>5372</v>
      </c>
      <c r="D28" s="64" t="s">
        <v>111</v>
      </c>
      <c r="E28" s="64" t="s">
        <v>112</v>
      </c>
      <c r="F28" s="119">
        <v>441793.96</v>
      </c>
    </row>
    <row r="29" spans="1:6" ht="12.75">
      <c r="A29" s="126">
        <f t="shared" si="0"/>
        <v>22</v>
      </c>
      <c r="B29" s="127" t="s">
        <v>110</v>
      </c>
      <c r="C29" s="125">
        <v>4819</v>
      </c>
      <c r="D29" s="64" t="s">
        <v>113</v>
      </c>
      <c r="E29" s="64" t="s">
        <v>114</v>
      </c>
      <c r="F29" s="119">
        <v>207</v>
      </c>
    </row>
    <row r="30" spans="1:6" ht="12.75">
      <c r="A30" s="126">
        <f t="shared" si="0"/>
        <v>23</v>
      </c>
      <c r="B30" s="127" t="s">
        <v>110</v>
      </c>
      <c r="C30" s="125">
        <v>4819</v>
      </c>
      <c r="D30" s="64" t="s">
        <v>113</v>
      </c>
      <c r="E30" s="64" t="s">
        <v>114</v>
      </c>
      <c r="F30" s="119">
        <v>83.38</v>
      </c>
    </row>
    <row r="31" spans="1:6" ht="13.5" thickBot="1">
      <c r="A31" s="34"/>
      <c r="B31" s="35"/>
      <c r="C31" s="36"/>
      <c r="D31" s="36"/>
      <c r="E31" s="36"/>
      <c r="F31" s="37"/>
    </row>
    <row r="32" spans="1:6" ht="24" customHeight="1" thickBot="1">
      <c r="A32" s="38"/>
      <c r="B32" s="39"/>
      <c r="C32" s="39"/>
      <c r="D32" s="39"/>
      <c r="E32" s="40" t="s">
        <v>14</v>
      </c>
      <c r="F32" s="41">
        <f>SUM(F8:F31)</f>
        <v>551572.73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16.140625" style="13" customWidth="1"/>
    <col min="2" max="2" width="14.140625" style="13" customWidth="1"/>
    <col min="3" max="3" width="39.7109375" style="13" customWidth="1"/>
    <col min="4" max="4" width="29.281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36</v>
      </c>
      <c r="B1" s="12"/>
      <c r="C1" s="12"/>
      <c r="D1" s="12"/>
    </row>
    <row r="3" spans="1:5" ht="15.75" customHeight="1">
      <c r="A3" s="183" t="s">
        <v>15</v>
      </c>
      <c r="B3" s="183"/>
      <c r="C3" s="183"/>
      <c r="D3" s="183"/>
      <c r="E3" s="16"/>
    </row>
    <row r="4" spans="1:4" ht="19.5" customHeight="1">
      <c r="A4" s="20" t="s">
        <v>16</v>
      </c>
      <c r="B4" s="20"/>
      <c r="C4" s="20"/>
      <c r="D4" s="20"/>
    </row>
    <row r="5" spans="1:4" ht="12.75">
      <c r="A5" s="21"/>
      <c r="B5" s="184"/>
      <c r="C5" s="184"/>
      <c r="D5" s="184"/>
    </row>
    <row r="6" spans="1:4" ht="12.75">
      <c r="A6" s="21"/>
      <c r="B6" s="23" t="s">
        <v>32</v>
      </c>
      <c r="C6" s="28" t="str">
        <f>personal!G6</f>
        <v>04-07 mai 2021</v>
      </c>
      <c r="D6" s="21"/>
    </row>
    <row r="7" ht="13.5" thickBot="1"/>
    <row r="8" spans="1:5" ht="13.5" thickBot="1">
      <c r="A8" s="42" t="s">
        <v>17</v>
      </c>
      <c r="B8" s="43" t="s">
        <v>18</v>
      </c>
      <c r="C8" s="43" t="s">
        <v>19</v>
      </c>
      <c r="D8" s="43" t="s">
        <v>20</v>
      </c>
      <c r="E8" s="44" t="s">
        <v>21</v>
      </c>
    </row>
    <row r="9" spans="1:5" ht="25.5">
      <c r="A9" s="181" t="s">
        <v>115</v>
      </c>
      <c r="B9" s="178">
        <v>4741</v>
      </c>
      <c r="C9" s="179" t="s">
        <v>193</v>
      </c>
      <c r="D9" s="180" t="s">
        <v>192</v>
      </c>
      <c r="E9" s="182">
        <v>300000</v>
      </c>
    </row>
    <row r="10" spans="1:5" ht="13.5" thickBot="1">
      <c r="A10" s="45"/>
      <c r="B10" s="46"/>
      <c r="C10" s="46"/>
      <c r="D10" s="46"/>
      <c r="E10" s="47"/>
    </row>
    <row r="11" spans="1:5" ht="13.5" thickBot="1">
      <c r="A11" s="48" t="s">
        <v>22</v>
      </c>
      <c r="B11" s="49"/>
      <c r="C11" s="49"/>
      <c r="D11" s="49"/>
      <c r="E11" s="50">
        <f>SUM(E9:E10)</f>
        <v>300000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37">
      <selection activeCell="C59" sqref="C59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59.00390625" style="13" customWidth="1"/>
    <col min="4" max="4" width="23.281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36</v>
      </c>
      <c r="B1" s="12"/>
      <c r="C1" s="12"/>
      <c r="D1" s="12"/>
    </row>
    <row r="3" spans="1:4" ht="15.75" customHeight="1">
      <c r="A3" s="183" t="s">
        <v>23</v>
      </c>
      <c r="B3" s="183"/>
      <c r="C3" s="183"/>
      <c r="D3" s="14"/>
    </row>
    <row r="4" spans="1:10" ht="30" customHeight="1">
      <c r="A4" s="185" t="s">
        <v>31</v>
      </c>
      <c r="B4" s="185"/>
      <c r="C4" s="185"/>
      <c r="D4" s="185"/>
      <c r="E4" s="185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3" t="s">
        <v>32</v>
      </c>
      <c r="C6" s="11" t="str">
        <f>personal!G6</f>
        <v>04-07 mai 2021</v>
      </c>
      <c r="D6" s="18"/>
      <c r="E6" s="15"/>
      <c r="F6" s="15"/>
      <c r="G6" s="15"/>
      <c r="H6" s="15"/>
      <c r="I6" s="16"/>
      <c r="J6" s="16"/>
    </row>
    <row r="7" ht="13.5" thickBot="1"/>
    <row r="8" spans="1:5" ht="13.5" thickBot="1">
      <c r="A8" s="42" t="s">
        <v>17</v>
      </c>
      <c r="B8" s="43" t="s">
        <v>18</v>
      </c>
      <c r="C8" s="43" t="s">
        <v>19</v>
      </c>
      <c r="D8" s="43" t="s">
        <v>24</v>
      </c>
      <c r="E8" s="44" t="s">
        <v>21</v>
      </c>
    </row>
    <row r="9" spans="1:5" s="19" customFormat="1" ht="25.5">
      <c r="A9" s="132" t="s">
        <v>115</v>
      </c>
      <c r="B9" s="128" t="s">
        <v>116</v>
      </c>
      <c r="C9" s="129" t="s">
        <v>117</v>
      </c>
      <c r="D9" s="130" t="s">
        <v>118</v>
      </c>
      <c r="E9" s="133">
        <v>30</v>
      </c>
    </row>
    <row r="10" spans="1:5" s="19" customFormat="1" ht="25.5">
      <c r="A10" s="132" t="s">
        <v>115</v>
      </c>
      <c r="B10" s="128" t="s">
        <v>119</v>
      </c>
      <c r="C10" s="129" t="s">
        <v>117</v>
      </c>
      <c r="D10" s="130" t="s">
        <v>118</v>
      </c>
      <c r="E10" s="133">
        <v>37</v>
      </c>
    </row>
    <row r="11" spans="1:5" s="19" customFormat="1" ht="25.5">
      <c r="A11" s="132" t="s">
        <v>115</v>
      </c>
      <c r="B11" s="128" t="s">
        <v>120</v>
      </c>
      <c r="C11" s="129" t="s">
        <v>117</v>
      </c>
      <c r="D11" s="130" t="s">
        <v>118</v>
      </c>
      <c r="E11" s="133">
        <v>1154</v>
      </c>
    </row>
    <row r="12" spans="1:5" s="19" customFormat="1" ht="25.5">
      <c r="A12" s="132" t="s">
        <v>115</v>
      </c>
      <c r="B12" s="128" t="s">
        <v>121</v>
      </c>
      <c r="C12" s="129" t="s">
        <v>117</v>
      </c>
      <c r="D12" s="130" t="s">
        <v>118</v>
      </c>
      <c r="E12" s="133">
        <v>133</v>
      </c>
    </row>
    <row r="13" spans="1:5" s="19" customFormat="1" ht="25.5">
      <c r="A13" s="132" t="s">
        <v>115</v>
      </c>
      <c r="B13" s="128" t="s">
        <v>122</v>
      </c>
      <c r="C13" s="129" t="s">
        <v>117</v>
      </c>
      <c r="D13" s="130" t="s">
        <v>118</v>
      </c>
      <c r="E13" s="133">
        <v>95</v>
      </c>
    </row>
    <row r="14" spans="1:5" s="19" customFormat="1" ht="25.5">
      <c r="A14" s="132" t="s">
        <v>115</v>
      </c>
      <c r="B14" s="128" t="s">
        <v>123</v>
      </c>
      <c r="C14" s="129" t="s">
        <v>117</v>
      </c>
      <c r="D14" s="130" t="s">
        <v>118</v>
      </c>
      <c r="E14" s="133">
        <v>119</v>
      </c>
    </row>
    <row r="15" spans="1:5" s="19" customFormat="1" ht="25.5">
      <c r="A15" s="132" t="s">
        <v>115</v>
      </c>
      <c r="B15" s="128" t="s">
        <v>124</v>
      </c>
      <c r="C15" s="131" t="s">
        <v>125</v>
      </c>
      <c r="D15" s="130" t="s">
        <v>118</v>
      </c>
      <c r="E15" s="133">
        <v>2195</v>
      </c>
    </row>
    <row r="16" spans="1:5" s="19" customFormat="1" ht="25.5">
      <c r="A16" s="132" t="s">
        <v>115</v>
      </c>
      <c r="B16" s="128" t="s">
        <v>126</v>
      </c>
      <c r="C16" s="129" t="s">
        <v>117</v>
      </c>
      <c r="D16" s="130" t="s">
        <v>118</v>
      </c>
      <c r="E16" s="133">
        <v>3727</v>
      </c>
    </row>
    <row r="17" spans="1:5" s="19" customFormat="1" ht="25.5">
      <c r="A17" s="132" t="s">
        <v>115</v>
      </c>
      <c r="B17" s="128" t="s">
        <v>127</v>
      </c>
      <c r="C17" s="129" t="s">
        <v>117</v>
      </c>
      <c r="D17" s="130" t="s">
        <v>118</v>
      </c>
      <c r="E17" s="133">
        <v>392</v>
      </c>
    </row>
    <row r="18" spans="1:5" ht="25.5">
      <c r="A18" s="132" t="s">
        <v>115</v>
      </c>
      <c r="B18" s="128" t="s">
        <v>128</v>
      </c>
      <c r="C18" s="129" t="s">
        <v>117</v>
      </c>
      <c r="D18" s="130" t="s">
        <v>129</v>
      </c>
      <c r="E18" s="133">
        <v>198</v>
      </c>
    </row>
    <row r="19" spans="1:5" ht="25.5">
      <c r="A19" s="132" t="s">
        <v>115</v>
      </c>
      <c r="B19" s="128" t="s">
        <v>130</v>
      </c>
      <c r="C19" s="129" t="s">
        <v>117</v>
      </c>
      <c r="D19" s="130" t="s">
        <v>129</v>
      </c>
      <c r="E19" s="133">
        <v>8</v>
      </c>
    </row>
    <row r="20" spans="1:5" ht="25.5">
      <c r="A20" s="132" t="s">
        <v>115</v>
      </c>
      <c r="B20" s="128" t="s">
        <v>131</v>
      </c>
      <c r="C20" s="129" t="s">
        <v>117</v>
      </c>
      <c r="D20" s="130" t="s">
        <v>129</v>
      </c>
      <c r="E20" s="133">
        <v>29</v>
      </c>
    </row>
    <row r="21" spans="1:5" ht="25.5">
      <c r="A21" s="132" t="s">
        <v>115</v>
      </c>
      <c r="B21" s="128" t="s">
        <v>132</v>
      </c>
      <c r="C21" s="129" t="s">
        <v>117</v>
      </c>
      <c r="D21" s="130" t="s">
        <v>129</v>
      </c>
      <c r="E21" s="133">
        <v>5</v>
      </c>
    </row>
    <row r="22" spans="1:5" ht="25.5">
      <c r="A22" s="132" t="s">
        <v>115</v>
      </c>
      <c r="B22" s="128" t="s">
        <v>133</v>
      </c>
      <c r="C22" s="129" t="s">
        <v>134</v>
      </c>
      <c r="D22" s="130" t="s">
        <v>118</v>
      </c>
      <c r="E22" s="133">
        <v>698</v>
      </c>
    </row>
    <row r="23" spans="1:5" ht="25.5">
      <c r="A23" s="132" t="s">
        <v>115</v>
      </c>
      <c r="B23" s="128" t="s">
        <v>135</v>
      </c>
      <c r="C23" s="129" t="s">
        <v>134</v>
      </c>
      <c r="D23" s="130" t="s">
        <v>118</v>
      </c>
      <c r="E23" s="133">
        <v>155</v>
      </c>
    </row>
    <row r="24" spans="1:5" ht="25.5">
      <c r="A24" s="132" t="s">
        <v>115</v>
      </c>
      <c r="B24" s="128" t="s">
        <v>136</v>
      </c>
      <c r="C24" s="129" t="s">
        <v>134</v>
      </c>
      <c r="D24" s="130" t="s">
        <v>118</v>
      </c>
      <c r="E24" s="133">
        <v>6053</v>
      </c>
    </row>
    <row r="25" spans="1:5" ht="25.5">
      <c r="A25" s="132" t="s">
        <v>115</v>
      </c>
      <c r="B25" s="128" t="s">
        <v>137</v>
      </c>
      <c r="C25" s="129" t="s">
        <v>134</v>
      </c>
      <c r="D25" s="130" t="s">
        <v>118</v>
      </c>
      <c r="E25" s="133">
        <v>197</v>
      </c>
    </row>
    <row r="26" spans="1:5" ht="25.5">
      <c r="A26" s="132" t="s">
        <v>115</v>
      </c>
      <c r="B26" s="128" t="s">
        <v>138</v>
      </c>
      <c r="C26" s="129" t="s">
        <v>134</v>
      </c>
      <c r="D26" s="130" t="s">
        <v>118</v>
      </c>
      <c r="E26" s="133">
        <v>626</v>
      </c>
    </row>
    <row r="27" spans="1:5" ht="25.5">
      <c r="A27" s="132" t="s">
        <v>115</v>
      </c>
      <c r="B27" s="128" t="s">
        <v>139</v>
      </c>
      <c r="C27" s="129" t="s">
        <v>134</v>
      </c>
      <c r="D27" s="130" t="s">
        <v>118</v>
      </c>
      <c r="E27" s="133">
        <v>499</v>
      </c>
    </row>
    <row r="28" spans="1:5" ht="25.5">
      <c r="A28" s="132" t="s">
        <v>115</v>
      </c>
      <c r="B28" s="128" t="s">
        <v>140</v>
      </c>
      <c r="C28" s="131" t="s">
        <v>141</v>
      </c>
      <c r="D28" s="130" t="s">
        <v>118</v>
      </c>
      <c r="E28" s="133">
        <v>11508</v>
      </c>
    </row>
    <row r="29" spans="1:5" ht="25.5">
      <c r="A29" s="132" t="s">
        <v>115</v>
      </c>
      <c r="B29" s="128" t="s">
        <v>142</v>
      </c>
      <c r="C29" s="129" t="s">
        <v>134</v>
      </c>
      <c r="D29" s="130" t="s">
        <v>118</v>
      </c>
      <c r="E29" s="133">
        <v>2058</v>
      </c>
    </row>
    <row r="30" spans="1:5" ht="25.5">
      <c r="A30" s="132" t="s">
        <v>115</v>
      </c>
      <c r="B30" s="128" t="s">
        <v>143</v>
      </c>
      <c r="C30" s="129" t="s">
        <v>134</v>
      </c>
      <c r="D30" s="130" t="s">
        <v>118</v>
      </c>
      <c r="E30" s="133">
        <v>19544</v>
      </c>
    </row>
    <row r="31" spans="1:5" ht="25.5">
      <c r="A31" s="132" t="s">
        <v>115</v>
      </c>
      <c r="B31" s="128" t="s">
        <v>144</v>
      </c>
      <c r="C31" s="129" t="s">
        <v>134</v>
      </c>
      <c r="D31" s="130" t="s">
        <v>129</v>
      </c>
      <c r="E31" s="133">
        <v>35</v>
      </c>
    </row>
    <row r="32" spans="1:5" ht="25.5">
      <c r="A32" s="132" t="s">
        <v>115</v>
      </c>
      <c r="B32" s="128" t="s">
        <v>145</v>
      </c>
      <c r="C32" s="129" t="s">
        <v>134</v>
      </c>
      <c r="D32" s="130" t="s">
        <v>129</v>
      </c>
      <c r="E32" s="133">
        <v>27</v>
      </c>
    </row>
    <row r="33" spans="1:5" ht="25.5">
      <c r="A33" s="132" t="s">
        <v>115</v>
      </c>
      <c r="B33" s="128" t="s">
        <v>146</v>
      </c>
      <c r="C33" s="129" t="s">
        <v>134</v>
      </c>
      <c r="D33" s="130" t="s">
        <v>129</v>
      </c>
      <c r="E33" s="133">
        <v>5</v>
      </c>
    </row>
    <row r="34" spans="1:5" ht="25.5">
      <c r="A34" s="132" t="s">
        <v>115</v>
      </c>
      <c r="B34" s="128" t="s">
        <v>147</v>
      </c>
      <c r="C34" s="129" t="s">
        <v>134</v>
      </c>
      <c r="D34" s="130" t="s">
        <v>129</v>
      </c>
      <c r="E34" s="133">
        <v>151</v>
      </c>
    </row>
    <row r="35" spans="1:5" ht="25.5">
      <c r="A35" s="132" t="s">
        <v>115</v>
      </c>
      <c r="B35" s="128" t="s">
        <v>148</v>
      </c>
      <c r="C35" s="129" t="s">
        <v>134</v>
      </c>
      <c r="D35" s="130" t="s">
        <v>129</v>
      </c>
      <c r="E35" s="133">
        <v>1038</v>
      </c>
    </row>
    <row r="36" spans="1:5" ht="25.5">
      <c r="A36" s="132" t="s">
        <v>115</v>
      </c>
      <c r="B36" s="128" t="s">
        <v>149</v>
      </c>
      <c r="C36" s="129" t="s">
        <v>150</v>
      </c>
      <c r="D36" s="130" t="s">
        <v>118</v>
      </c>
      <c r="E36" s="133">
        <v>39</v>
      </c>
    </row>
    <row r="37" spans="1:5" ht="25.5">
      <c r="A37" s="132" t="s">
        <v>115</v>
      </c>
      <c r="B37" s="128" t="s">
        <v>151</v>
      </c>
      <c r="C37" s="129" t="s">
        <v>150</v>
      </c>
      <c r="D37" s="130" t="s">
        <v>118</v>
      </c>
      <c r="E37" s="133">
        <v>168</v>
      </c>
    </row>
    <row r="38" spans="1:5" ht="25.5">
      <c r="A38" s="132" t="s">
        <v>115</v>
      </c>
      <c r="B38" s="128" t="s">
        <v>152</v>
      </c>
      <c r="C38" s="129" t="s">
        <v>150</v>
      </c>
      <c r="D38" s="130" t="s">
        <v>118</v>
      </c>
      <c r="E38" s="133">
        <v>53</v>
      </c>
    </row>
    <row r="39" spans="1:5" ht="25.5">
      <c r="A39" s="132" t="s">
        <v>115</v>
      </c>
      <c r="B39" s="128" t="s">
        <v>153</v>
      </c>
      <c r="C39" s="131" t="s">
        <v>154</v>
      </c>
      <c r="D39" s="130" t="s">
        <v>118</v>
      </c>
      <c r="E39" s="133">
        <v>369</v>
      </c>
    </row>
    <row r="40" spans="1:5" ht="25.5">
      <c r="A40" s="132" t="s">
        <v>115</v>
      </c>
      <c r="B40" s="128" t="s">
        <v>155</v>
      </c>
      <c r="C40" s="129" t="s">
        <v>150</v>
      </c>
      <c r="D40" s="130" t="s">
        <v>118</v>
      </c>
      <c r="E40" s="133">
        <v>1479</v>
      </c>
    </row>
    <row r="41" spans="1:5" ht="25.5">
      <c r="A41" s="132" t="s">
        <v>115</v>
      </c>
      <c r="B41" s="128" t="s">
        <v>156</v>
      </c>
      <c r="C41" s="129" t="s">
        <v>150</v>
      </c>
      <c r="D41" s="130" t="s">
        <v>129</v>
      </c>
      <c r="E41" s="133">
        <v>67</v>
      </c>
    </row>
    <row r="42" spans="1:5" ht="25.5">
      <c r="A42" s="132" t="s">
        <v>115</v>
      </c>
      <c r="B42" s="128" t="s">
        <v>157</v>
      </c>
      <c r="C42" s="131" t="s">
        <v>154</v>
      </c>
      <c r="D42" s="130" t="s">
        <v>129</v>
      </c>
      <c r="E42" s="133">
        <v>413</v>
      </c>
    </row>
    <row r="43" spans="1:5" ht="25.5">
      <c r="A43" s="132" t="s">
        <v>115</v>
      </c>
      <c r="B43" s="128" t="s">
        <v>158</v>
      </c>
      <c r="C43" s="129" t="s">
        <v>150</v>
      </c>
      <c r="D43" s="130" t="s">
        <v>129</v>
      </c>
      <c r="E43" s="133">
        <v>81</v>
      </c>
    </row>
    <row r="44" spans="1:5" ht="25.5">
      <c r="A44" s="132" t="s">
        <v>115</v>
      </c>
      <c r="B44" s="128" t="s">
        <v>159</v>
      </c>
      <c r="C44" s="129" t="s">
        <v>150</v>
      </c>
      <c r="D44" s="130" t="s">
        <v>129</v>
      </c>
      <c r="E44" s="133">
        <v>217</v>
      </c>
    </row>
    <row r="45" spans="1:5" ht="25.5">
      <c r="A45" s="132" t="s">
        <v>115</v>
      </c>
      <c r="B45" s="128" t="s">
        <v>160</v>
      </c>
      <c r="C45" s="129" t="s">
        <v>150</v>
      </c>
      <c r="D45" s="130" t="s">
        <v>129</v>
      </c>
      <c r="E45" s="133">
        <v>2644</v>
      </c>
    </row>
    <row r="46" spans="1:5" ht="25.5">
      <c r="A46" s="132" t="s">
        <v>115</v>
      </c>
      <c r="B46" s="128" t="s">
        <v>161</v>
      </c>
      <c r="C46" s="129" t="s">
        <v>162</v>
      </c>
      <c r="D46" s="130" t="s">
        <v>118</v>
      </c>
      <c r="E46" s="133">
        <v>203</v>
      </c>
    </row>
    <row r="47" spans="1:5" ht="25.5">
      <c r="A47" s="132" t="s">
        <v>115</v>
      </c>
      <c r="B47" s="128" t="s">
        <v>163</v>
      </c>
      <c r="C47" s="129" t="s">
        <v>162</v>
      </c>
      <c r="D47" s="130" t="s">
        <v>118</v>
      </c>
      <c r="E47" s="133">
        <v>7758</v>
      </c>
    </row>
    <row r="48" spans="1:5" ht="25.5">
      <c r="A48" s="132" t="s">
        <v>115</v>
      </c>
      <c r="B48" s="128" t="s">
        <v>164</v>
      </c>
      <c r="C48" s="129" t="s">
        <v>162</v>
      </c>
      <c r="D48" s="130" t="s">
        <v>118</v>
      </c>
      <c r="E48" s="133">
        <v>279</v>
      </c>
    </row>
    <row r="49" spans="1:5" ht="25.5">
      <c r="A49" s="132" t="s">
        <v>115</v>
      </c>
      <c r="B49" s="128" t="s">
        <v>165</v>
      </c>
      <c r="C49" s="131" t="s">
        <v>166</v>
      </c>
      <c r="D49" s="130" t="s">
        <v>118</v>
      </c>
      <c r="E49" s="133">
        <v>1932</v>
      </c>
    </row>
    <row r="50" spans="1:5" ht="25.5">
      <c r="A50" s="132" t="s">
        <v>115</v>
      </c>
      <c r="B50" s="128" t="s">
        <v>167</v>
      </c>
      <c r="C50" s="129" t="s">
        <v>162</v>
      </c>
      <c r="D50" s="130" t="s">
        <v>118</v>
      </c>
      <c r="E50" s="133">
        <v>879</v>
      </c>
    </row>
    <row r="51" spans="1:5" ht="25.5">
      <c r="A51" s="132" t="s">
        <v>115</v>
      </c>
      <c r="B51" s="128" t="s">
        <v>168</v>
      </c>
      <c r="C51" s="129" t="s">
        <v>162</v>
      </c>
      <c r="D51" s="130" t="s">
        <v>129</v>
      </c>
      <c r="E51" s="133">
        <v>1138</v>
      </c>
    </row>
    <row r="52" spans="1:5" ht="25.5">
      <c r="A52" s="132" t="s">
        <v>115</v>
      </c>
      <c r="B52" s="128" t="s">
        <v>169</v>
      </c>
      <c r="C52" s="131" t="s">
        <v>166</v>
      </c>
      <c r="D52" s="130" t="s">
        <v>129</v>
      </c>
      <c r="E52" s="133">
        <v>2167</v>
      </c>
    </row>
    <row r="53" spans="1:5" ht="25.5">
      <c r="A53" s="132" t="s">
        <v>115</v>
      </c>
      <c r="B53" s="128" t="s">
        <v>170</v>
      </c>
      <c r="C53" s="129" t="s">
        <v>162</v>
      </c>
      <c r="D53" s="130" t="s">
        <v>129</v>
      </c>
      <c r="E53" s="133">
        <v>349</v>
      </c>
    </row>
    <row r="54" spans="1:5" ht="25.5">
      <c r="A54" s="132" t="s">
        <v>115</v>
      </c>
      <c r="B54" s="128" t="s">
        <v>171</v>
      </c>
      <c r="C54" s="129" t="s">
        <v>162</v>
      </c>
      <c r="D54" s="130" t="s">
        <v>129</v>
      </c>
      <c r="E54" s="133">
        <v>13865</v>
      </c>
    </row>
    <row r="55" spans="1:5" ht="25.5">
      <c r="A55" s="132" t="s">
        <v>115</v>
      </c>
      <c r="B55" s="128" t="s">
        <v>172</v>
      </c>
      <c r="C55" s="129" t="s">
        <v>162</v>
      </c>
      <c r="D55" s="130" t="s">
        <v>129</v>
      </c>
      <c r="E55" s="133">
        <v>425</v>
      </c>
    </row>
    <row r="56" spans="1:5" ht="13.5" thickBot="1">
      <c r="A56" s="136"/>
      <c r="B56" s="137"/>
      <c r="C56" s="138"/>
      <c r="D56" s="139"/>
      <c r="E56" s="134"/>
    </row>
    <row r="57" spans="1:5" s="135" customFormat="1" ht="20.25" customHeight="1" thickBot="1">
      <c r="A57" s="140" t="s">
        <v>22</v>
      </c>
      <c r="B57" s="141"/>
      <c r="C57" s="142"/>
      <c r="D57" s="143"/>
      <c r="E57" s="144">
        <f>SUM(E9:E56)</f>
        <v>85241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9.140625" style="0" customWidth="1"/>
    <col min="2" max="2" width="16.28125" style="0" customWidth="1"/>
    <col min="3" max="3" width="17.421875" style="0" customWidth="1"/>
    <col min="4" max="4" width="23.8515625" style="0" customWidth="1"/>
    <col min="5" max="5" width="35.421875" style="0" customWidth="1"/>
    <col min="6" max="6" width="25.140625" style="58" customWidth="1"/>
    <col min="9" max="9" width="9.140625" style="2" customWidth="1"/>
    <col min="10" max="10" width="34.00390625" style="0" customWidth="1"/>
  </cols>
  <sheetData>
    <row r="2" ht="12.75">
      <c r="A2" s="27" t="s">
        <v>37</v>
      </c>
    </row>
    <row r="3" ht="12.75">
      <c r="A3" s="27"/>
    </row>
    <row r="4" ht="12.75">
      <c r="A4" s="27" t="s">
        <v>33</v>
      </c>
    </row>
    <row r="5" spans="1:5" ht="12.75">
      <c r="A5" s="27" t="s">
        <v>26</v>
      </c>
      <c r="D5" s="23" t="s">
        <v>32</v>
      </c>
      <c r="E5" s="60" t="str">
        <f>personal!G6</f>
        <v>04-07 mai 2021</v>
      </c>
    </row>
    <row r="6" ht="13.5" thickBot="1"/>
    <row r="7" spans="1:9" ht="46.5" customHeight="1" thickBot="1">
      <c r="A7" s="172" t="s">
        <v>8</v>
      </c>
      <c r="B7" s="173" t="s">
        <v>9</v>
      </c>
      <c r="C7" s="173" t="s">
        <v>10</v>
      </c>
      <c r="D7" s="173" t="s">
        <v>27</v>
      </c>
      <c r="E7" s="173" t="s">
        <v>34</v>
      </c>
      <c r="F7" s="174" t="s">
        <v>29</v>
      </c>
      <c r="I7"/>
    </row>
    <row r="8" spans="1:9" ht="18" customHeight="1">
      <c r="A8" s="166">
        <v>1</v>
      </c>
      <c r="B8" s="167" t="s">
        <v>115</v>
      </c>
      <c r="C8" s="168">
        <v>4722</v>
      </c>
      <c r="D8" s="169" t="s">
        <v>173</v>
      </c>
      <c r="E8" s="170" t="s">
        <v>174</v>
      </c>
      <c r="F8" s="171">
        <v>1500</v>
      </c>
      <c r="I8"/>
    </row>
    <row r="9" spans="1:9" ht="19.5" customHeight="1">
      <c r="A9" s="162">
        <v>2</v>
      </c>
      <c r="B9" s="150" t="s">
        <v>115</v>
      </c>
      <c r="C9" s="151">
        <v>4723</v>
      </c>
      <c r="D9" s="152" t="s">
        <v>173</v>
      </c>
      <c r="E9" s="153" t="s">
        <v>175</v>
      </c>
      <c r="F9" s="163">
        <v>1000</v>
      </c>
      <c r="I9"/>
    </row>
    <row r="10" spans="1:6" ht="18" customHeight="1">
      <c r="A10" s="162">
        <v>3</v>
      </c>
      <c r="B10" s="150" t="s">
        <v>176</v>
      </c>
      <c r="C10" s="151">
        <v>4750</v>
      </c>
      <c r="D10" s="152" t="s">
        <v>173</v>
      </c>
      <c r="E10" s="153" t="s">
        <v>177</v>
      </c>
      <c r="F10" s="163">
        <v>5720</v>
      </c>
    </row>
    <row r="11" spans="1:6" ht="18" customHeight="1">
      <c r="A11" s="162">
        <v>4</v>
      </c>
      <c r="B11" s="150" t="s">
        <v>178</v>
      </c>
      <c r="C11" s="151">
        <v>4839</v>
      </c>
      <c r="D11" s="152" t="s">
        <v>173</v>
      </c>
      <c r="E11" s="153" t="s">
        <v>179</v>
      </c>
      <c r="F11" s="163">
        <v>1000</v>
      </c>
    </row>
    <row r="12" spans="1:6" ht="18" customHeight="1">
      <c r="A12" s="162">
        <v>5</v>
      </c>
      <c r="B12" s="150" t="s">
        <v>178</v>
      </c>
      <c r="C12" s="151">
        <v>4840</v>
      </c>
      <c r="D12" s="152" t="s">
        <v>173</v>
      </c>
      <c r="E12" s="153" t="s">
        <v>179</v>
      </c>
      <c r="F12" s="163">
        <v>800</v>
      </c>
    </row>
    <row r="13" spans="1:6" ht="18" customHeight="1">
      <c r="A13" s="162">
        <v>6</v>
      </c>
      <c r="B13" s="150" t="s">
        <v>178</v>
      </c>
      <c r="C13" s="151">
        <v>4841</v>
      </c>
      <c r="D13" s="152" t="s">
        <v>173</v>
      </c>
      <c r="E13" s="153" t="s">
        <v>180</v>
      </c>
      <c r="F13" s="163">
        <v>556</v>
      </c>
    </row>
    <row r="14" spans="1:6" ht="18" customHeight="1" thickBot="1">
      <c r="A14" s="164">
        <v>7</v>
      </c>
      <c r="B14" s="154" t="s">
        <v>178</v>
      </c>
      <c r="C14" s="151">
        <v>4842</v>
      </c>
      <c r="D14" s="155" t="s">
        <v>173</v>
      </c>
      <c r="E14" s="156" t="s">
        <v>181</v>
      </c>
      <c r="F14" s="165">
        <v>500</v>
      </c>
    </row>
    <row r="15" spans="1:6" ht="21.75" customHeight="1" thickBot="1">
      <c r="A15" s="157" t="s">
        <v>6</v>
      </c>
      <c r="B15" s="158"/>
      <c r="C15" s="159"/>
      <c r="D15" s="159"/>
      <c r="E15" s="160"/>
      <c r="F15" s="161">
        <f>SUM(F8:F14)</f>
        <v>11076</v>
      </c>
    </row>
    <row r="16" ht="18" customHeight="1">
      <c r="D16" s="59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/>
    </row>
    <row r="254" ht="18" customHeight="1">
      <c r="I254"/>
    </row>
    <row r="255" ht="18" customHeight="1">
      <c r="I255"/>
    </row>
    <row r="256" ht="18" customHeight="1">
      <c r="I256"/>
    </row>
    <row r="257" ht="18" customHeight="1">
      <c r="I257"/>
    </row>
    <row r="258" ht="18" customHeight="1">
      <c r="I258"/>
    </row>
    <row r="259" ht="18" customHeight="1">
      <c r="I259"/>
    </row>
    <row r="260" ht="18" customHeight="1">
      <c r="I260"/>
    </row>
    <row r="261" ht="18" customHeight="1">
      <c r="I261"/>
    </row>
    <row r="262" ht="18" customHeight="1">
      <c r="I262"/>
    </row>
    <row r="263" ht="18" customHeight="1">
      <c r="I263"/>
    </row>
    <row r="264" ht="18" customHeight="1">
      <c r="I264"/>
    </row>
    <row r="265" ht="18" customHeight="1">
      <c r="I265"/>
    </row>
    <row r="266" ht="18" customHeight="1">
      <c r="I266"/>
    </row>
    <row r="267" ht="18" customHeight="1">
      <c r="I267"/>
    </row>
    <row r="268" ht="18" customHeight="1">
      <c r="I268"/>
    </row>
    <row r="269" ht="18" customHeight="1">
      <c r="I269"/>
    </row>
    <row r="270" ht="18" customHeight="1">
      <c r="I270"/>
    </row>
    <row r="271" ht="18" customHeight="1">
      <c r="I271"/>
    </row>
    <row r="272" ht="18" customHeight="1">
      <c r="I272"/>
    </row>
    <row r="273" ht="18" customHeight="1">
      <c r="I273"/>
    </row>
    <row r="274" ht="18" customHeight="1">
      <c r="I274"/>
    </row>
    <row r="275" ht="18" customHeight="1">
      <c r="I275"/>
    </row>
    <row r="276" ht="18" customHeight="1">
      <c r="I276"/>
    </row>
    <row r="277" ht="18" customHeight="1">
      <c r="I277"/>
    </row>
    <row r="278" ht="18" customHeight="1">
      <c r="I278"/>
    </row>
    <row r="279" ht="18" customHeight="1">
      <c r="I279"/>
    </row>
    <row r="280" ht="18" customHeight="1">
      <c r="I280"/>
    </row>
    <row r="281" ht="18" customHeight="1">
      <c r="I281"/>
    </row>
    <row r="282" ht="18" customHeight="1">
      <c r="I282"/>
    </row>
    <row r="283" ht="18" customHeight="1">
      <c r="I283"/>
    </row>
    <row r="284" ht="18" customHeight="1">
      <c r="I284"/>
    </row>
    <row r="285" ht="18" customHeight="1">
      <c r="I285"/>
    </row>
    <row r="286" ht="18" customHeight="1">
      <c r="I286"/>
    </row>
    <row r="287" ht="18" customHeight="1">
      <c r="I287"/>
    </row>
    <row r="288" ht="18" customHeight="1">
      <c r="I288"/>
    </row>
    <row r="289" ht="18" customHeight="1">
      <c r="I289"/>
    </row>
    <row r="290" ht="18" customHeight="1">
      <c r="I290"/>
    </row>
    <row r="291" ht="18" customHeight="1">
      <c r="I291"/>
    </row>
    <row r="292" ht="18" customHeight="1">
      <c r="I292"/>
    </row>
    <row r="293" ht="18" customHeight="1">
      <c r="I293"/>
    </row>
    <row r="294" ht="18" customHeight="1">
      <c r="I294"/>
    </row>
    <row r="295" ht="18" customHeight="1">
      <c r="I295"/>
    </row>
    <row r="296" ht="18" customHeight="1">
      <c r="I296"/>
    </row>
    <row r="297" ht="18" customHeight="1">
      <c r="I297"/>
    </row>
    <row r="298" ht="18" customHeight="1">
      <c r="I298"/>
    </row>
    <row r="299" ht="18" customHeight="1">
      <c r="I299"/>
    </row>
    <row r="300" ht="18" customHeight="1">
      <c r="I300"/>
    </row>
    <row r="301" ht="18" customHeight="1">
      <c r="I301"/>
    </row>
    <row r="302" ht="18" customHeight="1">
      <c r="I302"/>
    </row>
    <row r="303" ht="18" customHeight="1">
      <c r="I303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PageLayoutView="0" workbookViewId="0" topLeftCell="A1">
      <selection activeCell="D22" sqref="D22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42.851562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37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25</v>
      </c>
      <c r="B3" s="6"/>
      <c r="C3" s="5"/>
      <c r="D3" s="6"/>
      <c r="E3" s="7"/>
      <c r="F3" s="5"/>
    </row>
    <row r="4" spans="1:6" ht="12.75">
      <c r="A4" s="10" t="s">
        <v>30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3" t="s">
        <v>32</v>
      </c>
      <c r="D6" s="29" t="str">
        <f>personal!G6</f>
        <v>04-07 mai 2021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51" t="s">
        <v>8</v>
      </c>
      <c r="B8" s="52" t="s">
        <v>9</v>
      </c>
      <c r="C8" s="53" t="s">
        <v>10</v>
      </c>
      <c r="D8" s="52" t="s">
        <v>27</v>
      </c>
      <c r="E8" s="52" t="s">
        <v>28</v>
      </c>
      <c r="F8" s="57" t="s">
        <v>29</v>
      </c>
    </row>
    <row r="9" spans="1:6" ht="14.25">
      <c r="A9" s="175">
        <v>1</v>
      </c>
      <c r="B9" s="148">
        <v>44320</v>
      </c>
      <c r="C9" s="147">
        <v>5282</v>
      </c>
      <c r="D9" s="147" t="s">
        <v>182</v>
      </c>
      <c r="E9" s="149" t="s">
        <v>183</v>
      </c>
      <c r="F9" s="176">
        <v>31917.28</v>
      </c>
    </row>
    <row r="10" spans="1:6" ht="14.25">
      <c r="A10" s="175">
        <v>2</v>
      </c>
      <c r="B10" s="148">
        <v>44320</v>
      </c>
      <c r="C10" s="147">
        <v>5281</v>
      </c>
      <c r="D10" s="147" t="s">
        <v>182</v>
      </c>
      <c r="E10" s="149" t="s">
        <v>184</v>
      </c>
      <c r="F10" s="176">
        <v>41247.5</v>
      </c>
    </row>
    <row r="11" spans="1:6" ht="14.25">
      <c r="A11" s="175">
        <v>3</v>
      </c>
      <c r="B11" s="148">
        <v>44320</v>
      </c>
      <c r="C11" s="147">
        <v>5280</v>
      </c>
      <c r="D11" s="147" t="s">
        <v>182</v>
      </c>
      <c r="E11" s="149" t="s">
        <v>185</v>
      </c>
      <c r="F11" s="176">
        <v>64962.34</v>
      </c>
    </row>
    <row r="12" spans="1:6" ht="14.25">
      <c r="A12" s="175">
        <v>4</v>
      </c>
      <c r="B12" s="148">
        <v>44320</v>
      </c>
      <c r="C12" s="147">
        <v>5283</v>
      </c>
      <c r="D12" s="147" t="s">
        <v>182</v>
      </c>
      <c r="E12" s="149" t="s">
        <v>186</v>
      </c>
      <c r="F12" s="176">
        <v>56446</v>
      </c>
    </row>
    <row r="13" spans="1:256" ht="14.25">
      <c r="A13" s="175">
        <v>5</v>
      </c>
      <c r="B13" s="145" t="s">
        <v>115</v>
      </c>
      <c r="C13" s="146">
        <v>4735</v>
      </c>
      <c r="D13" s="147" t="s">
        <v>118</v>
      </c>
      <c r="E13" s="149" t="s">
        <v>187</v>
      </c>
      <c r="F13" s="177">
        <v>15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75">
        <v>6</v>
      </c>
      <c r="B14" s="145" t="s">
        <v>115</v>
      </c>
      <c r="C14" s="146">
        <v>5287</v>
      </c>
      <c r="D14" s="147" t="s">
        <v>182</v>
      </c>
      <c r="E14" s="149" t="s">
        <v>188</v>
      </c>
      <c r="F14" s="177">
        <v>21047.31</v>
      </c>
    </row>
    <row r="15" spans="1:6" ht="14.25">
      <c r="A15" s="175">
        <v>7</v>
      </c>
      <c r="B15" s="145" t="s">
        <v>115</v>
      </c>
      <c r="C15" s="146">
        <v>5286</v>
      </c>
      <c r="D15" s="147" t="s">
        <v>182</v>
      </c>
      <c r="E15" s="149" t="s">
        <v>189</v>
      </c>
      <c r="F15" s="177">
        <v>62590.59</v>
      </c>
    </row>
    <row r="16" spans="1:6" ht="15" thickBot="1">
      <c r="A16" s="175">
        <v>8</v>
      </c>
      <c r="B16" s="145" t="s">
        <v>115</v>
      </c>
      <c r="C16" s="146">
        <v>5285</v>
      </c>
      <c r="D16" s="147" t="s">
        <v>182</v>
      </c>
      <c r="E16" s="149" t="s">
        <v>190</v>
      </c>
      <c r="F16" s="177">
        <v>62295.42</v>
      </c>
    </row>
    <row r="17" spans="1:6" ht="15.75" thickBot="1">
      <c r="A17" s="54" t="s">
        <v>6</v>
      </c>
      <c r="B17" s="55"/>
      <c r="C17" s="55"/>
      <c r="D17" s="55"/>
      <c r="E17" s="55"/>
      <c r="F17" s="56">
        <f>SUM(F9:F16)</f>
        <v>340521.44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2021-05-13T11:47:08Z</cp:lastPrinted>
  <dcterms:created xsi:type="dcterms:W3CDTF">2016-01-19T13:06:09Z</dcterms:created>
  <dcterms:modified xsi:type="dcterms:W3CDTF">2021-05-14T09:49:52Z</dcterms:modified>
  <cp:category/>
  <cp:version/>
  <cp:contentType/>
  <cp:contentStatus/>
</cp:coreProperties>
</file>