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  <sheet name="active financ." sheetId="8" r:id="rId8"/>
  </sheets>
  <definedNames/>
  <calcPr fullCalcOnLoad="1"/>
</workbook>
</file>

<file path=xl/sharedStrings.xml><?xml version="1.0" encoding="utf-8"?>
<sst xmlns="http://schemas.openxmlformats.org/spreadsheetml/2006/main" count="1020" uniqueCount="380">
  <si>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</si>
  <si>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</si>
  <si>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</si>
  <si>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</si>
  <si>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</si>
  <si>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</si>
  <si>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</si>
  <si>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</si>
  <si>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</si>
  <si>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</si>
  <si>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</si>
  <si>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</si>
  <si>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</si>
  <si>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</si>
  <si>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</si>
  <si>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</si>
  <si>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</si>
  <si>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</si>
  <si>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</si>
  <si>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</si>
  <si>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</si>
  <si>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</si>
  <si>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</si>
  <si>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</si>
  <si>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</si>
  <si>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</si>
  <si>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</si>
  <si>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</si>
  <si>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</si>
  <si>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</si>
  <si>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</si>
  <si>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</si>
  <si>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</si>
  <si>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</si>
  <si>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</si>
  <si>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OP 9517</t>
  </si>
  <si>
    <t>DIFERENTA CURS VALUTAR - PROIECT SEE ACP 5024 - 56.27.02</t>
  </si>
  <si>
    <t>BUGET DE STAT</t>
  </si>
  <si>
    <t>OP 9440</t>
  </si>
  <si>
    <t>REINTREGIRE CH DE PERSONAL SEPTEMBRIE - OCTOMBRIE 2018 - PROIECT SEE UCAAPI 68071 - 58.33.02</t>
  </si>
  <si>
    <t>MFP</t>
  </si>
  <si>
    <t>OP 9441</t>
  </si>
  <si>
    <t>OP 9673</t>
  </si>
  <si>
    <t>SERVICII DE TRADUCERE - PROIECT SEE UCAAPI 68071 - 58.33.02</t>
  </si>
  <si>
    <t>INTERNATIONAL CONSULTING ALLIANCE</t>
  </si>
  <si>
    <t>OP 9674</t>
  </si>
  <si>
    <t>OP 9761</t>
  </si>
  <si>
    <t>OP 9762</t>
  </si>
  <si>
    <t>OP 9721</t>
  </si>
  <si>
    <t>PRESTARI SERVICII INCHIRIERE AUTO CU SOFER - PROIECT ACP 1 - 58.14.01</t>
  </si>
  <si>
    <t>COMPACT LEASING</t>
  </si>
  <si>
    <t>OP 9722</t>
  </si>
  <si>
    <t>PRESTARI SERVICII INCHIRIERE AUTO CU SOFER - PROIECT ACP 1 - 58.14.02</t>
  </si>
  <si>
    <t>OP 9723</t>
  </si>
  <si>
    <t>PRESTARI SERVICII INCHIRIERE AUTO CU SOFER - PROIECT ACP 1 - 58.14.03</t>
  </si>
  <si>
    <t>OP 9715</t>
  </si>
  <si>
    <t>SERVICII DE INFORMARE SPECIALIZATA ACORDATA PERSONALULUI ACP  - PROIECT ACP 2 - 58.14.01</t>
  </si>
  <si>
    <t>OPPORTUNITY ASSOCIATES ROMANIA</t>
  </si>
  <si>
    <t>OP 9716</t>
  </si>
  <si>
    <t>SERVICII DE INFORMARE SPECIALIZATA ACORDATA PERSONALULUI ACP  - PROIECT ACP 2 - 58.14.02</t>
  </si>
  <si>
    <t>OP 9717</t>
  </si>
  <si>
    <t>OP 9718</t>
  </si>
  <si>
    <t>PENALITATI SERVICII DE INFORMARE SPECIALIZATA ACORDATA PERSONALULUI ACP  - PROIECT ACP 2 - 58.14.01</t>
  </si>
  <si>
    <t>OP 9719</t>
  </si>
  <si>
    <t>PENALITATI SERVICII DE INFORMARE SPECIALIZATA ACORDATA PERSONALULUI ACP  - PROIECT ACP 2 - 58.14.02</t>
  </si>
  <si>
    <t>OP 9720</t>
  </si>
  <si>
    <t>PENALITATI SERVICII DE INFORMARE SPECIALIZATA ACORDATA PERSONALULUI ACP  - PROIECT ACP 2 - 58.14.03</t>
  </si>
  <si>
    <t>OP 9642</t>
  </si>
  <si>
    <t>REINTREGIRE CH DE PERSONAL OCTOMBRIE 2018 - PROIECT ACP 119695 - 58.14.01</t>
  </si>
  <si>
    <t>OP 9643</t>
  </si>
  <si>
    <t>REINTREGIRE CH DE PERSONAL OCTOMBRIE 2018 - PROIECT ACP 119695 - 58.14.02</t>
  </si>
  <si>
    <t>OP 9644</t>
  </si>
  <si>
    <t>OP 9645</t>
  </si>
  <si>
    <t>REINTREGIRE CH DE PERSONAL OCTOMBRIE 2018 - PROIECT ACP 119695 - 58.14.03</t>
  </si>
  <si>
    <t>OP 9646</t>
  </si>
  <si>
    <t>OP 9729</t>
  </si>
  <si>
    <t>REINTREGIRE CH DE PERSONAL IAN -NOIEMBRIE  2018 - PROIECT SIPOCA 8 - 58.02.01</t>
  </si>
  <si>
    <t>OP 9731</t>
  </si>
  <si>
    <t>OP 9730</t>
  </si>
  <si>
    <t>REINTREGIRE CH DE PERSONAL IAN -NOIEMBRIE  2018 - PROIECT SIPOCA 8 - 58.02.02</t>
  </si>
  <si>
    <t>REINTREGIRE CH DE PERSONAL NOIEMBRIE 2018 - PROIECT SEE UCAAPI 68071 - 58.33.02</t>
  </si>
  <si>
    <t>OP 9443</t>
  </si>
  <si>
    <t xml:space="preserve">ALIMENTARE CONT CONTRIBUTIE BAII </t>
  </si>
  <si>
    <t>BANCA TRANSILVANIA</t>
  </si>
  <si>
    <t>1.</t>
  </si>
  <si>
    <t>18,12,2018</t>
  </si>
  <si>
    <t>PERSOANA FIZICA</t>
  </si>
  <si>
    <t>cheltuieli judiciare dosar D 27335/299/2012</t>
  </si>
  <si>
    <t>PERSOANA JURIDICA</t>
  </si>
  <si>
    <t>cheltuieli judiciare dosar D 108460/299/2015</t>
  </si>
  <si>
    <t>onorariu curator dosar D 3070/118/2017/a1</t>
  </si>
  <si>
    <t>F 2365/18 Asistenta juridica ARB 05/20</t>
  </si>
  <si>
    <t>onorariu curator dosar D 5127/3/2015/a6</t>
  </si>
  <si>
    <t>cheltuieli judiciare dosar D 48/P/2015</t>
  </si>
  <si>
    <t>TVA F37348/28.11.18 ROCK FUSCO ARB05/20</t>
  </si>
  <si>
    <t>Alim ct plata F 37348/28.11.18 Rock FuscoARB05/20</t>
  </si>
  <si>
    <t>onorariu curator dosar D 3555/300/2017</t>
  </si>
  <si>
    <t>19,12,2018</t>
  </si>
  <si>
    <t>Alim ct plata F102143772/18</t>
  </si>
  <si>
    <t>cheltuieli judiciare dosar D 19175/4/2016</t>
  </si>
  <si>
    <t>cheltuieli judiciare dosar D 19541/196/2017</t>
  </si>
  <si>
    <t>cheltuieli judiciare dosar D 1881/83/2016</t>
  </si>
  <si>
    <t>cheltuieli judiciare dosar D 3165/55/2017</t>
  </si>
  <si>
    <t>cheltuieli judiciare dosar D 34/P/2015</t>
  </si>
  <si>
    <t>cheltuieli judiciare dosar D 11127/296/2018</t>
  </si>
  <si>
    <t>cheltuieli judiciare dosar D 31465/3/2015/a1</t>
  </si>
  <si>
    <t>F2366/12.11.18 CTR606433/15ARB05/20</t>
  </si>
  <si>
    <t>TVA F102143772/18  ARB 18/30</t>
  </si>
  <si>
    <t>20,12,2018</t>
  </si>
  <si>
    <t>onorariu curator dosar D 6713/62/2014/a1</t>
  </si>
  <si>
    <t>onorariu curator dosar D 2184/118/2018a1</t>
  </si>
  <si>
    <t>cheltuieli judiciare dosar D 1793/85/2016</t>
  </si>
  <si>
    <t>cheltuieli judiciare dosar D 5382/109/2018</t>
  </si>
  <si>
    <t>cheltuieli judiciare dosar D 1460/40/2018</t>
  </si>
  <si>
    <t>cheltuieli judiciare dosar D 9729/318/2018</t>
  </si>
  <si>
    <t>cheltuieli judiciare dosar D 20405/300/2017</t>
  </si>
  <si>
    <t>cheltuieli judiciare dosar D 2708/284/2018</t>
  </si>
  <si>
    <t>alim cont f 1801467/26.11.18 LALIVE SA DOS 15/31</t>
  </si>
  <si>
    <t>cheltuieli judiciare dosar D 532/121/2018</t>
  </si>
  <si>
    <t>alim cont f F102145944/18</t>
  </si>
  <si>
    <t>cheltuieli judiciare dosar D 377/57/2018</t>
  </si>
  <si>
    <t>cheltuieli fotocopiere dosar D 4563/288/2018 DE 135/E/2017</t>
  </si>
  <si>
    <t>cheltuieli fotocopiere dosar D 26599/299/2018 DE 1168/2018</t>
  </si>
  <si>
    <t>cheltuieli judiciare dosar D 1528/101/2018</t>
  </si>
  <si>
    <t>alim cont plata F102144768/18</t>
  </si>
  <si>
    <t>cheltuieli judiciare dosar D 86/P/2018</t>
  </si>
  <si>
    <t>alim plata  F31341/07.11.2018</t>
  </si>
  <si>
    <t>cheltuieli judiciare dosar D 13337/281/2018</t>
  </si>
  <si>
    <t>cheltuieli fotocopiere dosar D 15544/302/2018 DE 761/2018</t>
  </si>
  <si>
    <t>cheltuieli judiciare dosar D305/P/2014(10 LEI) D1998/40/2018(50lei)</t>
  </si>
  <si>
    <t>cheltuieli judiciare dosar D 6056/2/2013</t>
  </si>
  <si>
    <t>21,12,2018</t>
  </si>
  <si>
    <t>1801467/26.11.18 LALIVE</t>
  </si>
  <si>
    <t>F2370/16.11.18 CTR606433/15ARB05/20</t>
  </si>
  <si>
    <t>onorariu curator dosar D 1153/118/2015/a2</t>
  </si>
  <si>
    <t>cheltuieli judiciare dosar D 1021/309/2017</t>
  </si>
  <si>
    <t>cheltuieli judiciare dosar D 2133/40/2017/a2</t>
  </si>
  <si>
    <t>cheltuieli judiciare dosar D 997/54/2018</t>
  </si>
  <si>
    <t>cheltuieli judiciare dosar D460/P/2013(50 lei) D3674/97/2018(100 lei)</t>
  </si>
  <si>
    <t>F179 202 120/2018  ARB15/31 CO604020/2015</t>
  </si>
  <si>
    <t>cheltuieli judiciare dosar D 3373/62/2018</t>
  </si>
  <si>
    <t>cheltuieli judiciare dosar D 1500/104/2018</t>
  </si>
  <si>
    <t>cheltuieli judiciare dosar D 554/P/2015</t>
  </si>
  <si>
    <t>cheltuieli judiciare dosar D 42/62/2018</t>
  </si>
  <si>
    <t>cheltuieli judiciare dosar D 208/P/2015</t>
  </si>
  <si>
    <t>F 150/18 ARB15/31 CO 604020/15 691848/2018</t>
  </si>
  <si>
    <t>F 138/31.10.2018-ARB 15/31 CO 604020/15 691848/18</t>
  </si>
  <si>
    <t>cheltuieli judiciare 432/P/2017</t>
  </si>
  <si>
    <t>cheltuieli judiciare dosar D 378/114/2018</t>
  </si>
  <si>
    <t>onorariu curator</t>
  </si>
  <si>
    <t>TVA F102145944/18</t>
  </si>
  <si>
    <t>TVA F31341/07.11.2018</t>
  </si>
  <si>
    <t>TVA F102144768/18</t>
  </si>
  <si>
    <t>fc 19672/29,11,2018 12 servere SIIV</t>
  </si>
  <si>
    <t xml:space="preserve">SC DIGITRONIX TECHOLOGY SRL </t>
  </si>
  <si>
    <t>FC 288828/17,12,2018 Solutie de stocare</t>
  </si>
  <si>
    <t>TELEKOM ROMANIA COMMUNICATION</t>
  </si>
  <si>
    <t xml:space="preserve">FC 372/17,12,2018 distrugator </t>
  </si>
  <si>
    <t>WEBKO NET CONSULT SRL</t>
  </si>
  <si>
    <t>FC 2018019/18/21/20/23/22 EMCS 3,2  F</t>
  </si>
  <si>
    <t>SC INTRASOFT INTERNATIONAL SRL</t>
  </si>
  <si>
    <t>17-21.12.2018</t>
  </si>
  <si>
    <t>BIROU EXPERTIZE</t>
  </si>
  <si>
    <t>onorariu expert dosar 145/62/2015/a29</t>
  </si>
  <si>
    <t>onorariu expert dosar 17627/325/2016</t>
  </si>
  <si>
    <t>onorariu expert dosar 735/201/2018</t>
  </si>
  <si>
    <t>onorariu expert dosar 12256/300/2018</t>
  </si>
  <si>
    <t>onorariu expert dosar 1116/312/2018</t>
  </si>
  <si>
    <t>onorariu expert dosar 1457/328/2017</t>
  </si>
  <si>
    <t>despagubire CEDO</t>
  </si>
  <si>
    <t>penalitati intarziere despagubire CEDO</t>
  </si>
  <si>
    <t>CEC BANK SA</t>
  </si>
  <si>
    <t>consemnari CEC LG.164/2014</t>
  </si>
  <si>
    <t>consemnari CEC LG.165/2013</t>
  </si>
  <si>
    <t>dobanda legala penaliz af dosar 3038/122/2014</t>
  </si>
  <si>
    <t>alimentare cont BT - plata CEDO</t>
  </si>
  <si>
    <t>despagubire dosar 9585/30/2017</t>
  </si>
  <si>
    <t>poprire DE 211/2018</t>
  </si>
  <si>
    <t>poprire DE 92/2017</t>
  </si>
  <si>
    <t>NC195</t>
  </si>
  <si>
    <t>transfer suma af DE 385/2017</t>
  </si>
  <si>
    <t>Subtotal 10.01.01</t>
  </si>
  <si>
    <t>10.01.01</t>
  </si>
  <si>
    <t>decembrie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</si>
  <si>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</si>
  <si>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</si>
  <si>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</si>
  <si>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</si>
  <si>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</si>
  <si>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</si>
  <si>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</si>
  <si>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</si>
  <si>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</si>
  <si>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</si>
  <si>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</si>
  <si>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</si>
  <si>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</si>
  <si>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</si>
  <si>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</si>
  <si>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</si>
  <si>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</si>
  <si>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</si>
  <si>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</si>
  <si>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</si>
  <si>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</si>
  <si>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</si>
  <si>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</si>
  <si>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</si>
  <si>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</si>
  <si>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</si>
  <si>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</si>
  <si>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</si>
  <si>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</si>
  <si>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</si>
  <si>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</si>
  <si>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</si>
  <si>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</si>
  <si>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</si>
  <si>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</si>
  <si>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</si>
  <si>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</si>
  <si>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onorariu curator dosar D D19565/3/2017/a1</t>
  </si>
  <si>
    <t>cheltuieli judiciare dosar D 252/P/2017 15 LEI D 1778/40/2018 40 lei</t>
  </si>
  <si>
    <t>cheltuieli judiciare dosar  D 1836/103/2018</t>
  </si>
  <si>
    <t>total</t>
  </si>
  <si>
    <t>dobanda negativa</t>
  </si>
  <si>
    <t>mfp</t>
  </si>
  <si>
    <t>28,12,2018</t>
  </si>
  <si>
    <t>alte venituri</t>
  </si>
  <si>
    <t>bs</t>
  </si>
  <si>
    <t>tmau</t>
  </si>
  <si>
    <t>apa nova</t>
  </si>
  <si>
    <t>comision gaze</t>
  </si>
  <si>
    <t>publicare acte normative</t>
  </si>
  <si>
    <t>monitorul oficial</t>
  </si>
  <si>
    <t>anunt concurs</t>
  </si>
  <si>
    <t>servicii traduceri</t>
  </si>
  <si>
    <t>international consulting</t>
  </si>
  <si>
    <t>abonament</t>
  </si>
  <si>
    <t>media image monitor</t>
  </si>
  <si>
    <t>taxa pasaport</t>
  </si>
  <si>
    <t>MAE</t>
  </si>
  <si>
    <t>inchiriere pubele</t>
  </si>
  <si>
    <t>romprest energy</t>
  </si>
  <si>
    <t>asigurare rca</t>
  </si>
  <si>
    <t xml:space="preserve">omniasig vienna </t>
  </si>
  <si>
    <t>asig</t>
  </si>
  <si>
    <t>inter broker</t>
  </si>
  <si>
    <t>servicii protocol</t>
  </si>
  <si>
    <t xml:space="preserve">cn aeroporturi </t>
  </si>
  <si>
    <t>produse protocol</t>
  </si>
  <si>
    <t>la fantana</t>
  </si>
  <si>
    <t>olymel flamingo</t>
  </si>
  <si>
    <t>abonament presa</t>
  </si>
  <si>
    <t>manpres</t>
  </si>
  <si>
    <t>bilet avion</t>
  </si>
  <si>
    <t>travel time</t>
  </si>
  <si>
    <t>eximtur</t>
  </si>
  <si>
    <t>danco</t>
  </si>
  <si>
    <t>tarom</t>
  </si>
  <si>
    <t xml:space="preserve">olimpic </t>
  </si>
  <si>
    <t>rtw</t>
  </si>
  <si>
    <t xml:space="preserve">iura florin </t>
  </si>
  <si>
    <t>ecran proiectie</t>
  </si>
  <si>
    <t>tik media</t>
  </si>
  <si>
    <t>lucrari reparatii pct termic</t>
  </si>
  <si>
    <t>consix constructii</t>
  </si>
  <si>
    <t>reparatii aer conditionat</t>
  </si>
  <si>
    <t>gilmar</t>
  </si>
  <si>
    <t>reparatii auto</t>
  </si>
  <si>
    <t>service auto serus</t>
  </si>
  <si>
    <t>reparatii</t>
  </si>
  <si>
    <t>rsi profi</t>
  </si>
  <si>
    <t>servicii intretinere ghilotina</t>
  </si>
  <si>
    <t>servicii</t>
  </si>
  <si>
    <t>alimatic</t>
  </si>
  <si>
    <t>servicii intretinere perdele</t>
  </si>
  <si>
    <t>servicii auto</t>
  </si>
  <si>
    <t>service ciclop</t>
  </si>
  <si>
    <t>servicii intretinere</t>
  </si>
  <si>
    <t>xerox echip</t>
  </si>
  <si>
    <t>servicii alocare cod isin</t>
  </si>
  <si>
    <t>depozitarul central</t>
  </si>
  <si>
    <t>siveco romania</t>
  </si>
  <si>
    <t>premium anvelope</t>
  </si>
  <si>
    <t>clean cars</t>
  </si>
  <si>
    <t>servicii legatorie</t>
  </si>
  <si>
    <t>heliosoly</t>
  </si>
  <si>
    <t>cablu hdmi</t>
  </si>
  <si>
    <t>servicii curatenie</t>
  </si>
  <si>
    <t>invest milenium</t>
  </si>
  <si>
    <t>servicii inchiriere cititoare</t>
  </si>
  <si>
    <t>optima</t>
  </si>
  <si>
    <t>tva bloomberg</t>
  </si>
  <si>
    <t>casete de date</t>
  </si>
  <si>
    <t>conectabil</t>
  </si>
  <si>
    <t>servicii suport software</t>
  </si>
  <si>
    <t>business information</t>
  </si>
  <si>
    <t>servicii swift</t>
  </si>
  <si>
    <t>alimentare swift</t>
  </si>
  <si>
    <t>orange</t>
  </si>
  <si>
    <t>tva fti</t>
  </si>
  <si>
    <t>sts</t>
  </si>
  <si>
    <t>trimiteri ems</t>
  </si>
  <si>
    <t>cn posta romana</t>
  </si>
  <si>
    <t>apa rece</t>
  </si>
  <si>
    <t>dgrfpb</t>
  </si>
  <si>
    <t>salubritate</t>
  </si>
  <si>
    <t>ecogreen</t>
  </si>
  <si>
    <t>ministerul mediului</t>
  </si>
  <si>
    <t>en el</t>
  </si>
  <si>
    <t>energie electrica</t>
  </si>
  <si>
    <t>veolia energie</t>
  </si>
  <si>
    <t>energie termica</t>
  </si>
  <si>
    <t>radet</t>
  </si>
  <si>
    <t>gaze naturale</t>
  </si>
  <si>
    <t>eon energie</t>
  </si>
  <si>
    <t>radet bucuresti</t>
  </si>
  <si>
    <t>dns birotica</t>
  </si>
  <si>
    <t>produse curatenie</t>
  </si>
  <si>
    <t>inedit clean total</t>
  </si>
  <si>
    <t>hartie</t>
  </si>
  <si>
    <t>dolexcom</t>
  </si>
  <si>
    <t>centrul teritorial de calcul</t>
  </si>
  <si>
    <t>chirie si utilitati</t>
  </si>
  <si>
    <t>raapps</t>
  </si>
  <si>
    <t>polite facultative</t>
  </si>
  <si>
    <t>servicii transport</t>
  </si>
  <si>
    <t>gidea</t>
  </si>
  <si>
    <t>total office</t>
  </si>
  <si>
    <t>servicii grup generator</t>
  </si>
  <si>
    <t>endress group</t>
  </si>
  <si>
    <t>servicii verificare stingatoare</t>
  </si>
  <si>
    <t>fire rescue</t>
  </si>
  <si>
    <t>penalitati materiale electrice</t>
  </si>
  <si>
    <t>materiale electrice</t>
  </si>
  <si>
    <t>siegfried</t>
  </si>
  <si>
    <t>dnet communication</t>
  </si>
  <si>
    <t>comision snep</t>
  </si>
  <si>
    <t>bt</t>
  </si>
  <si>
    <t>taxa permis</t>
  </si>
  <si>
    <t>ecdl</t>
  </si>
  <si>
    <t>kit semnatura</t>
  </si>
  <si>
    <t>digisign</t>
  </si>
  <si>
    <t>materiale</t>
  </si>
  <si>
    <t>industrial electronic</t>
  </si>
  <si>
    <t>materiale consumabile</t>
  </si>
  <si>
    <t>clean prest</t>
  </si>
  <si>
    <t>cablu</t>
  </si>
  <si>
    <t>datanet systems</t>
  </si>
  <si>
    <t>mentenanta</t>
  </si>
  <si>
    <t xml:space="preserve">servicii stocare echip </t>
  </si>
  <si>
    <t>digitronix</t>
  </si>
  <si>
    <t>servicii medicale</t>
  </si>
  <si>
    <t>id laboratories</t>
  </si>
  <si>
    <t>servicii intretinere ascensoare</t>
  </si>
  <si>
    <t>ascensorul</t>
  </si>
  <si>
    <t>alimentare reuters</t>
  </si>
  <si>
    <t>tva reuters</t>
  </si>
  <si>
    <t>servicii asistenta tehnica</t>
  </si>
  <si>
    <t>carburanti</t>
  </si>
  <si>
    <t xml:space="preserve">romopetrol </t>
  </si>
  <si>
    <t>enel</t>
  </si>
  <si>
    <t>ANAF</t>
  </si>
  <si>
    <t>17,12,2018</t>
  </si>
  <si>
    <t>summa linguae</t>
  </si>
  <si>
    <t>servicii monitorizare presa</t>
  </si>
  <si>
    <t>mediatrust</t>
  </si>
  <si>
    <t>publicare anunt concurs</t>
  </si>
  <si>
    <t>servicii intretinere sistem video</t>
  </si>
  <si>
    <t>smart generation video</t>
  </si>
  <si>
    <t>nemaad impex</t>
  </si>
  <si>
    <t>service ascensoare</t>
  </si>
  <si>
    <t xml:space="preserve">biamar </t>
  </si>
  <si>
    <t>servicii postale</t>
  </si>
  <si>
    <t>penalitati servicii postale</t>
  </si>
  <si>
    <t>articole igienice</t>
  </si>
  <si>
    <t>alimentare fti</t>
  </si>
  <si>
    <t>servicii spalatorie</t>
  </si>
  <si>
    <t>stampile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</si>
</sst>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3" fontId="19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21" fillId="0" borderId="15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3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right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4" fontId="19" fillId="0" borderId="14" xfId="60" applyNumberFormat="1" applyFont="1" applyBorder="1" applyAlignment="1">
      <alignment horizontal="center" vertical="center"/>
      <protection/>
    </xf>
    <xf numFmtId="0" fontId="2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4" fontId="14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/>
    </xf>
    <xf numFmtId="4" fontId="14" fillId="0" borderId="14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center" vertical="center" wrapText="1"/>
    </xf>
    <xf numFmtId="0" fontId="14" fillId="0" borderId="17" xfId="57" applyFont="1" applyBorder="1" applyAlignment="1">
      <alignment horizontal="center"/>
      <protection/>
    </xf>
    <xf numFmtId="4" fontId="21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4" fontId="14" fillId="0" borderId="21" xfId="0" applyNumberFormat="1" applyFont="1" applyBorder="1" applyAlignment="1">
      <alignment/>
    </xf>
    <xf numFmtId="0" fontId="21" fillId="0" borderId="22" xfId="57" applyFont="1" applyBorder="1" applyAlignment="1">
      <alignment horizontal="center"/>
      <protection/>
    </xf>
    <xf numFmtId="0" fontId="21" fillId="0" borderId="23" xfId="57" applyFont="1" applyBorder="1" applyAlignment="1">
      <alignment horizontal="center"/>
      <protection/>
    </xf>
    <xf numFmtId="0" fontId="21" fillId="0" borderId="2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0" fontId="21" fillId="0" borderId="0" xfId="57" applyFont="1">
      <alignment/>
      <protection/>
    </xf>
    <xf numFmtId="0" fontId="0" fillId="0" borderId="13" xfId="60" applyFont="1" applyBorder="1" applyAlignment="1">
      <alignment horizontal="right"/>
      <protection/>
    </xf>
    <xf numFmtId="0" fontId="24" fillId="0" borderId="25" xfId="62" applyFont="1" applyFill="1" applyBorder="1" applyAlignment="1">
      <alignment horizontal="center" vertical="center"/>
      <protection/>
    </xf>
    <xf numFmtId="168" fontId="25" fillId="0" borderId="25" xfId="59" applyNumberFormat="1" applyFont="1" applyFill="1" applyBorder="1" applyAlignment="1">
      <alignment horizontal="center"/>
      <protection/>
    </xf>
    <xf numFmtId="0" fontId="25" fillId="0" borderId="26" xfId="59" applyFont="1" applyFill="1" applyBorder="1" applyAlignment="1">
      <alignment horizontal="center"/>
      <protection/>
    </xf>
    <xf numFmtId="4" fontId="25" fillId="0" borderId="27" xfId="59" applyNumberFormat="1" applyFont="1" applyFill="1" applyBorder="1" applyAlignment="1">
      <alignment horizontal="right" wrapText="1"/>
      <protection/>
    </xf>
    <xf numFmtId="4" fontId="25" fillId="0" borderId="27" xfId="59" applyNumberFormat="1" applyFont="1" applyFill="1" applyBorder="1" applyAlignment="1">
      <alignment horizontal="right"/>
      <protection/>
    </xf>
    <xf numFmtId="0" fontId="26" fillId="0" borderId="25" xfId="59" applyFont="1" applyFill="1" applyBorder="1" applyAlignment="1">
      <alignment horizontal="center"/>
      <protection/>
    </xf>
    <xf numFmtId="0" fontId="24" fillId="0" borderId="10" xfId="57" applyFont="1" applyFill="1" applyBorder="1" applyAlignment="1">
      <alignment horizontal="left" wrapText="1"/>
      <protection/>
    </xf>
    <xf numFmtId="0" fontId="24" fillId="0" borderId="10" xfId="57" applyFont="1" applyFill="1" applyBorder="1" applyAlignment="1">
      <alignment horizontal="center" wrapText="1"/>
      <protection/>
    </xf>
    <xf numFmtId="0" fontId="24" fillId="0" borderId="10" xfId="57" applyFont="1" applyFill="1" applyBorder="1" applyAlignment="1">
      <alignment horizontal="center"/>
      <protection/>
    </xf>
    <xf numFmtId="4" fontId="24" fillId="0" borderId="14" xfId="57" applyNumberFormat="1" applyFont="1" applyFill="1" applyBorder="1" applyAlignment="1">
      <alignment horizontal="right"/>
      <protection/>
    </xf>
    <xf numFmtId="169" fontId="24" fillId="0" borderId="13" xfId="57" applyNumberFormat="1" applyFont="1" applyFill="1" applyBorder="1" applyAlignment="1">
      <alignment horizontal="center"/>
      <protection/>
    </xf>
    <xf numFmtId="167" fontId="26" fillId="0" borderId="25" xfId="59" applyNumberFormat="1" applyFont="1" applyFill="1" applyBorder="1" applyAlignment="1">
      <alignment horizontal="center"/>
      <protection/>
    </xf>
    <xf numFmtId="167" fontId="24" fillId="0" borderId="25" xfId="59" applyNumberFormat="1" applyFont="1" applyFill="1" applyBorder="1" applyAlignment="1">
      <alignment horizontal="center"/>
      <protection/>
    </xf>
    <xf numFmtId="0" fontId="24" fillId="0" borderId="26" xfId="59" applyFont="1" applyFill="1" applyBorder="1" applyAlignment="1">
      <alignment horizontal="center"/>
      <protection/>
    </xf>
    <xf numFmtId="0" fontId="24" fillId="0" borderId="25" xfId="0" applyFont="1" applyBorder="1" applyAlignment="1">
      <alignment horizontal="center"/>
    </xf>
    <xf numFmtId="4" fontId="24" fillId="0" borderId="25" xfId="0" applyNumberFormat="1" applyFont="1" applyBorder="1" applyAlignment="1">
      <alignment/>
    </xf>
    <xf numFmtId="0" fontId="24" fillId="0" borderId="28" xfId="0" applyFont="1" applyBorder="1" applyAlignment="1">
      <alignment horizontal="center"/>
    </xf>
    <xf numFmtId="0" fontId="27" fillId="0" borderId="25" xfId="62" applyFont="1" applyFill="1" applyBorder="1" applyAlignment="1">
      <alignment horizontal="center" vertical="center" wrapText="1"/>
      <protection/>
    </xf>
    <xf numFmtId="0" fontId="27" fillId="0" borderId="28" xfId="62" applyFont="1" applyFill="1" applyBorder="1" applyAlignment="1">
      <alignment horizontal="center" vertical="center"/>
      <protection/>
    </xf>
    <xf numFmtId="0" fontId="24" fillId="0" borderId="27" xfId="0" applyFont="1" applyBorder="1" applyAlignment="1">
      <alignment horizontal="justify" wrapText="1"/>
    </xf>
    <xf numFmtId="0" fontId="26" fillId="0" borderId="25" xfId="0" applyFont="1" applyBorder="1" applyAlignment="1">
      <alignment/>
    </xf>
    <xf numFmtId="0" fontId="19" fillId="0" borderId="10" xfId="0" applyFont="1" applyBorder="1" applyAlignment="1">
      <alignment horizontal="center"/>
    </xf>
    <xf numFmtId="170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4" fontId="19" fillId="0" borderId="13" xfId="0" applyNumberFormat="1" applyFont="1" applyBorder="1" applyAlignment="1">
      <alignment/>
    </xf>
    <xf numFmtId="14" fontId="19" fillId="0" borderId="13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5" fillId="0" borderId="25" xfId="59" applyFont="1" applyFill="1" applyBorder="1" applyAlignment="1">
      <alignment horizontal="center"/>
      <protection/>
    </xf>
    <xf numFmtId="0" fontId="25" fillId="0" borderId="25" xfId="0" applyFont="1" applyBorder="1" applyAlignment="1">
      <alignment wrapText="1"/>
    </xf>
    <xf numFmtId="0" fontId="27" fillId="0" borderId="25" xfId="62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wrapText="1"/>
    </xf>
    <xf numFmtId="4" fontId="27" fillId="0" borderId="25" xfId="59" applyNumberFormat="1" applyFont="1" applyFill="1" applyBorder="1" applyAlignment="1">
      <alignment horizontal="right" vertical="center"/>
      <protection/>
    </xf>
    <xf numFmtId="0" fontId="0" fillId="0" borderId="0" xfId="59" applyFont="1" applyAlignment="1">
      <alignment wrapText="1"/>
      <protection/>
    </xf>
    <xf numFmtId="4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/>
    </xf>
    <xf numFmtId="166" fontId="14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" fontId="14" fillId="0" borderId="14" xfId="57" applyNumberFormat="1" applyFont="1" applyBorder="1" applyAlignment="1">
      <alignment horizontal="right" vertical="center" wrapText="1"/>
      <protection/>
    </xf>
    <xf numFmtId="0" fontId="26" fillId="0" borderId="29" xfId="59" applyFont="1" applyFill="1" applyBorder="1" applyAlignment="1">
      <alignment horizontal="center"/>
      <protection/>
    </xf>
    <xf numFmtId="167" fontId="26" fillId="0" borderId="29" xfId="59" applyNumberFormat="1" applyFont="1" applyFill="1" applyBorder="1" applyAlignment="1">
      <alignment horizontal="center"/>
      <protection/>
    </xf>
    <xf numFmtId="0" fontId="26" fillId="0" borderId="29" xfId="0" applyFont="1" applyBorder="1" applyAlignment="1">
      <alignment/>
    </xf>
    <xf numFmtId="0" fontId="26" fillId="0" borderId="30" xfId="59" applyFont="1" applyFill="1" applyBorder="1" applyAlignment="1">
      <alignment horizontal="center"/>
      <protection/>
    </xf>
    <xf numFmtId="4" fontId="0" fillId="0" borderId="31" xfId="0" applyNumberFormat="1" applyBorder="1" applyAlignment="1">
      <alignment/>
    </xf>
    <xf numFmtId="0" fontId="26" fillId="0" borderId="32" xfId="59" applyFont="1" applyFill="1" applyBorder="1" applyAlignment="1">
      <alignment horizontal="center"/>
      <protection/>
    </xf>
    <xf numFmtId="4" fontId="0" fillId="0" borderId="33" xfId="0" applyNumberFormat="1" applyBorder="1" applyAlignment="1">
      <alignment/>
    </xf>
    <xf numFmtId="0" fontId="19" fillId="0" borderId="16" xfId="60" applyFont="1" applyBorder="1">
      <alignment/>
      <protection/>
    </xf>
    <xf numFmtId="0" fontId="19" fillId="0" borderId="17" xfId="60" applyFont="1" applyBorder="1">
      <alignment/>
      <protection/>
    </xf>
    <xf numFmtId="4" fontId="19" fillId="0" borderId="18" xfId="60" applyNumberFormat="1" applyFont="1" applyBorder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0" fillId="0" borderId="1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34" xfId="0" applyBorder="1" applyAlignment="1">
      <alignment/>
    </xf>
    <xf numFmtId="14" fontId="0" fillId="0" borderId="35" xfId="0" applyNumberFormat="1" applyFont="1" applyBorder="1" applyAlignment="1">
      <alignment horizontal="left"/>
    </xf>
    <xf numFmtId="0" fontId="0" fillId="0" borderId="35" xfId="0" applyBorder="1" applyAlignment="1">
      <alignment/>
    </xf>
    <xf numFmtId="164" fontId="0" fillId="0" borderId="36" xfId="42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42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5"/>
  <sheetViews>
    <sheetView tabSelected="1" zoomScalePageLayoutView="0" workbookViewId="0" topLeftCell="C1">
      <selection activeCell="K31" sqref="K31"/>
    </sheetView>
  </sheetViews>
  <sheetFormatPr defaultColWidth="9.140625" defaultRowHeight="12.75"/>
  <cols>
    <col min="1" max="2" width="0" style="60" hidden="1" customWidth="1"/>
    <col min="3" max="3" width="17.7109375" style="60" customWidth="1"/>
    <col min="4" max="4" width="13.00390625" style="60" customWidth="1"/>
    <col min="5" max="5" width="8.28125" style="60" customWidth="1"/>
    <col min="6" max="6" width="17.7109375" style="60" customWidth="1"/>
    <col min="7" max="7" width="23.28125" style="60" customWidth="1"/>
    <col min="8" max="16384" width="8.8515625" style="6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120"/>
    </row>
    <row r="5" spans="3:8" ht="12.75">
      <c r="C5" s="1"/>
      <c r="D5" s="2"/>
      <c r="E5" s="1"/>
      <c r="F5" s="21" t="s">
        <v>34</v>
      </c>
      <c r="G5" s="1" t="s">
        <v>161</v>
      </c>
      <c r="H5" s="120"/>
    </row>
    <row r="6" spans="4:6" ht="13.5" thickBot="1">
      <c r="D6" s="1"/>
      <c r="E6" s="1"/>
      <c r="F6" s="1"/>
    </row>
    <row r="7" spans="3:7" ht="12.75">
      <c r="C7" s="121"/>
      <c r="D7" s="25" t="s">
        <v>3</v>
      </c>
      <c r="E7" s="25" t="s">
        <v>4</v>
      </c>
      <c r="F7" s="25" t="s">
        <v>5</v>
      </c>
      <c r="G7" s="26" t="s">
        <v>6</v>
      </c>
    </row>
    <row r="8" spans="3:7" ht="12.75">
      <c r="C8" s="105" t="s">
        <v>181</v>
      </c>
      <c r="D8" s="102"/>
      <c r="E8" s="102"/>
      <c r="F8" s="103">
        <v>140455589</v>
      </c>
      <c r="G8" s="122"/>
    </row>
    <row r="9" spans="3:7" ht="12.75">
      <c r="C9" s="106" t="s">
        <v>182</v>
      </c>
      <c r="D9" s="30" t="s">
        <v>183</v>
      </c>
      <c r="E9" s="30">
        <v>18</v>
      </c>
      <c r="F9" s="104">
        <v>-45540</v>
      </c>
      <c r="G9" s="122"/>
    </row>
    <row r="10" spans="3:7" ht="12.75">
      <c r="C10" s="106"/>
      <c r="D10" s="30"/>
      <c r="E10" s="30">
        <v>20</v>
      </c>
      <c r="F10" s="104">
        <v>-17010</v>
      </c>
      <c r="G10" s="29"/>
    </row>
    <row r="11" spans="3:7" ht="12.75">
      <c r="C11" s="106"/>
      <c r="D11" s="30"/>
      <c r="E11" s="30">
        <v>21</v>
      </c>
      <c r="F11" s="104">
        <f>-996590</f>
        <v>-996590</v>
      </c>
      <c r="G11" s="29"/>
    </row>
    <row r="12" spans="3:7" ht="12.75">
      <c r="C12" s="106"/>
      <c r="D12" s="30"/>
      <c r="E12" s="30"/>
      <c r="F12" s="104"/>
      <c r="G12" s="29"/>
    </row>
    <row r="13" spans="3:7" ht="12.75">
      <c r="C13" s="34" t="s">
        <v>184</v>
      </c>
      <c r="D13" s="30"/>
      <c r="E13" s="30"/>
      <c r="F13" s="104">
        <f>SUM(F8:F12)</f>
        <v>139396449</v>
      </c>
      <c r="G13" s="29"/>
    </row>
    <row r="14" spans="3:7" ht="12.75">
      <c r="C14" s="34" t="s">
        <v>185</v>
      </c>
      <c r="D14" s="30"/>
      <c r="E14" s="30"/>
      <c r="F14" s="104">
        <v>550020</v>
      </c>
      <c r="G14" s="29"/>
    </row>
    <row r="15" spans="3:7" ht="12.75" hidden="1">
      <c r="C15" s="27" t="s">
        <v>186</v>
      </c>
      <c r="D15" s="30" t="s">
        <v>183</v>
      </c>
      <c r="E15" s="30">
        <v>19</v>
      </c>
      <c r="F15" s="104">
        <v>60800</v>
      </c>
      <c r="G15" s="29"/>
    </row>
    <row r="16" spans="3:7" ht="12.75" hidden="1">
      <c r="C16" s="27"/>
      <c r="D16" s="30"/>
      <c r="E16" s="30"/>
      <c r="F16" s="104"/>
      <c r="G16" s="29"/>
    </row>
    <row r="17" spans="3:7" ht="12.75" hidden="1">
      <c r="C17" s="27"/>
      <c r="D17" s="30"/>
      <c r="E17" s="30"/>
      <c r="F17" s="104"/>
      <c r="G17" s="29"/>
    </row>
    <row r="18" spans="3:7" ht="12.75" hidden="1">
      <c r="C18" s="27"/>
      <c r="D18" s="30"/>
      <c r="E18" s="30">
        <v>20</v>
      </c>
      <c r="F18" s="104">
        <v>25139</v>
      </c>
      <c r="G18" s="29"/>
    </row>
    <row r="19" spans="3:7" ht="12.75" hidden="1">
      <c r="C19" s="27"/>
      <c r="D19" s="30"/>
      <c r="E19" s="30"/>
      <c r="F19" s="104"/>
      <c r="G19" s="29"/>
    </row>
    <row r="20" spans="3:7" ht="12.75" hidden="1">
      <c r="C20" s="27"/>
      <c r="D20" s="30"/>
      <c r="E20" s="30">
        <v>21</v>
      </c>
      <c r="F20" s="104">
        <v>666</v>
      </c>
      <c r="G20" s="29"/>
    </row>
    <row r="21" spans="3:7" ht="12.75" hidden="1">
      <c r="C21" s="27"/>
      <c r="D21" s="30"/>
      <c r="E21" s="30"/>
      <c r="F21" s="104"/>
      <c r="G21" s="29"/>
    </row>
    <row r="22" spans="3:7" ht="12.75" hidden="1">
      <c r="C22" s="27"/>
      <c r="D22" s="30"/>
      <c r="E22" s="30"/>
      <c r="F22" s="104"/>
      <c r="G22" s="29"/>
    </row>
    <row r="23" spans="3:7" ht="12.75">
      <c r="C23" s="34" t="s">
        <v>187</v>
      </c>
      <c r="D23" s="30"/>
      <c r="E23" s="30"/>
      <c r="F23" s="104">
        <f>SUM(F14:F22)</f>
        <v>636625</v>
      </c>
      <c r="G23" s="123"/>
    </row>
    <row r="24" spans="3:7" ht="12.75">
      <c r="C24" s="34" t="s">
        <v>188</v>
      </c>
      <c r="D24" s="30"/>
      <c r="E24" s="30"/>
      <c r="F24" s="104">
        <v>851747</v>
      </c>
      <c r="G24" s="122"/>
    </row>
    <row r="25" spans="3:7" ht="12.75">
      <c r="C25" s="27" t="s">
        <v>189</v>
      </c>
      <c r="D25" s="30" t="s">
        <v>183</v>
      </c>
      <c r="E25" s="30"/>
      <c r="F25" s="24"/>
      <c r="G25" s="122"/>
    </row>
    <row r="26" spans="3:7" ht="12.75">
      <c r="C26" s="27"/>
      <c r="D26" s="30"/>
      <c r="E26" s="30"/>
      <c r="F26" s="104"/>
      <c r="G26" s="122"/>
    </row>
    <row r="27" spans="3:7" ht="12.75">
      <c r="C27" s="34" t="s">
        <v>190</v>
      </c>
      <c r="D27" s="30"/>
      <c r="E27" s="30"/>
      <c r="F27" s="104">
        <f>SUM(F24:F26)</f>
        <v>851747</v>
      </c>
      <c r="G27" s="122"/>
    </row>
    <row r="28" spans="3:7" ht="12.75">
      <c r="C28" s="34" t="s">
        <v>191</v>
      </c>
      <c r="D28" s="30"/>
      <c r="E28" s="30"/>
      <c r="F28" s="104">
        <v>283850</v>
      </c>
      <c r="G28" s="122"/>
    </row>
    <row r="29" spans="3:7" ht="12.75">
      <c r="C29" s="27" t="s">
        <v>192</v>
      </c>
      <c r="D29" s="30" t="s">
        <v>183</v>
      </c>
      <c r="E29" s="30">
        <v>19</v>
      </c>
      <c r="F29" s="104">
        <v>45600</v>
      </c>
      <c r="G29" s="122"/>
    </row>
    <row r="30" spans="3:7" ht="12.75">
      <c r="C30" s="27"/>
      <c r="D30" s="30"/>
      <c r="E30" s="30">
        <v>20</v>
      </c>
      <c r="F30" s="104">
        <v>28153</v>
      </c>
      <c r="G30" s="122"/>
    </row>
    <row r="31" spans="3:7" ht="12.75">
      <c r="C31" s="27"/>
      <c r="D31" s="30"/>
      <c r="E31" s="30"/>
      <c r="F31" s="104"/>
      <c r="G31" s="122"/>
    </row>
    <row r="32" spans="3:7" ht="12.75">
      <c r="C32" s="34" t="s">
        <v>193</v>
      </c>
      <c r="D32" s="30"/>
      <c r="E32" s="30"/>
      <c r="F32" s="104">
        <f>SUM(F28:F30)</f>
        <v>357603</v>
      </c>
      <c r="G32" s="122"/>
    </row>
    <row r="33" spans="3:7" ht="12.75">
      <c r="C33" s="34" t="s">
        <v>194</v>
      </c>
      <c r="D33" s="30"/>
      <c r="E33" s="30"/>
      <c r="F33" s="104">
        <v>1018699.23</v>
      </c>
      <c r="G33" s="122"/>
    </row>
    <row r="34" spans="3:7" ht="12.75">
      <c r="C34" s="27" t="s">
        <v>195</v>
      </c>
      <c r="D34" s="30" t="s">
        <v>183</v>
      </c>
      <c r="E34" s="30">
        <v>20</v>
      </c>
      <c r="F34" s="104">
        <f>-384.35</f>
        <v>-384.35</v>
      </c>
      <c r="G34" s="122"/>
    </row>
    <row r="35" spans="3:7" ht="12.75">
      <c r="C35" s="27"/>
      <c r="D35" s="30"/>
      <c r="E35" s="30">
        <v>20</v>
      </c>
      <c r="F35" s="104">
        <v>17</v>
      </c>
      <c r="G35" s="122"/>
    </row>
    <row r="36" spans="3:7" ht="12.75">
      <c r="C36" s="27"/>
      <c r="D36" s="30"/>
      <c r="E36" s="30">
        <v>21</v>
      </c>
      <c r="F36" s="104">
        <v>-7941.59</v>
      </c>
      <c r="G36" s="122"/>
    </row>
    <row r="37" spans="3:7" ht="12.75">
      <c r="C37" s="27"/>
      <c r="D37" s="30"/>
      <c r="E37" s="33">
        <v>28</v>
      </c>
      <c r="F37" s="104">
        <v>-71782.75</v>
      </c>
      <c r="G37" s="122"/>
    </row>
    <row r="38" spans="3:7" ht="12.75">
      <c r="C38" s="27"/>
      <c r="D38" s="33"/>
      <c r="E38" s="30"/>
      <c r="F38" s="104"/>
      <c r="G38" s="122"/>
    </row>
    <row r="39" spans="3:7" ht="12.75">
      <c r="C39" s="34" t="s">
        <v>196</v>
      </c>
      <c r="D39" s="30"/>
      <c r="E39" s="30"/>
      <c r="F39" s="104">
        <f>SUM(F33:F38)</f>
        <v>938607.54</v>
      </c>
      <c r="G39" s="122"/>
    </row>
    <row r="40" spans="3:7" ht="12.75">
      <c r="C40" s="34" t="s">
        <v>197</v>
      </c>
      <c r="D40" s="30"/>
      <c r="E40" s="30"/>
      <c r="F40" s="104">
        <v>1407201</v>
      </c>
      <c r="G40" s="122"/>
    </row>
    <row r="41" spans="3:7" ht="12.75">
      <c r="C41" s="27" t="s">
        <v>198</v>
      </c>
      <c r="D41" s="30" t="s">
        <v>183</v>
      </c>
      <c r="E41" s="30">
        <v>20</v>
      </c>
      <c r="F41" s="104">
        <v>7218</v>
      </c>
      <c r="G41" s="122"/>
    </row>
    <row r="42" spans="3:7" ht="12.75">
      <c r="C42" s="27"/>
      <c r="D42" s="30"/>
      <c r="E42" s="30">
        <v>21</v>
      </c>
      <c r="F42" s="104">
        <v>-8385</v>
      </c>
      <c r="G42" s="122"/>
    </row>
    <row r="43" spans="3:7" ht="12.75">
      <c r="C43" s="27"/>
      <c r="D43" s="30"/>
      <c r="E43" s="30"/>
      <c r="F43" s="104"/>
      <c r="G43" s="122"/>
    </row>
    <row r="44" spans="3:7" ht="12.75">
      <c r="C44" s="34" t="s">
        <v>199</v>
      </c>
      <c r="D44" s="30"/>
      <c r="E44" s="30"/>
      <c r="F44" s="104">
        <f>SUM(F40:F43)</f>
        <v>1406034</v>
      </c>
      <c r="G44" s="122"/>
    </row>
    <row r="45" spans="3:7" ht="12.75">
      <c r="C45" s="34" t="s">
        <v>200</v>
      </c>
      <c r="D45" s="30"/>
      <c r="E45" s="30"/>
      <c r="F45" s="104">
        <v>1290570</v>
      </c>
      <c r="G45" s="122"/>
    </row>
    <row r="46" spans="3:7" ht="12.75">
      <c r="C46" s="27" t="s">
        <v>201</v>
      </c>
      <c r="D46" s="30" t="s">
        <v>183</v>
      </c>
      <c r="E46" s="30">
        <v>20</v>
      </c>
      <c r="F46" s="104">
        <v>154788</v>
      </c>
      <c r="G46" s="122"/>
    </row>
    <row r="47" spans="3:7" ht="12.75">
      <c r="C47" s="27"/>
      <c r="D47" s="30"/>
      <c r="E47" s="30"/>
      <c r="F47" s="104"/>
      <c r="G47" s="122"/>
    </row>
    <row r="48" spans="3:7" ht="12.75">
      <c r="C48" s="34" t="s">
        <v>202</v>
      </c>
      <c r="D48" s="30"/>
      <c r="E48" s="30"/>
      <c r="F48" s="104">
        <f>SUM(F45:F47)</f>
        <v>1445358</v>
      </c>
      <c r="G48" s="122"/>
    </row>
    <row r="49" spans="3:7" ht="12.75">
      <c r="C49" s="34" t="s">
        <v>203</v>
      </c>
      <c r="D49" s="30"/>
      <c r="E49" s="30"/>
      <c r="F49" s="104">
        <v>40806</v>
      </c>
      <c r="G49" s="122"/>
    </row>
    <row r="50" spans="3:7" ht="12.75">
      <c r="C50" s="27" t="s">
        <v>204</v>
      </c>
      <c r="D50" s="30" t="s">
        <v>183</v>
      </c>
      <c r="E50" s="30">
        <v>20</v>
      </c>
      <c r="F50" s="104">
        <v>4897</v>
      </c>
      <c r="G50" s="122"/>
    </row>
    <row r="51" spans="3:7" ht="12.75">
      <c r="C51" s="27"/>
      <c r="D51" s="30"/>
      <c r="E51" s="30"/>
      <c r="F51" s="104"/>
      <c r="G51" s="122"/>
    </row>
    <row r="52" spans="3:7" ht="12.75">
      <c r="C52" s="34" t="s">
        <v>205</v>
      </c>
      <c r="D52" s="30"/>
      <c r="E52" s="30"/>
      <c r="F52" s="104">
        <f>SUM(F49:F51)</f>
        <v>45703</v>
      </c>
      <c r="G52" s="122"/>
    </row>
    <row r="53" spans="3:7" ht="12.75">
      <c r="C53" s="34" t="s">
        <v>206</v>
      </c>
      <c r="D53" s="30"/>
      <c r="E53" s="30"/>
      <c r="F53" s="104">
        <v>428123</v>
      </c>
      <c r="G53" s="122"/>
    </row>
    <row r="54" spans="3:7" ht="12.75">
      <c r="C54" s="27" t="s">
        <v>207</v>
      </c>
      <c r="D54" s="30" t="s">
        <v>183</v>
      </c>
      <c r="E54" s="30">
        <v>20</v>
      </c>
      <c r="F54" s="104">
        <v>50917</v>
      </c>
      <c r="G54" s="122"/>
    </row>
    <row r="55" spans="3:7" ht="12.75">
      <c r="C55" s="27"/>
      <c r="D55" s="30"/>
      <c r="E55" s="30"/>
      <c r="F55" s="104"/>
      <c r="G55" s="122"/>
    </row>
    <row r="56" spans="3:7" ht="12.75">
      <c r="C56" s="34" t="s">
        <v>208</v>
      </c>
      <c r="D56" s="30"/>
      <c r="E56" s="30"/>
      <c r="F56" s="104">
        <f>SUM(F53:F55)</f>
        <v>479040</v>
      </c>
      <c r="G56" s="122"/>
    </row>
    <row r="57" spans="3:7" ht="12.75">
      <c r="C57" s="34" t="s">
        <v>209</v>
      </c>
      <c r="D57" s="30"/>
      <c r="E57" s="30"/>
      <c r="F57" s="104">
        <v>12311</v>
      </c>
      <c r="G57" s="122"/>
    </row>
    <row r="58" spans="3:7" ht="12.75">
      <c r="C58" s="27" t="s">
        <v>210</v>
      </c>
      <c r="D58" s="30" t="s">
        <v>183</v>
      </c>
      <c r="E58" s="30">
        <v>20</v>
      </c>
      <c r="F58" s="104">
        <v>1469</v>
      </c>
      <c r="G58" s="122"/>
    </row>
    <row r="59" spans="3:7" ht="12.75">
      <c r="C59" s="27"/>
      <c r="D59" s="30"/>
      <c r="E59" s="30"/>
      <c r="F59" s="104"/>
      <c r="G59" s="122"/>
    </row>
    <row r="60" spans="3:7" ht="12.75">
      <c r="C60" s="34" t="s">
        <v>211</v>
      </c>
      <c r="D60" s="30"/>
      <c r="E60" s="30"/>
      <c r="F60" s="104">
        <f>SUM(F57:F59)</f>
        <v>13780</v>
      </c>
      <c r="G60" s="122"/>
    </row>
    <row r="61" spans="3:7" ht="12.75">
      <c r="C61" s="34" t="s">
        <v>212</v>
      </c>
      <c r="D61" s="30"/>
      <c r="E61" s="30"/>
      <c r="F61" s="104">
        <v>67297</v>
      </c>
      <c r="G61" s="122"/>
    </row>
    <row r="62" spans="3:7" ht="12.75">
      <c r="C62" s="27" t="s">
        <v>213</v>
      </c>
      <c r="D62" s="30" t="s">
        <v>183</v>
      </c>
      <c r="E62" s="30">
        <v>20</v>
      </c>
      <c r="F62" s="104">
        <v>8323</v>
      </c>
      <c r="G62" s="122"/>
    </row>
    <row r="63" spans="3:7" ht="12.75">
      <c r="C63" s="27"/>
      <c r="D63" s="30"/>
      <c r="E63" s="30"/>
      <c r="F63" s="104"/>
      <c r="G63" s="122"/>
    </row>
    <row r="64" spans="3:7" ht="12.75">
      <c r="C64" s="34" t="s">
        <v>214</v>
      </c>
      <c r="D64" s="30"/>
      <c r="E64" s="30"/>
      <c r="F64" s="104">
        <f>SUM(F61:F63)</f>
        <v>75620</v>
      </c>
      <c r="G64" s="122"/>
    </row>
    <row r="65" spans="3:7" ht="12.75">
      <c r="C65" s="34" t="s">
        <v>215</v>
      </c>
      <c r="D65" s="30"/>
      <c r="E65" s="30"/>
      <c r="F65" s="104">
        <v>3247644</v>
      </c>
      <c r="G65" s="122"/>
    </row>
    <row r="66" spans="3:7" ht="12.75">
      <c r="C66" s="107" t="s">
        <v>216</v>
      </c>
      <c r="D66" s="30" t="s">
        <v>183</v>
      </c>
      <c r="E66" s="30">
        <v>18</v>
      </c>
      <c r="F66" s="104">
        <v>-1025</v>
      </c>
      <c r="G66" s="122"/>
    </row>
    <row r="67" spans="3:7" ht="12.75">
      <c r="C67" s="27"/>
      <c r="D67" s="30"/>
      <c r="E67" s="30">
        <v>19</v>
      </c>
      <c r="F67" s="104">
        <v>2394</v>
      </c>
      <c r="G67" s="122"/>
    </row>
    <row r="68" spans="3:7" ht="12.75">
      <c r="C68" s="27"/>
      <c r="D68" s="30"/>
      <c r="E68" s="30">
        <v>20</v>
      </c>
      <c r="F68" s="104">
        <v>-209388</v>
      </c>
      <c r="G68" s="122"/>
    </row>
    <row r="69" spans="3:7" ht="12.75">
      <c r="C69" s="27"/>
      <c r="D69" s="30"/>
      <c r="E69" s="30">
        <v>21</v>
      </c>
      <c r="F69" s="104">
        <v>-17816</v>
      </c>
      <c r="G69" s="122"/>
    </row>
    <row r="70" spans="3:7" ht="12.75">
      <c r="C70" s="27"/>
      <c r="D70" s="30"/>
      <c r="E70" s="30"/>
      <c r="F70" s="104"/>
      <c r="G70" s="122"/>
    </row>
    <row r="71" spans="3:7" ht="12.75">
      <c r="C71" s="34" t="s">
        <v>217</v>
      </c>
      <c r="D71" s="30"/>
      <c r="E71" s="30"/>
      <c r="F71" s="104">
        <f>SUM(F65:F70)</f>
        <v>3021809</v>
      </c>
      <c r="G71" s="122"/>
    </row>
    <row r="72" spans="3:7" ht="12.75">
      <c r="C72" s="34" t="s">
        <v>218</v>
      </c>
      <c r="D72" s="30"/>
      <c r="E72" s="30"/>
      <c r="F72" s="104">
        <v>1097991</v>
      </c>
      <c r="G72" s="122"/>
    </row>
    <row r="73" spans="3:7" ht="12.75">
      <c r="C73" s="107" t="s">
        <v>219</v>
      </c>
      <c r="D73" s="30" t="s">
        <v>183</v>
      </c>
      <c r="E73" s="30"/>
      <c r="F73" s="104"/>
      <c r="G73" s="122"/>
    </row>
    <row r="74" spans="3:7" ht="12.75">
      <c r="C74" s="27"/>
      <c r="D74" s="30"/>
      <c r="E74" s="30"/>
      <c r="F74" s="104"/>
      <c r="G74" s="122"/>
    </row>
    <row r="75" spans="3:7" ht="13.5" thickBot="1">
      <c r="C75" s="108" t="s">
        <v>220</v>
      </c>
      <c r="D75" s="109"/>
      <c r="E75" s="109"/>
      <c r="F75" s="110">
        <f>SUM(F72:F74)</f>
        <v>1097991</v>
      </c>
      <c r="G75" s="124"/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158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34</v>
      </c>
      <c r="E5" s="1" t="str">
        <f>personal!G5</f>
        <v>17-21.12.2018</v>
      </c>
    </row>
    <row r="6" ht="13.5" thickBot="1"/>
    <row r="7" spans="1:6" ht="68.25" customHeight="1" thickBot="1">
      <c r="A7" s="145" t="s">
        <v>9</v>
      </c>
      <c r="B7" s="146" t="s">
        <v>10</v>
      </c>
      <c r="C7" s="147" t="s">
        <v>11</v>
      </c>
      <c r="D7" s="146" t="s">
        <v>12</v>
      </c>
      <c r="E7" s="146" t="s">
        <v>13</v>
      </c>
      <c r="F7" s="148" t="s">
        <v>14</v>
      </c>
    </row>
    <row r="8" spans="1:6" ht="12.75">
      <c r="A8" s="141">
        <v>1</v>
      </c>
      <c r="B8" s="142" t="s">
        <v>364</v>
      </c>
      <c r="C8" s="159">
        <v>9419</v>
      </c>
      <c r="D8" s="143" t="s">
        <v>314</v>
      </c>
      <c r="E8" s="143" t="s">
        <v>313</v>
      </c>
      <c r="F8" s="144">
        <v>31.83</v>
      </c>
    </row>
    <row r="9" spans="1:6" ht="12.75">
      <c r="A9" s="28">
        <v>2</v>
      </c>
      <c r="B9" s="31" t="s">
        <v>364</v>
      </c>
      <c r="C9" s="160">
        <v>9412</v>
      </c>
      <c r="D9" s="23" t="s">
        <v>316</v>
      </c>
      <c r="E9" s="23" t="s">
        <v>315</v>
      </c>
      <c r="F9" s="35">
        <v>229.13</v>
      </c>
    </row>
    <row r="10" spans="1:6" ht="12.75">
      <c r="A10" s="28">
        <v>3</v>
      </c>
      <c r="B10" s="31" t="s">
        <v>364</v>
      </c>
      <c r="C10" s="161">
        <v>9409</v>
      </c>
      <c r="D10" s="32" t="s">
        <v>309</v>
      </c>
      <c r="E10" s="32" t="s">
        <v>307</v>
      </c>
      <c r="F10" s="35">
        <v>408.93</v>
      </c>
    </row>
    <row r="11" spans="1:6" ht="12.75">
      <c r="A11" s="28">
        <v>4</v>
      </c>
      <c r="B11" s="31" t="s">
        <v>364</v>
      </c>
      <c r="C11" s="160">
        <v>9407</v>
      </c>
      <c r="D11" s="23" t="s">
        <v>229</v>
      </c>
      <c r="E11" s="23" t="s">
        <v>375</v>
      </c>
      <c r="F11" s="35">
        <v>7147.18</v>
      </c>
    </row>
    <row r="12" spans="1:6" ht="12.75">
      <c r="A12" s="28">
        <v>5</v>
      </c>
      <c r="B12" s="31" t="s">
        <v>364</v>
      </c>
      <c r="C12" s="160">
        <v>9406</v>
      </c>
      <c r="D12" s="23" t="s">
        <v>304</v>
      </c>
      <c r="E12" s="23" t="s">
        <v>374</v>
      </c>
      <c r="F12" s="35">
        <v>1516541.43</v>
      </c>
    </row>
    <row r="13" spans="1:6" ht="12.75">
      <c r="A13" s="28">
        <v>6</v>
      </c>
      <c r="B13" s="31" t="s">
        <v>364</v>
      </c>
      <c r="C13" s="160">
        <v>9413</v>
      </c>
      <c r="D13" s="23" t="s">
        <v>347</v>
      </c>
      <c r="E13" s="23" t="s">
        <v>350</v>
      </c>
      <c r="F13" s="35">
        <v>30345</v>
      </c>
    </row>
    <row r="14" spans="1:6" ht="12.75">
      <c r="A14" s="28">
        <v>7</v>
      </c>
      <c r="B14" s="31" t="s">
        <v>364</v>
      </c>
      <c r="C14" s="160">
        <v>9415</v>
      </c>
      <c r="D14" s="23" t="s">
        <v>373</v>
      </c>
      <c r="E14" s="23" t="s">
        <v>289</v>
      </c>
      <c r="F14" s="35">
        <v>13508.88</v>
      </c>
    </row>
    <row r="15" spans="1:6" ht="12.75">
      <c r="A15" s="28">
        <v>8</v>
      </c>
      <c r="B15" s="31" t="s">
        <v>364</v>
      </c>
      <c r="C15" s="160">
        <v>5860</v>
      </c>
      <c r="D15" s="23" t="s">
        <v>282</v>
      </c>
      <c r="E15" s="23" t="s">
        <v>281</v>
      </c>
      <c r="F15" s="35">
        <v>119</v>
      </c>
    </row>
    <row r="16" spans="1:6" ht="12.75">
      <c r="A16" s="28">
        <v>9</v>
      </c>
      <c r="B16" s="31" t="s">
        <v>364</v>
      </c>
      <c r="C16" s="160">
        <v>9411</v>
      </c>
      <c r="D16" s="23" t="s">
        <v>306</v>
      </c>
      <c r="E16" s="23" t="s">
        <v>372</v>
      </c>
      <c r="F16" s="35">
        <v>20.5</v>
      </c>
    </row>
    <row r="17" spans="1:6" ht="12.75">
      <c r="A17" s="28">
        <v>10</v>
      </c>
      <c r="B17" s="31" t="s">
        <v>364</v>
      </c>
      <c r="C17" s="160">
        <v>9405</v>
      </c>
      <c r="D17" s="23" t="s">
        <v>371</v>
      </c>
      <c r="E17" s="23" t="s">
        <v>335</v>
      </c>
      <c r="F17" s="35">
        <v>2005.13</v>
      </c>
    </row>
    <row r="18" spans="1:6" ht="12.75">
      <c r="A18" s="28">
        <v>11</v>
      </c>
      <c r="B18" s="31" t="s">
        <v>364</v>
      </c>
      <c r="C18" s="160">
        <v>9404</v>
      </c>
      <c r="D18" s="23" t="s">
        <v>370</v>
      </c>
      <c r="E18" s="23" t="s">
        <v>369</v>
      </c>
      <c r="F18" s="35">
        <v>404.6</v>
      </c>
    </row>
    <row r="19" spans="1:6" ht="12.75">
      <c r="A19" s="28">
        <v>12</v>
      </c>
      <c r="B19" s="31" t="s">
        <v>364</v>
      </c>
      <c r="C19" s="160">
        <v>9402</v>
      </c>
      <c r="D19" s="23" t="s">
        <v>258</v>
      </c>
      <c r="E19" s="23" t="s">
        <v>255</v>
      </c>
      <c r="F19" s="35">
        <v>8437.82</v>
      </c>
    </row>
    <row r="20" spans="1:6" ht="12.75">
      <c r="A20" s="28">
        <v>13</v>
      </c>
      <c r="B20" s="31" t="s">
        <v>364</v>
      </c>
      <c r="C20" s="160">
        <v>9401</v>
      </c>
      <c r="D20" s="23" t="s">
        <v>259</v>
      </c>
      <c r="E20" s="23" t="s">
        <v>255</v>
      </c>
      <c r="F20" s="35">
        <v>2249.81</v>
      </c>
    </row>
    <row r="21" spans="1:6" ht="12.75">
      <c r="A21" s="28">
        <v>14</v>
      </c>
      <c r="B21" s="31" t="s">
        <v>364</v>
      </c>
      <c r="C21" s="160">
        <v>9410</v>
      </c>
      <c r="D21" s="23" t="s">
        <v>309</v>
      </c>
      <c r="E21" s="23" t="s">
        <v>230</v>
      </c>
      <c r="F21" s="35">
        <v>6.42</v>
      </c>
    </row>
    <row r="22" spans="1:6" ht="12.75">
      <c r="A22" s="28">
        <v>15</v>
      </c>
      <c r="B22" s="31" t="s">
        <v>364</v>
      </c>
      <c r="C22" s="160">
        <v>9408</v>
      </c>
      <c r="D22" s="23" t="s">
        <v>234</v>
      </c>
      <c r="E22" s="23" t="s">
        <v>368</v>
      </c>
      <c r="F22" s="35">
        <v>122</v>
      </c>
    </row>
    <row r="23" spans="1:6" ht="12.75">
      <c r="A23" s="28">
        <v>16</v>
      </c>
      <c r="B23" s="140" t="s">
        <v>364</v>
      </c>
      <c r="C23" s="161">
        <v>9417</v>
      </c>
      <c r="D23" s="23" t="s">
        <v>367</v>
      </c>
      <c r="E23" s="23" t="s">
        <v>366</v>
      </c>
      <c r="F23" s="35">
        <v>5712</v>
      </c>
    </row>
    <row r="24" spans="1:6" ht="12.75">
      <c r="A24" s="28">
        <v>17</v>
      </c>
      <c r="B24" s="140" t="s">
        <v>364</v>
      </c>
      <c r="C24" s="161">
        <v>9420</v>
      </c>
      <c r="D24" s="23" t="s">
        <v>365</v>
      </c>
      <c r="E24" s="23" t="s">
        <v>238</v>
      </c>
      <c r="F24" s="35">
        <v>9608.06</v>
      </c>
    </row>
    <row r="25" spans="1:6" ht="12.75">
      <c r="A25" s="28">
        <v>18</v>
      </c>
      <c r="B25" s="140" t="s">
        <v>364</v>
      </c>
      <c r="C25" s="161">
        <v>9418</v>
      </c>
      <c r="D25" s="23" t="s">
        <v>234</v>
      </c>
      <c r="E25" s="23" t="s">
        <v>238</v>
      </c>
      <c r="F25" s="35">
        <v>520.83</v>
      </c>
    </row>
    <row r="26" spans="1:6" ht="12.75">
      <c r="A26" s="28">
        <v>19</v>
      </c>
      <c r="B26" s="140" t="s">
        <v>97</v>
      </c>
      <c r="C26" s="161">
        <v>9430</v>
      </c>
      <c r="D26" s="23" t="s">
        <v>363</v>
      </c>
      <c r="E26" s="23" t="s">
        <v>311</v>
      </c>
      <c r="F26" s="35">
        <v>12055.88</v>
      </c>
    </row>
    <row r="27" spans="1:6" ht="12.75">
      <c r="A27" s="28">
        <v>20</v>
      </c>
      <c r="B27" s="140" t="s">
        <v>97</v>
      </c>
      <c r="C27" s="161">
        <v>9431</v>
      </c>
      <c r="D27" s="23" t="s">
        <v>362</v>
      </c>
      <c r="E27" s="23" t="s">
        <v>311</v>
      </c>
      <c r="F27" s="35">
        <v>276262.43</v>
      </c>
    </row>
    <row r="28" spans="1:6" ht="12.75">
      <c r="A28" s="28">
        <v>21</v>
      </c>
      <c r="B28" s="140" t="s">
        <v>97</v>
      </c>
      <c r="C28" s="161">
        <v>9437</v>
      </c>
      <c r="D28" s="23" t="s">
        <v>361</v>
      </c>
      <c r="E28" s="23" t="s">
        <v>360</v>
      </c>
      <c r="F28" s="35">
        <v>15629.15</v>
      </c>
    </row>
    <row r="29" spans="1:6" ht="12.75">
      <c r="A29" s="28">
        <v>22</v>
      </c>
      <c r="B29" s="140" t="s">
        <v>97</v>
      </c>
      <c r="C29" s="161">
        <v>9438</v>
      </c>
      <c r="D29" s="23" t="s">
        <v>292</v>
      </c>
      <c r="E29" s="23" t="s">
        <v>359</v>
      </c>
      <c r="F29" s="35">
        <v>5355</v>
      </c>
    </row>
    <row r="30" spans="1:6" ht="12.75">
      <c r="A30" s="28">
        <v>23</v>
      </c>
      <c r="B30" s="140" t="s">
        <v>97</v>
      </c>
      <c r="C30" s="161">
        <v>9427</v>
      </c>
      <c r="D30" s="23" t="s">
        <v>229</v>
      </c>
      <c r="E30" s="23" t="s">
        <v>358</v>
      </c>
      <c r="F30" s="35">
        <v>10217</v>
      </c>
    </row>
    <row r="31" spans="1:6" ht="12.75">
      <c r="A31" s="28">
        <v>24</v>
      </c>
      <c r="B31" s="140" t="s">
        <v>97</v>
      </c>
      <c r="C31" s="161">
        <v>9426</v>
      </c>
      <c r="D31" s="23" t="s">
        <v>226</v>
      </c>
      <c r="E31" s="23" t="s">
        <v>357</v>
      </c>
      <c r="F31" s="35">
        <v>45731</v>
      </c>
    </row>
    <row r="32" spans="1:6" ht="12.75">
      <c r="A32" s="28">
        <v>25</v>
      </c>
      <c r="B32" s="140" t="s">
        <v>97</v>
      </c>
      <c r="C32" s="161">
        <v>9436</v>
      </c>
      <c r="D32" s="23" t="s">
        <v>356</v>
      </c>
      <c r="E32" s="23" t="s">
        <v>355</v>
      </c>
      <c r="F32" s="35">
        <v>7550.55</v>
      </c>
    </row>
    <row r="33" spans="1:6" ht="12.75">
      <c r="A33" s="28">
        <v>26</v>
      </c>
      <c r="B33" s="140" t="s">
        <v>97</v>
      </c>
      <c r="C33" s="161">
        <v>9439</v>
      </c>
      <c r="D33" s="23" t="s">
        <v>354</v>
      </c>
      <c r="E33" s="23" t="s">
        <v>353</v>
      </c>
      <c r="F33" s="35">
        <v>2550</v>
      </c>
    </row>
    <row r="34" spans="1:6" ht="12.75">
      <c r="A34" s="28">
        <v>27</v>
      </c>
      <c r="B34" s="140" t="s">
        <v>97</v>
      </c>
      <c r="C34" s="161">
        <v>9428</v>
      </c>
      <c r="D34" s="23" t="s">
        <v>352</v>
      </c>
      <c r="E34" s="23" t="s">
        <v>351</v>
      </c>
      <c r="F34" s="35">
        <v>35045.5</v>
      </c>
    </row>
    <row r="35" spans="1:6" ht="12.75">
      <c r="A35" s="28">
        <v>28</v>
      </c>
      <c r="B35" s="140" t="s">
        <v>97</v>
      </c>
      <c r="C35" s="161">
        <v>9429</v>
      </c>
      <c r="D35" s="23" t="s">
        <v>347</v>
      </c>
      <c r="E35" s="23" t="s">
        <v>350</v>
      </c>
      <c r="F35" s="35">
        <v>21658</v>
      </c>
    </row>
    <row r="36" spans="1:6" ht="12.75">
      <c r="A36" s="28">
        <v>29</v>
      </c>
      <c r="B36" s="140" t="s">
        <v>97</v>
      </c>
      <c r="C36" s="161">
        <v>9433</v>
      </c>
      <c r="D36" s="23" t="s">
        <v>347</v>
      </c>
      <c r="E36" s="23" t="s">
        <v>346</v>
      </c>
      <c r="F36" s="35">
        <v>500.02</v>
      </c>
    </row>
    <row r="37" spans="1:6" ht="12.75">
      <c r="A37" s="28">
        <v>30</v>
      </c>
      <c r="B37" s="140" t="s">
        <v>97</v>
      </c>
      <c r="C37" s="161">
        <v>9442</v>
      </c>
      <c r="D37" s="23" t="s">
        <v>349</v>
      </c>
      <c r="E37" s="23" t="s">
        <v>348</v>
      </c>
      <c r="F37" s="35">
        <v>2378.81</v>
      </c>
    </row>
    <row r="38" spans="1:6" ht="12.75">
      <c r="A38" s="28">
        <v>31</v>
      </c>
      <c r="B38" s="140" t="s">
        <v>97</v>
      </c>
      <c r="C38" s="161">
        <v>9434</v>
      </c>
      <c r="D38" s="23" t="s">
        <v>347</v>
      </c>
      <c r="E38" s="23" t="s">
        <v>346</v>
      </c>
      <c r="F38" s="35">
        <v>181.01</v>
      </c>
    </row>
    <row r="39" spans="1:6" ht="12.75">
      <c r="A39" s="28">
        <v>32</v>
      </c>
      <c r="B39" s="140" t="s">
        <v>97</v>
      </c>
      <c r="C39" s="161">
        <v>9425</v>
      </c>
      <c r="D39" s="23" t="s">
        <v>345</v>
      </c>
      <c r="E39" s="23" t="s">
        <v>344</v>
      </c>
      <c r="F39" s="35">
        <v>1190</v>
      </c>
    </row>
    <row r="40" spans="1:6" ht="12.75">
      <c r="A40" s="28">
        <v>33</v>
      </c>
      <c r="B40" s="140" t="s">
        <v>97</v>
      </c>
      <c r="C40" s="161">
        <v>9444</v>
      </c>
      <c r="D40" s="23" t="s">
        <v>343</v>
      </c>
      <c r="E40" s="23" t="s">
        <v>342</v>
      </c>
      <c r="F40" s="35">
        <v>913.92</v>
      </c>
    </row>
    <row r="41" spans="1:6" ht="12.75">
      <c r="A41" s="28">
        <v>34</v>
      </c>
      <c r="B41" s="140" t="s">
        <v>97</v>
      </c>
      <c r="C41" s="161">
        <v>9432</v>
      </c>
      <c r="D41" s="23" t="s">
        <v>341</v>
      </c>
      <c r="E41" s="23" t="s">
        <v>340</v>
      </c>
      <c r="F41" s="35">
        <v>224.91</v>
      </c>
    </row>
    <row r="42" spans="1:6" ht="12.75">
      <c r="A42" s="28">
        <v>35</v>
      </c>
      <c r="B42" s="140" t="s">
        <v>97</v>
      </c>
      <c r="C42" s="161">
        <v>9435</v>
      </c>
      <c r="D42" s="23" t="s">
        <v>339</v>
      </c>
      <c r="E42" s="23" t="s">
        <v>338</v>
      </c>
      <c r="F42" s="35">
        <v>2953.93</v>
      </c>
    </row>
    <row r="43" spans="1:6" ht="12.75">
      <c r="A43" s="28">
        <v>36</v>
      </c>
      <c r="B43" s="140" t="s">
        <v>108</v>
      </c>
      <c r="C43" s="161">
        <v>9503</v>
      </c>
      <c r="D43" s="23" t="s">
        <v>337</v>
      </c>
      <c r="E43" s="23" t="s">
        <v>298</v>
      </c>
      <c r="F43" s="35">
        <v>6538.8</v>
      </c>
    </row>
    <row r="44" spans="1:6" ht="12.75">
      <c r="A44" s="28">
        <v>37</v>
      </c>
      <c r="B44" s="140" t="s">
        <v>108</v>
      </c>
      <c r="C44" s="161">
        <v>9502</v>
      </c>
      <c r="D44" s="23" t="s">
        <v>280</v>
      </c>
      <c r="E44" s="23" t="s">
        <v>274</v>
      </c>
      <c r="F44" s="35">
        <v>188766.88</v>
      </c>
    </row>
    <row r="45" spans="1:6" ht="12.75">
      <c r="A45" s="28">
        <v>38</v>
      </c>
      <c r="B45" s="140" t="s">
        <v>108</v>
      </c>
      <c r="C45" s="161">
        <v>9454</v>
      </c>
      <c r="D45" s="23" t="s">
        <v>336</v>
      </c>
      <c r="E45" s="23" t="s">
        <v>335</v>
      </c>
      <c r="F45" s="35">
        <v>2273.34</v>
      </c>
    </row>
    <row r="46" spans="1:6" ht="12.75">
      <c r="A46" s="28">
        <v>39</v>
      </c>
      <c r="B46" s="140" t="s">
        <v>108</v>
      </c>
      <c r="C46" s="161">
        <v>9455</v>
      </c>
      <c r="D46" s="23" t="s">
        <v>229</v>
      </c>
      <c r="E46" s="23" t="s">
        <v>334</v>
      </c>
      <c r="F46" s="35">
        <v>7.88</v>
      </c>
    </row>
    <row r="47" spans="1:6" ht="12.75">
      <c r="A47" s="28">
        <v>40</v>
      </c>
      <c r="B47" s="140" t="s">
        <v>108</v>
      </c>
      <c r="C47" s="161">
        <v>9535</v>
      </c>
      <c r="D47" s="23" t="s">
        <v>333</v>
      </c>
      <c r="E47" s="23" t="s">
        <v>332</v>
      </c>
      <c r="F47" s="35">
        <v>3211.1</v>
      </c>
    </row>
    <row r="48" spans="1:6" ht="12.75">
      <c r="A48" s="28">
        <v>41</v>
      </c>
      <c r="B48" s="140" t="s">
        <v>108</v>
      </c>
      <c r="C48" s="161">
        <v>9504</v>
      </c>
      <c r="D48" s="23" t="s">
        <v>282</v>
      </c>
      <c r="E48" s="23" t="s">
        <v>281</v>
      </c>
      <c r="F48" s="35">
        <v>119</v>
      </c>
    </row>
    <row r="49" spans="1:6" ht="12.75">
      <c r="A49" s="28">
        <v>42</v>
      </c>
      <c r="B49" s="140" t="s">
        <v>108</v>
      </c>
      <c r="C49" s="161">
        <v>9456</v>
      </c>
      <c r="D49" s="23" t="s">
        <v>331</v>
      </c>
      <c r="E49" s="23" t="s">
        <v>330</v>
      </c>
      <c r="F49" s="35">
        <v>3451</v>
      </c>
    </row>
    <row r="50" spans="1:6" ht="12.75">
      <c r="A50" s="28">
        <v>43</v>
      </c>
      <c r="B50" s="140" t="s">
        <v>108</v>
      </c>
      <c r="C50" s="161">
        <v>9500</v>
      </c>
      <c r="D50" s="23" t="s">
        <v>329</v>
      </c>
      <c r="E50" s="164" t="s">
        <v>379</v>
      </c>
      <c r="F50" s="35">
        <v>883.57</v>
      </c>
    </row>
    <row r="51" spans="1:6" ht="12.75">
      <c r="A51" s="28">
        <v>44</v>
      </c>
      <c r="B51" s="140" t="s">
        <v>108</v>
      </c>
      <c r="C51" s="161">
        <v>9451</v>
      </c>
      <c r="D51" s="23" t="s">
        <v>328</v>
      </c>
      <c r="E51" s="23" t="s">
        <v>327</v>
      </c>
      <c r="F51" s="35">
        <v>140.98</v>
      </c>
    </row>
    <row r="52" spans="1:6" ht="12.75">
      <c r="A52" s="28">
        <v>45</v>
      </c>
      <c r="B52" s="140" t="s">
        <v>108</v>
      </c>
      <c r="C52" s="161">
        <v>9505</v>
      </c>
      <c r="D52" s="23" t="s">
        <v>258</v>
      </c>
      <c r="E52" s="23" t="s">
        <v>255</v>
      </c>
      <c r="F52" s="35">
        <v>14715.96</v>
      </c>
    </row>
    <row r="53" spans="1:6" ht="12.75">
      <c r="A53" s="28">
        <v>46</v>
      </c>
      <c r="B53" s="140" t="s">
        <v>108</v>
      </c>
      <c r="C53" s="161">
        <v>9448</v>
      </c>
      <c r="D53" s="23" t="s">
        <v>258</v>
      </c>
      <c r="E53" s="23" t="s">
        <v>255</v>
      </c>
      <c r="F53" s="35">
        <v>20894.57</v>
      </c>
    </row>
    <row r="54" spans="1:6" ht="12.75">
      <c r="A54" s="28">
        <v>47</v>
      </c>
      <c r="B54" s="140" t="s">
        <v>108</v>
      </c>
      <c r="C54" s="161">
        <v>9447</v>
      </c>
      <c r="D54" s="23" t="s">
        <v>258</v>
      </c>
      <c r="E54" s="23" t="s">
        <v>255</v>
      </c>
      <c r="F54" s="35">
        <v>1043.98</v>
      </c>
    </row>
    <row r="55" spans="1:6" ht="12.75">
      <c r="A55" s="28">
        <v>48</v>
      </c>
      <c r="B55" s="140" t="s">
        <v>108</v>
      </c>
      <c r="C55" s="161">
        <v>9501</v>
      </c>
      <c r="D55" s="23" t="s">
        <v>247</v>
      </c>
      <c r="E55" s="23" t="s">
        <v>326</v>
      </c>
      <c r="F55" s="35">
        <v>3557</v>
      </c>
    </row>
    <row r="56" spans="1:6" ht="12.75">
      <c r="A56" s="28">
        <v>49</v>
      </c>
      <c r="B56" s="140" t="s">
        <v>108</v>
      </c>
      <c r="C56" s="161">
        <v>9534</v>
      </c>
      <c r="D56" s="23" t="s">
        <v>325</v>
      </c>
      <c r="E56" s="23" t="s">
        <v>324</v>
      </c>
      <c r="F56" s="35">
        <v>2121.44</v>
      </c>
    </row>
    <row r="57" spans="1:6" ht="12.75">
      <c r="A57" s="28">
        <v>50</v>
      </c>
      <c r="B57" s="140" t="s">
        <v>108</v>
      </c>
      <c r="C57" s="161">
        <v>9453</v>
      </c>
      <c r="D57" s="23" t="s">
        <v>323</v>
      </c>
      <c r="E57" s="23" t="s">
        <v>274</v>
      </c>
      <c r="F57" s="35">
        <v>565.25</v>
      </c>
    </row>
    <row r="58" spans="1:6" ht="12.75">
      <c r="A58" s="28">
        <v>51</v>
      </c>
      <c r="B58" s="140" t="s">
        <v>131</v>
      </c>
      <c r="C58" s="161">
        <v>9457</v>
      </c>
      <c r="D58" s="23" t="s">
        <v>322</v>
      </c>
      <c r="E58" s="23" t="s">
        <v>321</v>
      </c>
      <c r="F58" s="35">
        <v>61404</v>
      </c>
    </row>
    <row r="59" spans="1:6" ht="12.75">
      <c r="A59" s="28">
        <v>52</v>
      </c>
      <c r="B59" s="140" t="s">
        <v>131</v>
      </c>
      <c r="C59" s="161">
        <v>9693</v>
      </c>
      <c r="D59" s="23" t="s">
        <v>320</v>
      </c>
      <c r="E59" s="23" t="s">
        <v>319</v>
      </c>
      <c r="F59" s="35">
        <v>459.74</v>
      </c>
    </row>
    <row r="60" spans="1:6" ht="12.75">
      <c r="A60" s="28">
        <v>53</v>
      </c>
      <c r="B60" s="140" t="s">
        <v>131</v>
      </c>
      <c r="C60" s="161">
        <v>9688</v>
      </c>
      <c r="D60" s="23" t="s">
        <v>318</v>
      </c>
      <c r="E60" s="23" t="s">
        <v>376</v>
      </c>
      <c r="F60" s="35">
        <v>18497.36</v>
      </c>
    </row>
    <row r="61" spans="1:6" ht="12.75">
      <c r="A61" s="28">
        <v>54</v>
      </c>
      <c r="B61" s="140" t="s">
        <v>131</v>
      </c>
      <c r="C61" s="161">
        <v>9699</v>
      </c>
      <c r="D61" s="23" t="s">
        <v>316</v>
      </c>
      <c r="E61" s="23" t="s">
        <v>315</v>
      </c>
      <c r="F61" s="35">
        <v>7394.53</v>
      </c>
    </row>
    <row r="62" spans="1:6" ht="12.75">
      <c r="A62" s="28">
        <v>55</v>
      </c>
      <c r="B62" s="140" t="s">
        <v>131</v>
      </c>
      <c r="C62" s="161">
        <v>9740</v>
      </c>
      <c r="D62" s="23" t="s">
        <v>316</v>
      </c>
      <c r="E62" s="23" t="s">
        <v>315</v>
      </c>
      <c r="F62" s="35">
        <v>4283.07</v>
      </c>
    </row>
    <row r="63" spans="1:6" ht="12.75">
      <c r="A63" s="28">
        <v>56</v>
      </c>
      <c r="B63" s="140" t="s">
        <v>131</v>
      </c>
      <c r="C63" s="161">
        <v>9698</v>
      </c>
      <c r="D63" s="23" t="s">
        <v>317</v>
      </c>
      <c r="E63" s="23" t="s">
        <v>313</v>
      </c>
      <c r="F63" s="35">
        <v>380565.06</v>
      </c>
    </row>
    <row r="64" spans="1:6" ht="12.75">
      <c r="A64" s="28">
        <v>57</v>
      </c>
      <c r="B64" s="140" t="s">
        <v>131</v>
      </c>
      <c r="C64" s="161">
        <v>9662</v>
      </c>
      <c r="D64" s="23" t="s">
        <v>316</v>
      </c>
      <c r="E64" s="23" t="s">
        <v>315</v>
      </c>
      <c r="F64" s="35">
        <v>2931.74</v>
      </c>
    </row>
    <row r="65" spans="1:6" ht="12.75">
      <c r="A65" s="28">
        <v>58</v>
      </c>
      <c r="B65" s="140" t="s">
        <v>131</v>
      </c>
      <c r="C65" s="161">
        <v>9764</v>
      </c>
      <c r="D65" s="23" t="s">
        <v>309</v>
      </c>
      <c r="E65" s="23" t="s">
        <v>310</v>
      </c>
      <c r="F65" s="35">
        <v>2393</v>
      </c>
    </row>
    <row r="66" spans="1:6" ht="12.75">
      <c r="A66" s="28">
        <v>59</v>
      </c>
      <c r="B66" s="140" t="s">
        <v>131</v>
      </c>
      <c r="C66" s="161">
        <v>9661</v>
      </c>
      <c r="D66" s="23" t="s">
        <v>314</v>
      </c>
      <c r="E66" s="23" t="s">
        <v>313</v>
      </c>
      <c r="F66" s="35">
        <v>18951.08</v>
      </c>
    </row>
    <row r="67" spans="1:6" ht="12.75">
      <c r="A67" s="28">
        <v>60</v>
      </c>
      <c r="B67" s="140" t="s">
        <v>131</v>
      </c>
      <c r="C67" s="161">
        <v>9758</v>
      </c>
      <c r="D67" s="23" t="s">
        <v>312</v>
      </c>
      <c r="E67" s="23" t="s">
        <v>311</v>
      </c>
      <c r="F67" s="35">
        <v>367038.85</v>
      </c>
    </row>
    <row r="68" spans="1:6" ht="12.75">
      <c r="A68" s="28">
        <v>61</v>
      </c>
      <c r="B68" s="140" t="s">
        <v>131</v>
      </c>
      <c r="C68" s="161">
        <v>9697</v>
      </c>
      <c r="D68" s="23" t="s">
        <v>306</v>
      </c>
      <c r="E68" s="23" t="s">
        <v>311</v>
      </c>
      <c r="F68" s="35">
        <v>605.26</v>
      </c>
    </row>
    <row r="69" spans="1:6" ht="12.75">
      <c r="A69" s="28">
        <v>62</v>
      </c>
      <c r="B69" s="140" t="s">
        <v>131</v>
      </c>
      <c r="C69" s="161">
        <v>9509</v>
      </c>
      <c r="D69" s="23" t="s">
        <v>309</v>
      </c>
      <c r="E69" s="23" t="s">
        <v>310</v>
      </c>
      <c r="F69" s="35">
        <v>2642.62</v>
      </c>
    </row>
    <row r="70" spans="1:6" ht="12.75">
      <c r="A70" s="28">
        <v>63</v>
      </c>
      <c r="B70" s="140" t="s">
        <v>131</v>
      </c>
      <c r="C70" s="161">
        <v>9766</v>
      </c>
      <c r="D70" s="23" t="s">
        <v>309</v>
      </c>
      <c r="E70" s="23" t="s">
        <v>307</v>
      </c>
      <c r="F70" s="35">
        <v>349.89</v>
      </c>
    </row>
    <row r="71" spans="1:6" ht="12.75">
      <c r="A71" s="28">
        <v>64</v>
      </c>
      <c r="B71" s="140" t="s">
        <v>131</v>
      </c>
      <c r="C71" s="161">
        <v>9520</v>
      </c>
      <c r="D71" s="23" t="s">
        <v>308</v>
      </c>
      <c r="E71" s="23" t="s">
        <v>307</v>
      </c>
      <c r="F71" s="35">
        <v>7696.92</v>
      </c>
    </row>
    <row r="72" spans="1:6" ht="12.75">
      <c r="A72" s="28">
        <v>65</v>
      </c>
      <c r="B72" s="140" t="s">
        <v>131</v>
      </c>
      <c r="C72" s="161">
        <v>9510</v>
      </c>
      <c r="D72" s="23" t="s">
        <v>243</v>
      </c>
      <c r="E72" s="23" t="s">
        <v>307</v>
      </c>
      <c r="F72" s="35">
        <v>637.08</v>
      </c>
    </row>
    <row r="73" spans="1:6" ht="12.75">
      <c r="A73" s="28">
        <v>66</v>
      </c>
      <c r="B73" s="140" t="s">
        <v>131</v>
      </c>
      <c r="C73" s="161">
        <v>9741</v>
      </c>
      <c r="D73" s="23" t="s">
        <v>231</v>
      </c>
      <c r="E73" s="23" t="s">
        <v>305</v>
      </c>
      <c r="F73" s="35">
        <v>897.41</v>
      </c>
    </row>
    <row r="74" spans="1:6" ht="12.75">
      <c r="A74" s="28">
        <v>67</v>
      </c>
      <c r="B74" s="140" t="s">
        <v>131</v>
      </c>
      <c r="C74" s="161">
        <v>9755</v>
      </c>
      <c r="D74" s="23" t="s">
        <v>231</v>
      </c>
      <c r="E74" s="23" t="s">
        <v>305</v>
      </c>
      <c r="F74" s="35">
        <v>939</v>
      </c>
    </row>
    <row r="75" spans="1:6" ht="12.75">
      <c r="A75" s="28">
        <v>68</v>
      </c>
      <c r="B75" s="140" t="s">
        <v>131</v>
      </c>
      <c r="C75" s="161">
        <v>9512</v>
      </c>
      <c r="D75" s="23" t="s">
        <v>306</v>
      </c>
      <c r="E75" s="23" t="s">
        <v>305</v>
      </c>
      <c r="F75" s="35">
        <v>175.98</v>
      </c>
    </row>
    <row r="76" spans="1:6" ht="12.75">
      <c r="A76" s="28">
        <v>69</v>
      </c>
      <c r="B76" s="140" t="s">
        <v>131</v>
      </c>
      <c r="C76" s="161">
        <v>9521</v>
      </c>
      <c r="D76" s="23" t="s">
        <v>231</v>
      </c>
      <c r="E76" s="23" t="s">
        <v>305</v>
      </c>
      <c r="F76" s="35">
        <v>57.24</v>
      </c>
    </row>
    <row r="77" spans="1:6" ht="12.75">
      <c r="A77" s="28">
        <v>70</v>
      </c>
      <c r="B77" s="140" t="s">
        <v>131</v>
      </c>
      <c r="C77" s="161">
        <v>9701</v>
      </c>
      <c r="D77" s="23" t="s">
        <v>304</v>
      </c>
      <c r="E77" s="23" t="s">
        <v>303</v>
      </c>
      <c r="F77" s="35">
        <v>5780.01</v>
      </c>
    </row>
    <row r="78" spans="1:6" ht="12.75">
      <c r="A78" s="28">
        <v>71</v>
      </c>
      <c r="B78" s="140" t="s">
        <v>131</v>
      </c>
      <c r="C78" s="161">
        <v>9702</v>
      </c>
      <c r="D78" s="23" t="s">
        <v>304</v>
      </c>
      <c r="E78" s="23" t="s">
        <v>303</v>
      </c>
      <c r="F78" s="35">
        <v>129.4</v>
      </c>
    </row>
    <row r="79" spans="1:6" ht="12.75">
      <c r="A79" s="28">
        <v>72</v>
      </c>
      <c r="B79" s="140" t="s">
        <v>131</v>
      </c>
      <c r="C79" s="161">
        <v>9745</v>
      </c>
      <c r="D79" s="23" t="s">
        <v>302</v>
      </c>
      <c r="E79" s="23" t="s">
        <v>274</v>
      </c>
      <c r="F79" s="35">
        <v>97577.64</v>
      </c>
    </row>
    <row r="80" spans="1:6" ht="12.75">
      <c r="A80" s="28">
        <v>73</v>
      </c>
      <c r="B80" s="140" t="s">
        <v>131</v>
      </c>
      <c r="C80" s="161">
        <v>9696</v>
      </c>
      <c r="D80" s="23" t="s">
        <v>229</v>
      </c>
      <c r="E80" s="23" t="s">
        <v>301</v>
      </c>
      <c r="F80" s="35">
        <v>3169</v>
      </c>
    </row>
    <row r="81" spans="1:6" ht="12.75">
      <c r="A81" s="28">
        <v>74</v>
      </c>
      <c r="B81" s="140" t="s">
        <v>131</v>
      </c>
      <c r="C81" s="161">
        <v>9760</v>
      </c>
      <c r="D81" s="23" t="s">
        <v>300</v>
      </c>
      <c r="E81" s="23" t="s">
        <v>298</v>
      </c>
      <c r="F81" s="35">
        <v>7338.19</v>
      </c>
    </row>
    <row r="82" spans="1:6" ht="12.75">
      <c r="A82" s="28">
        <v>75</v>
      </c>
      <c r="B82" s="140" t="s">
        <v>131</v>
      </c>
      <c r="C82" s="161">
        <v>9695</v>
      </c>
      <c r="D82" s="23" t="s">
        <v>226</v>
      </c>
      <c r="E82" s="23" t="s">
        <v>377</v>
      </c>
      <c r="F82" s="35">
        <v>16960</v>
      </c>
    </row>
    <row r="83" spans="1:6" ht="12.75">
      <c r="A83" s="28">
        <v>76</v>
      </c>
      <c r="B83" s="140" t="s">
        <v>131</v>
      </c>
      <c r="C83" s="161">
        <v>9506</v>
      </c>
      <c r="D83" s="23" t="s">
        <v>226</v>
      </c>
      <c r="E83" s="23" t="s">
        <v>299</v>
      </c>
      <c r="F83" s="35">
        <v>31536</v>
      </c>
    </row>
    <row r="84" spans="1:6" ht="12.75">
      <c r="A84" s="28">
        <v>77</v>
      </c>
      <c r="B84" s="140" t="s">
        <v>131</v>
      </c>
      <c r="C84" s="161">
        <v>9507</v>
      </c>
      <c r="D84" s="23" t="s">
        <v>229</v>
      </c>
      <c r="E84" s="23" t="s">
        <v>298</v>
      </c>
      <c r="F84" s="35">
        <v>7256</v>
      </c>
    </row>
    <row r="85" spans="1:6" ht="12.75">
      <c r="A85" s="28">
        <v>78</v>
      </c>
      <c r="B85" s="140" t="s">
        <v>131</v>
      </c>
      <c r="C85" s="161">
        <v>9737</v>
      </c>
      <c r="D85" s="23" t="s">
        <v>297</v>
      </c>
      <c r="E85" s="23" t="s">
        <v>296</v>
      </c>
      <c r="F85" s="35">
        <v>103307.49</v>
      </c>
    </row>
    <row r="86" spans="1:6" ht="12.75">
      <c r="A86" s="28">
        <v>79</v>
      </c>
      <c r="B86" s="140" t="s">
        <v>131</v>
      </c>
      <c r="C86" s="161">
        <v>9768</v>
      </c>
      <c r="D86" s="23" t="s">
        <v>295</v>
      </c>
      <c r="E86" s="23" t="s">
        <v>294</v>
      </c>
      <c r="F86" s="35">
        <v>15350.43</v>
      </c>
    </row>
    <row r="87" spans="1:6" ht="12.75">
      <c r="A87" s="28">
        <v>80</v>
      </c>
      <c r="B87" s="140" t="s">
        <v>131</v>
      </c>
      <c r="C87" s="161">
        <v>9681</v>
      </c>
      <c r="D87" s="23" t="s">
        <v>229</v>
      </c>
      <c r="E87" s="23" t="s">
        <v>293</v>
      </c>
      <c r="F87" s="35">
        <v>7119</v>
      </c>
    </row>
    <row r="88" spans="1:6" ht="12.75">
      <c r="A88" s="28">
        <v>81</v>
      </c>
      <c r="B88" s="140" t="s">
        <v>131</v>
      </c>
      <c r="C88" s="161">
        <v>9703</v>
      </c>
      <c r="D88" s="23" t="s">
        <v>287</v>
      </c>
      <c r="E88" s="23" t="s">
        <v>286</v>
      </c>
      <c r="F88" s="35">
        <v>793.61</v>
      </c>
    </row>
    <row r="89" spans="1:6" ht="12.75">
      <c r="A89" s="28">
        <v>82</v>
      </c>
      <c r="B89" s="140" t="s">
        <v>131</v>
      </c>
      <c r="C89" s="161">
        <v>9759</v>
      </c>
      <c r="D89" s="23" t="s">
        <v>292</v>
      </c>
      <c r="E89" s="23" t="s">
        <v>291</v>
      </c>
      <c r="F89" s="35">
        <v>1243.55</v>
      </c>
    </row>
    <row r="90" spans="1:6" ht="12.75">
      <c r="A90" s="28">
        <v>83</v>
      </c>
      <c r="B90" s="140" t="s">
        <v>131</v>
      </c>
      <c r="C90" s="161">
        <v>9700</v>
      </c>
      <c r="D90" s="23" t="s">
        <v>290</v>
      </c>
      <c r="E90" s="23" t="s">
        <v>289</v>
      </c>
      <c r="F90" s="35">
        <v>7867.7</v>
      </c>
    </row>
    <row r="91" spans="1:6" ht="12.75">
      <c r="A91" s="28">
        <v>84</v>
      </c>
      <c r="B91" s="140" t="s">
        <v>131</v>
      </c>
      <c r="C91" s="161">
        <v>9683</v>
      </c>
      <c r="D91" s="23" t="s">
        <v>264</v>
      </c>
      <c r="E91" s="23" t="s">
        <v>288</v>
      </c>
      <c r="F91" s="35">
        <v>117.81</v>
      </c>
    </row>
    <row r="92" spans="1:6" ht="12.75">
      <c r="A92" s="28">
        <v>85</v>
      </c>
      <c r="B92" s="140" t="s">
        <v>131</v>
      </c>
      <c r="C92" s="161">
        <v>9686</v>
      </c>
      <c r="D92" s="23" t="s">
        <v>287</v>
      </c>
      <c r="E92" s="23" t="s">
        <v>286</v>
      </c>
      <c r="F92" s="35">
        <v>1705.25</v>
      </c>
    </row>
    <row r="93" spans="1:6" ht="12.75">
      <c r="A93" s="28">
        <v>86</v>
      </c>
      <c r="B93" s="140" t="s">
        <v>131</v>
      </c>
      <c r="C93" s="161">
        <v>9694</v>
      </c>
      <c r="D93" s="23" t="s">
        <v>285</v>
      </c>
      <c r="E93" s="23" t="s">
        <v>378</v>
      </c>
      <c r="F93" s="35">
        <v>670</v>
      </c>
    </row>
    <row r="94" spans="1:6" ht="12.75">
      <c r="A94" s="28">
        <v>87</v>
      </c>
      <c r="B94" s="140" t="s">
        <v>131</v>
      </c>
      <c r="C94" s="161">
        <v>9735</v>
      </c>
      <c r="D94" s="23" t="s">
        <v>284</v>
      </c>
      <c r="E94" s="23" t="s">
        <v>277</v>
      </c>
      <c r="F94" s="35">
        <v>3232.93</v>
      </c>
    </row>
    <row r="95" spans="1:6" ht="12.75">
      <c r="A95" s="28">
        <v>88</v>
      </c>
      <c r="B95" s="140" t="s">
        <v>131</v>
      </c>
      <c r="C95" s="161">
        <v>9738</v>
      </c>
      <c r="D95" s="23" t="s">
        <v>283</v>
      </c>
      <c r="E95" s="23" t="s">
        <v>274</v>
      </c>
      <c r="F95" s="35">
        <v>568948.09</v>
      </c>
    </row>
    <row r="96" spans="1:6" ht="12.75">
      <c r="A96" s="28">
        <v>89</v>
      </c>
      <c r="B96" s="140" t="s">
        <v>131</v>
      </c>
      <c r="C96" s="161">
        <v>9763</v>
      </c>
      <c r="D96" s="23" t="s">
        <v>282</v>
      </c>
      <c r="E96" s="23" t="s">
        <v>281</v>
      </c>
      <c r="F96" s="35">
        <v>540</v>
      </c>
    </row>
    <row r="97" spans="1:6" ht="12.75">
      <c r="A97" s="28">
        <v>90</v>
      </c>
      <c r="B97" s="140" t="s">
        <v>131</v>
      </c>
      <c r="C97" s="161">
        <v>9689</v>
      </c>
      <c r="D97" s="23" t="s">
        <v>280</v>
      </c>
      <c r="E97" s="23" t="s">
        <v>279</v>
      </c>
      <c r="F97" s="35">
        <v>10194.65</v>
      </c>
    </row>
    <row r="98" spans="1:6" ht="12.75">
      <c r="A98" s="28">
        <v>91</v>
      </c>
      <c r="B98" s="140" t="s">
        <v>131</v>
      </c>
      <c r="C98" s="161">
        <v>9692</v>
      </c>
      <c r="D98" s="23" t="s">
        <v>278</v>
      </c>
      <c r="E98" s="23" t="s">
        <v>277</v>
      </c>
      <c r="F98" s="35">
        <v>2549.02</v>
      </c>
    </row>
    <row r="99" spans="1:6" ht="12.75">
      <c r="A99" s="28">
        <v>92</v>
      </c>
      <c r="B99" s="140" t="s">
        <v>131</v>
      </c>
      <c r="C99" s="161">
        <v>9704</v>
      </c>
      <c r="D99" s="23" t="s">
        <v>268</v>
      </c>
      <c r="E99" s="23" t="s">
        <v>276</v>
      </c>
      <c r="F99" s="35">
        <v>357</v>
      </c>
    </row>
    <row r="100" spans="1:6" ht="12.75">
      <c r="A100" s="28">
        <v>93</v>
      </c>
      <c r="B100" s="140" t="s">
        <v>131</v>
      </c>
      <c r="C100" s="161">
        <v>9708</v>
      </c>
      <c r="D100" s="23" t="s">
        <v>275</v>
      </c>
      <c r="E100" s="23" t="s">
        <v>274</v>
      </c>
      <c r="F100" s="35">
        <v>555.25</v>
      </c>
    </row>
    <row r="101" spans="1:6" ht="12.75">
      <c r="A101" s="28">
        <v>94</v>
      </c>
      <c r="B101" s="140" t="s">
        <v>131</v>
      </c>
      <c r="C101" s="161">
        <v>9705</v>
      </c>
      <c r="D101" s="23" t="s">
        <v>272</v>
      </c>
      <c r="E101" s="23" t="s">
        <v>273</v>
      </c>
      <c r="F101" s="35">
        <v>952</v>
      </c>
    </row>
    <row r="102" spans="1:6" ht="12.75">
      <c r="A102" s="28">
        <v>95</v>
      </c>
      <c r="B102" s="140" t="s">
        <v>131</v>
      </c>
      <c r="C102" s="161">
        <v>9706</v>
      </c>
      <c r="D102" s="23" t="s">
        <v>272</v>
      </c>
      <c r="E102" s="23" t="s">
        <v>271</v>
      </c>
      <c r="F102" s="35">
        <v>2082.5</v>
      </c>
    </row>
    <row r="103" spans="1:6" ht="12.75">
      <c r="A103" s="28">
        <v>96</v>
      </c>
      <c r="B103" s="140" t="s">
        <v>131</v>
      </c>
      <c r="C103" s="161">
        <v>9746</v>
      </c>
      <c r="D103" s="23" t="s">
        <v>268</v>
      </c>
      <c r="E103" s="23" t="s">
        <v>267</v>
      </c>
      <c r="F103" s="35">
        <v>1570.8</v>
      </c>
    </row>
    <row r="104" spans="1:6" ht="12.75">
      <c r="A104" s="28">
        <v>97</v>
      </c>
      <c r="B104" s="140" t="s">
        <v>131</v>
      </c>
      <c r="C104" s="161">
        <v>9739</v>
      </c>
      <c r="D104" s="23" t="s">
        <v>270</v>
      </c>
      <c r="E104" s="23" t="s">
        <v>269</v>
      </c>
      <c r="F104" s="35">
        <v>1648.37</v>
      </c>
    </row>
    <row r="105" spans="1:6" ht="12.75">
      <c r="A105" s="28">
        <v>98</v>
      </c>
      <c r="B105" s="140" t="s">
        <v>131</v>
      </c>
      <c r="C105" s="161">
        <v>9684</v>
      </c>
      <c r="D105" s="23" t="s">
        <v>270</v>
      </c>
      <c r="E105" s="23" t="s">
        <v>269</v>
      </c>
      <c r="F105" s="35">
        <v>712.04</v>
      </c>
    </row>
    <row r="106" spans="1:6" ht="12.75">
      <c r="A106" s="28">
        <v>99</v>
      </c>
      <c r="B106" s="140" t="s">
        <v>131</v>
      </c>
      <c r="C106" s="161">
        <v>9685</v>
      </c>
      <c r="D106" s="23" t="s">
        <v>268</v>
      </c>
      <c r="E106" s="23" t="s">
        <v>267</v>
      </c>
      <c r="F106" s="35">
        <v>1868.3</v>
      </c>
    </row>
    <row r="107" spans="1:6" ht="12.75">
      <c r="A107" s="28">
        <v>100</v>
      </c>
      <c r="B107" s="140" t="s">
        <v>131</v>
      </c>
      <c r="C107" s="161">
        <v>9519</v>
      </c>
      <c r="D107" s="23" t="s">
        <v>266</v>
      </c>
      <c r="E107" s="23" t="s">
        <v>265</v>
      </c>
      <c r="F107" s="35">
        <v>102821.95</v>
      </c>
    </row>
    <row r="108" spans="1:6" ht="12.75">
      <c r="A108" s="28">
        <v>101</v>
      </c>
      <c r="B108" s="140" t="s">
        <v>131</v>
      </c>
      <c r="C108" s="161">
        <v>9682</v>
      </c>
      <c r="D108" s="23" t="s">
        <v>264</v>
      </c>
      <c r="E108" s="23" t="s">
        <v>263</v>
      </c>
      <c r="F108" s="35">
        <v>1604.12</v>
      </c>
    </row>
    <row r="109" spans="1:6" ht="12.75">
      <c r="A109" s="28">
        <v>102</v>
      </c>
      <c r="B109" s="140" t="s">
        <v>131</v>
      </c>
      <c r="C109" s="161">
        <v>9655</v>
      </c>
      <c r="D109" s="23" t="s">
        <v>262</v>
      </c>
      <c r="E109" s="23" t="s">
        <v>255</v>
      </c>
      <c r="F109" s="35">
        <v>719.82</v>
      </c>
    </row>
    <row r="110" spans="1:6" ht="12.75">
      <c r="A110" s="28">
        <v>103</v>
      </c>
      <c r="B110" s="140" t="s">
        <v>131</v>
      </c>
      <c r="C110" s="161">
        <v>9748</v>
      </c>
      <c r="D110" s="23" t="s">
        <v>259</v>
      </c>
      <c r="E110" s="23" t="s">
        <v>255</v>
      </c>
      <c r="F110" s="35">
        <v>2242.22</v>
      </c>
    </row>
    <row r="111" spans="1:6" ht="12.75">
      <c r="A111" s="28">
        <v>104</v>
      </c>
      <c r="B111" s="140" t="s">
        <v>131</v>
      </c>
      <c r="C111" s="161">
        <v>9749</v>
      </c>
      <c r="D111" s="23" t="s">
        <v>259</v>
      </c>
      <c r="E111" s="23" t="s">
        <v>255</v>
      </c>
      <c r="F111" s="35">
        <v>3002.61</v>
      </c>
    </row>
    <row r="112" spans="1:6" ht="12.75">
      <c r="A112" s="28">
        <v>105</v>
      </c>
      <c r="B112" s="140" t="s">
        <v>131</v>
      </c>
      <c r="C112" s="161">
        <v>9754</v>
      </c>
      <c r="D112" s="23" t="s">
        <v>261</v>
      </c>
      <c r="E112" s="23" t="s">
        <v>255</v>
      </c>
      <c r="F112" s="35">
        <v>3104.96</v>
      </c>
    </row>
    <row r="113" spans="1:6" ht="12.75">
      <c r="A113" s="28">
        <v>106</v>
      </c>
      <c r="B113" s="140" t="s">
        <v>131</v>
      </c>
      <c r="C113" s="161">
        <v>9752</v>
      </c>
      <c r="D113" s="23" t="s">
        <v>256</v>
      </c>
      <c r="E113" s="23" t="s">
        <v>255</v>
      </c>
      <c r="F113" s="35">
        <v>15368.87</v>
      </c>
    </row>
    <row r="114" spans="1:6" ht="12.75">
      <c r="A114" s="28">
        <v>107</v>
      </c>
      <c r="B114" s="140" t="s">
        <v>131</v>
      </c>
      <c r="C114" s="161">
        <v>9656</v>
      </c>
      <c r="D114" s="23" t="s">
        <v>258</v>
      </c>
      <c r="E114" s="23" t="s">
        <v>255</v>
      </c>
      <c r="F114" s="35">
        <v>9149.52</v>
      </c>
    </row>
    <row r="115" spans="1:6" ht="12.75">
      <c r="A115" s="28">
        <v>108</v>
      </c>
      <c r="B115" s="140" t="s">
        <v>131</v>
      </c>
      <c r="C115" s="161">
        <v>9657</v>
      </c>
      <c r="D115" s="23" t="s">
        <v>256</v>
      </c>
      <c r="E115" s="23" t="s">
        <v>255</v>
      </c>
      <c r="F115" s="35">
        <v>44955.64</v>
      </c>
    </row>
    <row r="116" spans="1:6" ht="12.75">
      <c r="A116" s="28">
        <v>109</v>
      </c>
      <c r="B116" s="140" t="s">
        <v>131</v>
      </c>
      <c r="C116" s="161">
        <v>9724</v>
      </c>
      <c r="D116" s="23" t="s">
        <v>256</v>
      </c>
      <c r="E116" s="23" t="s">
        <v>255</v>
      </c>
      <c r="F116" s="35">
        <v>13353.86</v>
      </c>
    </row>
    <row r="117" spans="1:6" ht="12.75">
      <c r="A117" s="28">
        <v>110</v>
      </c>
      <c r="B117" s="140" t="s">
        <v>131</v>
      </c>
      <c r="C117" s="161">
        <v>9726</v>
      </c>
      <c r="D117" s="23" t="s">
        <v>256</v>
      </c>
      <c r="E117" s="23" t="s">
        <v>255</v>
      </c>
      <c r="F117" s="35">
        <v>25228.47</v>
      </c>
    </row>
    <row r="118" spans="1:6" ht="12.75">
      <c r="A118" s="28">
        <v>111</v>
      </c>
      <c r="B118" s="140" t="s">
        <v>131</v>
      </c>
      <c r="C118" s="161">
        <v>9727</v>
      </c>
      <c r="D118" s="23" t="s">
        <v>258</v>
      </c>
      <c r="E118" s="23" t="s">
        <v>255</v>
      </c>
      <c r="F118" s="35">
        <v>11314.75</v>
      </c>
    </row>
    <row r="119" spans="1:6" ht="12.75">
      <c r="A119" s="28">
        <v>112</v>
      </c>
      <c r="B119" s="140" t="s">
        <v>131</v>
      </c>
      <c r="C119" s="161">
        <v>9709</v>
      </c>
      <c r="D119" s="23" t="s">
        <v>260</v>
      </c>
      <c r="E119" s="23" t="s">
        <v>255</v>
      </c>
      <c r="F119" s="35">
        <v>5917.27</v>
      </c>
    </row>
    <row r="120" spans="1:6" ht="12.75">
      <c r="A120" s="28">
        <v>113</v>
      </c>
      <c r="B120" s="140" t="s">
        <v>131</v>
      </c>
      <c r="C120" s="161">
        <v>9710</v>
      </c>
      <c r="D120" s="23" t="s">
        <v>256</v>
      </c>
      <c r="E120" s="23" t="s">
        <v>255</v>
      </c>
      <c r="F120" s="35">
        <v>6796.2</v>
      </c>
    </row>
    <row r="121" spans="1:6" ht="12.75">
      <c r="A121" s="28">
        <v>114</v>
      </c>
      <c r="B121" s="140" t="s">
        <v>131</v>
      </c>
      <c r="C121" s="161">
        <v>9687</v>
      </c>
      <c r="D121" s="23" t="s">
        <v>256</v>
      </c>
      <c r="E121" s="23" t="s">
        <v>255</v>
      </c>
      <c r="F121" s="35">
        <v>16284.91</v>
      </c>
    </row>
    <row r="122" spans="1:6" ht="12.75">
      <c r="A122" s="28">
        <v>115</v>
      </c>
      <c r="B122" s="140" t="s">
        <v>131</v>
      </c>
      <c r="C122" s="161">
        <v>9690</v>
      </c>
      <c r="D122" s="23" t="s">
        <v>259</v>
      </c>
      <c r="E122" s="23" t="s">
        <v>255</v>
      </c>
      <c r="F122" s="35">
        <v>4341.23</v>
      </c>
    </row>
    <row r="123" spans="1:6" ht="12.75">
      <c r="A123" s="28">
        <v>116</v>
      </c>
      <c r="B123" s="140" t="s">
        <v>131</v>
      </c>
      <c r="C123" s="161">
        <v>9691</v>
      </c>
      <c r="D123" s="23" t="s">
        <v>258</v>
      </c>
      <c r="E123" s="23" t="s">
        <v>255</v>
      </c>
      <c r="F123" s="35">
        <v>1936.15</v>
      </c>
    </row>
    <row r="124" spans="1:6" ht="12.75">
      <c r="A124" s="28">
        <v>117</v>
      </c>
      <c r="B124" s="140" t="s">
        <v>131</v>
      </c>
      <c r="C124" s="161">
        <v>9750</v>
      </c>
      <c r="D124" s="23" t="s">
        <v>256</v>
      </c>
      <c r="E124" s="23" t="s">
        <v>255</v>
      </c>
      <c r="F124" s="35">
        <v>5167.41</v>
      </c>
    </row>
    <row r="125" spans="1:6" ht="12.75">
      <c r="A125" s="28">
        <v>118</v>
      </c>
      <c r="B125" s="140" t="s">
        <v>131</v>
      </c>
      <c r="C125" s="161">
        <v>9725</v>
      </c>
      <c r="D125" s="23" t="s">
        <v>258</v>
      </c>
      <c r="E125" s="23" t="s">
        <v>255</v>
      </c>
      <c r="F125" s="35">
        <v>12403.88</v>
      </c>
    </row>
    <row r="126" spans="1:6" ht="12.75">
      <c r="A126" s="28">
        <v>119</v>
      </c>
      <c r="B126" s="140" t="s">
        <v>131</v>
      </c>
      <c r="C126" s="161">
        <v>9753</v>
      </c>
      <c r="D126" s="23" t="s">
        <v>257</v>
      </c>
      <c r="E126" s="23" t="s">
        <v>255</v>
      </c>
      <c r="F126" s="35">
        <v>7617.14</v>
      </c>
    </row>
    <row r="127" spans="1:6" ht="12.75">
      <c r="A127" s="28">
        <v>120</v>
      </c>
      <c r="B127" s="140" t="s">
        <v>131</v>
      </c>
      <c r="C127" s="161">
        <v>9751</v>
      </c>
      <c r="D127" s="23" t="s">
        <v>256</v>
      </c>
      <c r="E127" s="23" t="s">
        <v>255</v>
      </c>
      <c r="F127" s="35">
        <v>7108.87</v>
      </c>
    </row>
    <row r="128" spans="1:6" ht="12.75">
      <c r="A128" s="28">
        <v>121</v>
      </c>
      <c r="B128" s="140" t="s">
        <v>131</v>
      </c>
      <c r="C128" s="161">
        <v>9524</v>
      </c>
      <c r="D128" s="23" t="s">
        <v>254</v>
      </c>
      <c r="E128" s="23" t="s">
        <v>253</v>
      </c>
      <c r="F128" s="35">
        <v>210.83</v>
      </c>
    </row>
    <row r="129" spans="1:6" ht="12.75">
      <c r="A129" s="28">
        <v>122</v>
      </c>
      <c r="B129" s="140" t="s">
        <v>131</v>
      </c>
      <c r="C129" s="161">
        <v>9678</v>
      </c>
      <c r="D129" s="23" t="s">
        <v>252</v>
      </c>
      <c r="E129" s="23" t="s">
        <v>250</v>
      </c>
      <c r="F129" s="35">
        <v>333.83</v>
      </c>
    </row>
    <row r="130" spans="1:6" ht="12.75">
      <c r="A130" s="28">
        <v>123</v>
      </c>
      <c r="B130" s="140" t="s">
        <v>131</v>
      </c>
      <c r="C130" s="161">
        <v>9736</v>
      </c>
      <c r="D130" s="23" t="s">
        <v>251</v>
      </c>
      <c r="E130" s="23" t="s">
        <v>250</v>
      </c>
      <c r="F130" s="35">
        <v>4414.23</v>
      </c>
    </row>
    <row r="131" spans="1:6" ht="12.75">
      <c r="A131" s="28">
        <v>124</v>
      </c>
      <c r="B131" s="140" t="s">
        <v>131</v>
      </c>
      <c r="C131" s="161">
        <v>9679</v>
      </c>
      <c r="D131" s="23" t="s">
        <v>249</v>
      </c>
      <c r="E131" s="23" t="s">
        <v>248</v>
      </c>
      <c r="F131" s="35">
        <v>144.78</v>
      </c>
    </row>
    <row r="132" spans="1:6" ht="12.75">
      <c r="A132" s="28">
        <v>125</v>
      </c>
      <c r="B132" s="140" t="s">
        <v>131</v>
      </c>
      <c r="C132" s="161">
        <v>9514</v>
      </c>
      <c r="D132" s="23" t="s">
        <v>247</v>
      </c>
      <c r="E132" s="23" t="s">
        <v>246</v>
      </c>
      <c r="F132" s="35">
        <v>578.71</v>
      </c>
    </row>
    <row r="133" spans="1:6" ht="12.75">
      <c r="A133" s="28">
        <v>126</v>
      </c>
      <c r="B133" s="140" t="s">
        <v>131</v>
      </c>
      <c r="C133" s="161">
        <v>9513</v>
      </c>
      <c r="D133" s="23" t="s">
        <v>245</v>
      </c>
      <c r="E133" s="23" t="s">
        <v>244</v>
      </c>
      <c r="F133" s="35">
        <v>606</v>
      </c>
    </row>
    <row r="134" spans="1:6" ht="12.75">
      <c r="A134" s="28">
        <v>127</v>
      </c>
      <c r="B134" s="140" t="s">
        <v>131</v>
      </c>
      <c r="C134" s="161">
        <v>9511</v>
      </c>
      <c r="D134" s="23" t="s">
        <v>243</v>
      </c>
      <c r="E134" s="23" t="s">
        <v>242</v>
      </c>
      <c r="F134" s="35">
        <v>160.65</v>
      </c>
    </row>
    <row r="135" spans="1:6" ht="12.75">
      <c r="A135" s="28">
        <v>128</v>
      </c>
      <c r="B135" s="140" t="s">
        <v>131</v>
      </c>
      <c r="C135" s="161">
        <v>9744</v>
      </c>
      <c r="D135" s="23" t="s">
        <v>231</v>
      </c>
      <c r="E135" s="23" t="s">
        <v>230</v>
      </c>
      <c r="F135" s="35">
        <v>9.9</v>
      </c>
    </row>
    <row r="136" spans="1:6" ht="12.75">
      <c r="A136" s="28">
        <v>129</v>
      </c>
      <c r="B136" s="140" t="s">
        <v>131</v>
      </c>
      <c r="C136" s="161">
        <v>9733</v>
      </c>
      <c r="D136" s="23" t="s">
        <v>241</v>
      </c>
      <c r="E136" s="23" t="s">
        <v>240</v>
      </c>
      <c r="F136" s="35">
        <v>774</v>
      </c>
    </row>
    <row r="137" spans="1:6" ht="12.75">
      <c r="A137" s="28">
        <v>130</v>
      </c>
      <c r="B137" s="140" t="s">
        <v>131</v>
      </c>
      <c r="C137" s="161">
        <v>9707</v>
      </c>
      <c r="D137" s="23" t="s">
        <v>237</v>
      </c>
      <c r="E137" s="23" t="s">
        <v>236</v>
      </c>
      <c r="F137" s="35">
        <v>2757.23</v>
      </c>
    </row>
    <row r="138" spans="1:6" ht="12.75">
      <c r="A138" s="28">
        <v>131</v>
      </c>
      <c r="B138" s="140" t="s">
        <v>131</v>
      </c>
      <c r="C138" s="161">
        <v>9523</v>
      </c>
      <c r="D138" s="23" t="s">
        <v>239</v>
      </c>
      <c r="E138" s="23" t="s">
        <v>238</v>
      </c>
      <c r="F138" s="35">
        <v>7378</v>
      </c>
    </row>
    <row r="139" spans="1:6" ht="12.75">
      <c r="A139" s="28">
        <v>132</v>
      </c>
      <c r="B139" s="140" t="s">
        <v>131</v>
      </c>
      <c r="C139" s="161">
        <v>9515</v>
      </c>
      <c r="D139" s="23" t="s">
        <v>237</v>
      </c>
      <c r="E139" s="23" t="s">
        <v>236</v>
      </c>
      <c r="F139" s="35">
        <v>4886.14</v>
      </c>
    </row>
    <row r="140" spans="1:6" ht="12.75">
      <c r="A140" s="28">
        <v>133</v>
      </c>
      <c r="B140" s="140" t="s">
        <v>131</v>
      </c>
      <c r="C140" s="161">
        <v>9747</v>
      </c>
      <c r="D140" s="23" t="s">
        <v>234</v>
      </c>
      <c r="E140" s="23" t="s">
        <v>235</v>
      </c>
      <c r="F140" s="35">
        <v>122</v>
      </c>
    </row>
    <row r="141" spans="1:6" ht="12.75">
      <c r="A141" s="28">
        <v>134</v>
      </c>
      <c r="B141" s="140" t="s">
        <v>131</v>
      </c>
      <c r="C141" s="161">
        <v>9734</v>
      </c>
      <c r="D141" s="23" t="s">
        <v>234</v>
      </c>
      <c r="E141" s="23" t="s">
        <v>233</v>
      </c>
      <c r="F141" s="35">
        <v>3904</v>
      </c>
    </row>
    <row r="142" spans="1:6" ht="12.75">
      <c r="A142" s="28">
        <v>135</v>
      </c>
      <c r="B142" s="140" t="s">
        <v>131</v>
      </c>
      <c r="C142" s="161">
        <v>9522</v>
      </c>
      <c r="D142" s="23" t="s">
        <v>226</v>
      </c>
      <c r="E142" s="23" t="s">
        <v>232</v>
      </c>
      <c r="F142" s="35">
        <v>455</v>
      </c>
    </row>
    <row r="143" spans="1:6" ht="12.75">
      <c r="A143" s="28">
        <v>136</v>
      </c>
      <c r="B143" s="140" t="s">
        <v>131</v>
      </c>
      <c r="C143" s="161">
        <v>9742</v>
      </c>
      <c r="D143" s="23" t="s">
        <v>231</v>
      </c>
      <c r="E143" s="23" t="s">
        <v>230</v>
      </c>
      <c r="F143" s="35">
        <v>13.95</v>
      </c>
    </row>
    <row r="144" spans="1:6" ht="12.75">
      <c r="A144" s="28">
        <v>137</v>
      </c>
      <c r="B144" s="140" t="s">
        <v>131</v>
      </c>
      <c r="C144" s="161">
        <v>9756</v>
      </c>
      <c r="D144" s="23" t="s">
        <v>231</v>
      </c>
      <c r="E144" s="23" t="s">
        <v>230</v>
      </c>
      <c r="F144" s="35">
        <v>26.1</v>
      </c>
    </row>
    <row r="145" spans="1:6" ht="12.75">
      <c r="A145" s="28">
        <v>138</v>
      </c>
      <c r="B145" s="140" t="s">
        <v>227</v>
      </c>
      <c r="C145" s="161">
        <v>9774</v>
      </c>
      <c r="D145" s="23" t="s">
        <v>229</v>
      </c>
      <c r="E145" s="23" t="s">
        <v>228</v>
      </c>
      <c r="F145" s="35">
        <v>8280.24</v>
      </c>
    </row>
    <row r="146" spans="1:6" ht="13.5" thickBot="1">
      <c r="A146" s="149">
        <v>139</v>
      </c>
      <c r="B146" s="150" t="s">
        <v>227</v>
      </c>
      <c r="C146" s="162">
        <v>9775</v>
      </c>
      <c r="D146" s="151" t="s">
        <v>226</v>
      </c>
      <c r="E146" s="151" t="s">
        <v>225</v>
      </c>
      <c r="F146" s="152">
        <v>908.98</v>
      </c>
    </row>
    <row r="147" spans="1:6" ht="13.5" thickBot="1">
      <c r="A147" s="153"/>
      <c r="B147" s="154"/>
      <c r="C147" s="163"/>
      <c r="D147" s="155"/>
      <c r="E147" s="156" t="s">
        <v>224</v>
      </c>
      <c r="F147" s="157">
        <f>SUM(F8:F146)</f>
        <v>4403562.690000001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38" t="s">
        <v>21</v>
      </c>
      <c r="B3" s="138"/>
      <c r="C3" s="138"/>
      <c r="D3" s="15"/>
    </row>
    <row r="4" spans="1:10" ht="19.5" customHeight="1">
      <c r="A4" s="139" t="s">
        <v>22</v>
      </c>
      <c r="B4" s="139"/>
      <c r="C4" s="139"/>
      <c r="D4" s="139"/>
      <c r="E4" s="13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34</v>
      </c>
      <c r="C6" s="11" t="str">
        <f>personal!G5</f>
        <v>17-21.12.2018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74" t="s">
        <v>16</v>
      </c>
      <c r="B8" s="75" t="s">
        <v>17</v>
      </c>
      <c r="C8" s="75" t="s">
        <v>18</v>
      </c>
      <c r="D8" s="75" t="s">
        <v>23</v>
      </c>
      <c r="E8" s="76" t="s">
        <v>19</v>
      </c>
    </row>
    <row r="9" spans="1:5" s="20" customFormat="1" ht="26.25">
      <c r="A9" s="69">
        <v>43454</v>
      </c>
      <c r="B9" s="70" t="s">
        <v>35</v>
      </c>
      <c r="C9" s="71" t="s">
        <v>36</v>
      </c>
      <c r="D9" s="72" t="s">
        <v>37</v>
      </c>
      <c r="E9" s="73">
        <v>50.1</v>
      </c>
    </row>
    <row r="10" spans="1:5" s="20" customFormat="1" ht="12.75">
      <c r="A10" s="64"/>
      <c r="B10" s="61"/>
      <c r="C10" s="58"/>
      <c r="D10" s="59"/>
      <c r="E10" s="45"/>
    </row>
    <row r="11" spans="1:5" s="20" customFormat="1" ht="12.75">
      <c r="A11" s="44"/>
      <c r="B11" s="42"/>
      <c r="C11" s="42"/>
      <c r="D11" s="43"/>
      <c r="E11" s="45"/>
    </row>
    <row r="12" spans="1:5" s="20" customFormat="1" ht="12.75">
      <c r="A12" s="44"/>
      <c r="B12" s="42"/>
      <c r="C12" s="43"/>
      <c r="D12" s="43"/>
      <c r="E12" s="45"/>
    </row>
    <row r="13" spans="1:5" s="20" customFormat="1" ht="12.75">
      <c r="A13" s="44"/>
      <c r="B13" s="42"/>
      <c r="C13" s="43"/>
      <c r="D13" s="43"/>
      <c r="E13" s="45"/>
    </row>
    <row r="14" spans="1:5" s="20" customFormat="1" ht="12.75">
      <c r="A14" s="44"/>
      <c r="B14" s="42"/>
      <c r="C14" s="43"/>
      <c r="D14" s="43"/>
      <c r="E14" s="45"/>
    </row>
    <row r="15" spans="1:5" s="20" customFormat="1" ht="12.75">
      <c r="A15" s="44"/>
      <c r="B15" s="42"/>
      <c r="C15" s="43"/>
      <c r="D15" s="43"/>
      <c r="E15" s="45"/>
    </row>
    <row r="16" spans="1:5" s="20" customFormat="1" ht="12.75">
      <c r="A16" s="44"/>
      <c r="B16" s="42"/>
      <c r="C16" s="43"/>
      <c r="D16" s="43"/>
      <c r="E16" s="45"/>
    </row>
    <row r="17" spans="1:5" s="20" customFormat="1" ht="12.75">
      <c r="A17" s="44"/>
      <c r="B17" s="42"/>
      <c r="C17" s="43"/>
      <c r="D17" s="43"/>
      <c r="E17" s="45"/>
    </row>
    <row r="18" spans="1:5" s="79" customFormat="1" ht="13.5" thickBot="1">
      <c r="A18" s="77" t="s">
        <v>20</v>
      </c>
      <c r="B18" s="78"/>
      <c r="C18" s="78"/>
      <c r="D18" s="78"/>
      <c r="E18" s="68">
        <f>SUM(E9:E17)</f>
        <v>50.1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5">
      <selection activeCell="C16" sqref="C1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69.57421875" style="14" customWidth="1"/>
    <col min="4" max="4" width="41.57421875" style="14" customWidth="1"/>
    <col min="5" max="5" width="17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38" t="s">
        <v>21</v>
      </c>
      <c r="B3" s="138"/>
      <c r="C3" s="138"/>
      <c r="D3" s="15"/>
    </row>
    <row r="4" spans="1:10" ht="30" customHeight="1">
      <c r="A4" s="139" t="s">
        <v>33</v>
      </c>
      <c r="B4" s="139"/>
      <c r="C4" s="139"/>
      <c r="D4" s="139"/>
      <c r="E4" s="13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34</v>
      </c>
      <c r="C6" s="11" t="str">
        <f>personal!G5</f>
        <v>17-21.12.2018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74" t="s">
        <v>16</v>
      </c>
      <c r="B8" s="75" t="s">
        <v>17</v>
      </c>
      <c r="C8" s="75" t="s">
        <v>18</v>
      </c>
      <c r="D8" s="75" t="s">
        <v>23</v>
      </c>
      <c r="E8" s="76" t="s">
        <v>19</v>
      </c>
    </row>
    <row r="9" spans="1:5" s="60" customFormat="1" ht="26.25">
      <c r="A9" s="69">
        <v>43452</v>
      </c>
      <c r="B9" s="70" t="s">
        <v>38</v>
      </c>
      <c r="C9" s="71" t="s">
        <v>39</v>
      </c>
      <c r="D9" s="72" t="s">
        <v>40</v>
      </c>
      <c r="E9" s="73">
        <v>45540</v>
      </c>
    </row>
    <row r="10" spans="1:5" s="60" customFormat="1" ht="26.25">
      <c r="A10" s="64">
        <v>43452</v>
      </c>
      <c r="B10" s="61" t="s">
        <v>41</v>
      </c>
      <c r="C10" s="58" t="s">
        <v>39</v>
      </c>
      <c r="D10" s="59" t="s">
        <v>40</v>
      </c>
      <c r="E10" s="45">
        <v>1025</v>
      </c>
    </row>
    <row r="11" spans="1:5" s="60" customFormat="1" ht="12.75">
      <c r="A11" s="64">
        <v>43454</v>
      </c>
      <c r="B11" s="61" t="s">
        <v>42</v>
      </c>
      <c r="C11" s="58" t="s">
        <v>43</v>
      </c>
      <c r="D11" s="59" t="s">
        <v>44</v>
      </c>
      <c r="E11" s="45">
        <v>10721.9</v>
      </c>
    </row>
    <row r="12" spans="1:5" s="60" customFormat="1" ht="12.75">
      <c r="A12" s="64">
        <v>43454</v>
      </c>
      <c r="B12" s="61" t="s">
        <v>45</v>
      </c>
      <c r="C12" s="58" t="s">
        <v>43</v>
      </c>
      <c r="D12" s="59" t="s">
        <v>44</v>
      </c>
      <c r="E12" s="45">
        <v>4207.84</v>
      </c>
    </row>
    <row r="13" spans="1:5" s="60" customFormat="1" ht="26.25">
      <c r="A13" s="64">
        <v>43455</v>
      </c>
      <c r="B13" s="61" t="s">
        <v>46</v>
      </c>
      <c r="C13" s="58" t="s">
        <v>80</v>
      </c>
      <c r="D13" s="59" t="s">
        <v>40</v>
      </c>
      <c r="E13" s="45">
        <v>24262</v>
      </c>
    </row>
    <row r="14" spans="1:5" s="60" customFormat="1" ht="26.25">
      <c r="A14" s="64">
        <v>43455</v>
      </c>
      <c r="B14" s="61" t="s">
        <v>47</v>
      </c>
      <c r="C14" s="58" t="s">
        <v>80</v>
      </c>
      <c r="D14" s="59" t="s">
        <v>40</v>
      </c>
      <c r="E14" s="45">
        <v>546</v>
      </c>
    </row>
    <row r="15" spans="1:5" s="60" customFormat="1" ht="26.25">
      <c r="A15" s="64">
        <v>43455</v>
      </c>
      <c r="B15" s="61" t="s">
        <v>48</v>
      </c>
      <c r="C15" s="58" t="s">
        <v>49</v>
      </c>
      <c r="D15" s="59" t="s">
        <v>50</v>
      </c>
      <c r="E15" s="45">
        <v>534.4</v>
      </c>
    </row>
    <row r="16" spans="1:5" s="60" customFormat="1" ht="26.25">
      <c r="A16" s="64">
        <v>43455</v>
      </c>
      <c r="B16" s="61" t="s">
        <v>51</v>
      </c>
      <c r="C16" s="58" t="s">
        <v>52</v>
      </c>
      <c r="D16" s="59" t="s">
        <v>50</v>
      </c>
      <c r="E16" s="45">
        <v>2957.26</v>
      </c>
    </row>
    <row r="17" spans="1:5" s="60" customFormat="1" ht="26.25">
      <c r="A17" s="64">
        <v>43455</v>
      </c>
      <c r="B17" s="61" t="s">
        <v>53</v>
      </c>
      <c r="C17" s="58" t="s">
        <v>54</v>
      </c>
      <c r="D17" s="59" t="s">
        <v>50</v>
      </c>
      <c r="E17" s="45">
        <v>592.14</v>
      </c>
    </row>
    <row r="18" spans="1:5" s="60" customFormat="1" ht="26.25">
      <c r="A18" s="64">
        <v>43455</v>
      </c>
      <c r="B18" s="61" t="s">
        <v>55</v>
      </c>
      <c r="C18" s="62" t="s">
        <v>56</v>
      </c>
      <c r="D18" s="59" t="s">
        <v>57</v>
      </c>
      <c r="E18" s="45">
        <v>595.55</v>
      </c>
    </row>
    <row r="19" spans="1:5" s="60" customFormat="1" ht="26.25">
      <c r="A19" s="64">
        <v>43455</v>
      </c>
      <c r="B19" s="61" t="s">
        <v>58</v>
      </c>
      <c r="C19" s="62" t="s">
        <v>59</v>
      </c>
      <c r="D19" s="59" t="s">
        <v>57</v>
      </c>
      <c r="E19" s="45">
        <v>3295.67</v>
      </c>
    </row>
    <row r="20" spans="1:5" s="60" customFormat="1" ht="26.25">
      <c r="A20" s="64">
        <v>43455</v>
      </c>
      <c r="B20" s="61" t="s">
        <v>60</v>
      </c>
      <c r="C20" s="62" t="s">
        <v>59</v>
      </c>
      <c r="D20" s="59" t="s">
        <v>57</v>
      </c>
      <c r="E20" s="45">
        <v>626.1</v>
      </c>
    </row>
    <row r="21" spans="1:5" s="60" customFormat="1" ht="26.25">
      <c r="A21" s="64">
        <v>43455</v>
      </c>
      <c r="B21" s="61" t="s">
        <v>61</v>
      </c>
      <c r="C21" s="62" t="s">
        <v>62</v>
      </c>
      <c r="D21" s="59" t="s">
        <v>37</v>
      </c>
      <c r="E21" s="45">
        <v>10.64</v>
      </c>
    </row>
    <row r="22" spans="1:5" s="60" customFormat="1" ht="26.25">
      <c r="A22" s="64">
        <v>43455</v>
      </c>
      <c r="B22" s="61" t="s">
        <v>63</v>
      </c>
      <c r="C22" s="62" t="s">
        <v>64</v>
      </c>
      <c r="D22" s="59" t="s">
        <v>37</v>
      </c>
      <c r="E22" s="45">
        <v>58.87</v>
      </c>
    </row>
    <row r="23" spans="1:5" s="60" customFormat="1" ht="26.25">
      <c r="A23" s="64">
        <v>43455</v>
      </c>
      <c r="B23" s="61" t="s">
        <v>65</v>
      </c>
      <c r="C23" s="62" t="s">
        <v>66</v>
      </c>
      <c r="D23" s="59" t="s">
        <v>37</v>
      </c>
      <c r="E23" s="45">
        <v>11.18</v>
      </c>
    </row>
    <row r="24" spans="1:5" s="60" customFormat="1" ht="26.25">
      <c r="A24" s="64">
        <v>43455</v>
      </c>
      <c r="B24" s="61" t="s">
        <v>67</v>
      </c>
      <c r="C24" s="58" t="s">
        <v>68</v>
      </c>
      <c r="D24" s="59" t="s">
        <v>40</v>
      </c>
      <c r="E24" s="45">
        <v>114680</v>
      </c>
    </row>
    <row r="25" spans="1:5" s="60" customFormat="1" ht="26.25">
      <c r="A25" s="64">
        <v>43455</v>
      </c>
      <c r="B25" s="61" t="s">
        <v>69</v>
      </c>
      <c r="C25" s="58" t="s">
        <v>70</v>
      </c>
      <c r="D25" s="59" t="s">
        <v>40</v>
      </c>
      <c r="E25" s="45">
        <v>621179</v>
      </c>
    </row>
    <row r="26" spans="1:5" s="60" customFormat="1" ht="26.25">
      <c r="A26" s="64">
        <v>43455</v>
      </c>
      <c r="B26" s="61" t="s">
        <v>71</v>
      </c>
      <c r="C26" s="58" t="s">
        <v>70</v>
      </c>
      <c r="D26" s="59" t="s">
        <v>40</v>
      </c>
      <c r="E26" s="65">
        <v>16557</v>
      </c>
    </row>
    <row r="27" spans="1:5" s="60" customFormat="1" ht="26.25">
      <c r="A27" s="64">
        <v>43455</v>
      </c>
      <c r="B27" s="61" t="s">
        <v>72</v>
      </c>
      <c r="C27" s="58" t="s">
        <v>73</v>
      </c>
      <c r="D27" s="59" t="s">
        <v>40</v>
      </c>
      <c r="E27" s="65">
        <v>8385</v>
      </c>
    </row>
    <row r="28" spans="1:5" s="60" customFormat="1" ht="26.25">
      <c r="A28" s="64">
        <v>43455</v>
      </c>
      <c r="B28" s="61" t="s">
        <v>74</v>
      </c>
      <c r="C28" s="58" t="s">
        <v>73</v>
      </c>
      <c r="D28" s="59" t="s">
        <v>40</v>
      </c>
      <c r="E28" s="45">
        <v>207955</v>
      </c>
    </row>
    <row r="29" spans="1:5" s="60" customFormat="1" ht="26.25">
      <c r="A29" s="66">
        <v>43455</v>
      </c>
      <c r="B29" s="63" t="s">
        <v>75</v>
      </c>
      <c r="C29" s="58" t="s">
        <v>76</v>
      </c>
      <c r="D29" s="59" t="s">
        <v>40</v>
      </c>
      <c r="E29" s="45">
        <v>4566.84</v>
      </c>
    </row>
    <row r="30" spans="1:5" s="60" customFormat="1" ht="26.25">
      <c r="A30" s="66">
        <v>43455</v>
      </c>
      <c r="B30" s="63" t="s">
        <v>77</v>
      </c>
      <c r="C30" s="58" t="s">
        <v>76</v>
      </c>
      <c r="D30" s="59" t="s">
        <v>40</v>
      </c>
      <c r="E30" s="65">
        <v>114.2</v>
      </c>
    </row>
    <row r="31" spans="1:5" s="60" customFormat="1" ht="26.25">
      <c r="A31" s="66">
        <v>43455</v>
      </c>
      <c r="B31" s="63" t="s">
        <v>78</v>
      </c>
      <c r="C31" s="58" t="s">
        <v>79</v>
      </c>
      <c r="D31" s="59" t="s">
        <v>40</v>
      </c>
      <c r="E31" s="65">
        <v>23947.16</v>
      </c>
    </row>
    <row r="32" spans="1:5" s="60" customFormat="1" ht="26.25">
      <c r="A32" s="66">
        <v>43455</v>
      </c>
      <c r="B32" s="63" t="s">
        <v>78</v>
      </c>
      <c r="C32" s="58" t="s">
        <v>79</v>
      </c>
      <c r="D32" s="59" t="s">
        <v>40</v>
      </c>
      <c r="E32" s="65">
        <v>598.8</v>
      </c>
    </row>
    <row r="33" spans="1:5" s="60" customFormat="1" ht="21" customHeight="1" thickBot="1">
      <c r="A33" s="39" t="s">
        <v>20</v>
      </c>
      <c r="B33" s="67"/>
      <c r="C33" s="40"/>
      <c r="D33" s="67"/>
      <c r="E33" s="68">
        <f>SUM(E9:E32)</f>
        <v>1092967.55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38" t="s">
        <v>21</v>
      </c>
      <c r="B3" s="138"/>
      <c r="C3" s="138"/>
      <c r="D3" s="15"/>
    </row>
    <row r="4" spans="1:10" ht="19.5" customHeight="1">
      <c r="A4" s="139" t="s">
        <v>24</v>
      </c>
      <c r="B4" s="139"/>
      <c r="C4" s="139"/>
      <c r="D4" s="139"/>
      <c r="E4" s="13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34</v>
      </c>
      <c r="C6" s="11" t="str">
        <f>personal!G5</f>
        <v>17-21.12.2018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6" t="s">
        <v>16</v>
      </c>
      <c r="B8" s="37" t="s">
        <v>17</v>
      </c>
      <c r="C8" s="37" t="s">
        <v>18</v>
      </c>
      <c r="D8" s="37" t="s">
        <v>23</v>
      </c>
      <c r="E8" s="38" t="s">
        <v>19</v>
      </c>
    </row>
    <row r="9" spans="1:5" s="20" customFormat="1" ht="12.75">
      <c r="A9" s="91" t="s">
        <v>108</v>
      </c>
      <c r="B9" s="89">
        <v>9518</v>
      </c>
      <c r="C9" s="87" t="s">
        <v>153</v>
      </c>
      <c r="D9" s="88" t="s">
        <v>154</v>
      </c>
      <c r="E9" s="90">
        <v>1645969.92</v>
      </c>
    </row>
    <row r="10" spans="1:5" s="20" customFormat="1" ht="12.75">
      <c r="A10" s="91" t="s">
        <v>131</v>
      </c>
      <c r="B10" s="89">
        <v>9765</v>
      </c>
      <c r="C10" s="87" t="s">
        <v>155</v>
      </c>
      <c r="D10" s="88" t="s">
        <v>156</v>
      </c>
      <c r="E10" s="90">
        <v>1162270.62</v>
      </c>
    </row>
    <row r="11" spans="1:5" s="20" customFormat="1" ht="12.75">
      <c r="A11" s="91" t="s">
        <v>131</v>
      </c>
      <c r="B11" s="89">
        <v>9767</v>
      </c>
      <c r="C11" s="87" t="s">
        <v>157</v>
      </c>
      <c r="D11" s="88" t="s">
        <v>158</v>
      </c>
      <c r="E11" s="90">
        <v>39091.5</v>
      </c>
    </row>
    <row r="12" spans="1:5" s="20" customFormat="1" ht="12.75">
      <c r="A12" s="91" t="s">
        <v>131</v>
      </c>
      <c r="B12" s="89">
        <v>9714</v>
      </c>
      <c r="C12" s="87" t="s">
        <v>159</v>
      </c>
      <c r="D12" s="88" t="s">
        <v>160</v>
      </c>
      <c r="E12" s="90">
        <v>1938308.3</v>
      </c>
    </row>
    <row r="13" spans="1:5" s="20" customFormat="1" ht="12.75">
      <c r="A13" s="44"/>
      <c r="B13" s="42"/>
      <c r="C13" s="43"/>
      <c r="D13" s="43"/>
      <c r="E13" s="45"/>
    </row>
    <row r="14" spans="1:5" ht="13.5" thickBot="1">
      <c r="A14" s="39" t="s">
        <v>20</v>
      </c>
      <c r="B14" s="40"/>
      <c r="C14" s="40"/>
      <c r="D14" s="40"/>
      <c r="E14" s="41">
        <f>SUM(E9:E13)</f>
        <v>4785640.34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61">
      <selection activeCell="E71" sqref="E71"/>
    </sheetView>
  </sheetViews>
  <sheetFormatPr defaultColWidth="10.421875" defaultRowHeight="12.75"/>
  <cols>
    <col min="1" max="1" width="9.421875" style="112" customWidth="1"/>
    <col min="2" max="2" width="17.28125" style="112" customWidth="1"/>
    <col min="3" max="3" width="14.7109375" style="112" customWidth="1"/>
    <col min="4" max="4" width="24.7109375" style="112" customWidth="1"/>
    <col min="5" max="5" width="39.421875" style="119" customWidth="1"/>
    <col min="6" max="6" width="15.00390625" style="112" customWidth="1"/>
    <col min="7" max="16384" width="10.421875" style="112" customWidth="1"/>
  </cols>
  <sheetData>
    <row r="1" spans="1:6" ht="12.75">
      <c r="A1" s="4" t="s">
        <v>25</v>
      </c>
      <c r="B1" s="10"/>
      <c r="C1" s="5"/>
      <c r="D1" s="5"/>
      <c r="E1" s="111"/>
      <c r="F1" s="10"/>
    </row>
    <row r="2" spans="2:6" ht="12.75">
      <c r="B2" s="10"/>
      <c r="C2" s="10"/>
      <c r="D2" s="10"/>
      <c r="E2" s="111"/>
      <c r="F2" s="10"/>
    </row>
    <row r="3" spans="1:6" ht="12.75">
      <c r="A3" s="4" t="s">
        <v>26</v>
      </c>
      <c r="B3" s="5"/>
      <c r="C3" s="10"/>
      <c r="D3" s="5"/>
      <c r="E3" s="113"/>
      <c r="F3" s="10"/>
    </row>
    <row r="4" spans="1:6" ht="12.75">
      <c r="A4" s="4" t="s">
        <v>27</v>
      </c>
      <c r="B4" s="5"/>
      <c r="C4" s="10"/>
      <c r="D4" s="5"/>
      <c r="E4" s="111"/>
      <c r="F4" s="5"/>
    </row>
    <row r="5" spans="1:6" ht="12.75">
      <c r="A5" s="10"/>
      <c r="B5" s="5"/>
      <c r="C5" s="10"/>
      <c r="D5" s="10"/>
      <c r="E5" s="111"/>
      <c r="F5" s="10"/>
    </row>
    <row r="6" spans="1:6" ht="12.75">
      <c r="A6" s="10"/>
      <c r="B6" s="7"/>
      <c r="C6" s="22" t="s">
        <v>34</v>
      </c>
      <c r="D6" s="10" t="str">
        <f>personal!G5</f>
        <v>17-21.12.2018</v>
      </c>
      <c r="E6" s="111"/>
      <c r="F6" s="10"/>
    </row>
    <row r="7" spans="1:6" ht="13.5" thickBot="1">
      <c r="A7" s="10"/>
      <c r="B7" s="10"/>
      <c r="C7" s="10"/>
      <c r="D7" s="10"/>
      <c r="E7" s="111"/>
      <c r="F7" s="10"/>
    </row>
    <row r="8" spans="1:6" ht="52.5">
      <c r="A8" s="48" t="s">
        <v>9</v>
      </c>
      <c r="B8" s="49" t="s">
        <v>10</v>
      </c>
      <c r="C8" s="50" t="s">
        <v>11</v>
      </c>
      <c r="D8" s="49" t="s">
        <v>28</v>
      </c>
      <c r="E8" s="50" t="s">
        <v>29</v>
      </c>
      <c r="F8" s="51" t="s">
        <v>30</v>
      </c>
    </row>
    <row r="9" spans="1:6" ht="12.75">
      <c r="A9" s="81">
        <v>1</v>
      </c>
      <c r="B9" s="82" t="s">
        <v>85</v>
      </c>
      <c r="C9" s="83">
        <v>29291</v>
      </c>
      <c r="D9" s="114" t="s">
        <v>86</v>
      </c>
      <c r="E9" s="115" t="s">
        <v>87</v>
      </c>
      <c r="F9" s="84">
        <v>4200</v>
      </c>
    </row>
    <row r="10" spans="1:6" ht="12.75">
      <c r="A10" s="81">
        <v>2</v>
      </c>
      <c r="B10" s="82" t="s">
        <v>85</v>
      </c>
      <c r="C10" s="83">
        <v>29264</v>
      </c>
      <c r="D10" s="114" t="s">
        <v>88</v>
      </c>
      <c r="E10" s="115" t="s">
        <v>89</v>
      </c>
      <c r="F10" s="85">
        <v>3500</v>
      </c>
    </row>
    <row r="11" spans="1:6" ht="12.75">
      <c r="A11" s="81">
        <f aca="true" t="shared" si="0" ref="A11:A74">A10+1</f>
        <v>3</v>
      </c>
      <c r="B11" s="82" t="s">
        <v>85</v>
      </c>
      <c r="C11" s="83">
        <v>29260</v>
      </c>
      <c r="D11" s="114" t="s">
        <v>88</v>
      </c>
      <c r="E11" s="115" t="s">
        <v>90</v>
      </c>
      <c r="F11" s="85">
        <v>300</v>
      </c>
    </row>
    <row r="12" spans="1:6" ht="12.75">
      <c r="A12" s="81">
        <f t="shared" si="0"/>
        <v>4</v>
      </c>
      <c r="B12" s="82" t="s">
        <v>85</v>
      </c>
      <c r="C12" s="83">
        <v>9424</v>
      </c>
      <c r="D12" s="114" t="s">
        <v>88</v>
      </c>
      <c r="E12" s="115" t="s">
        <v>91</v>
      </c>
      <c r="F12" s="85">
        <v>60252.42</v>
      </c>
    </row>
    <row r="13" spans="1:256" ht="12.75">
      <c r="A13" s="81">
        <f t="shared" si="0"/>
        <v>5</v>
      </c>
      <c r="B13" s="82" t="s">
        <v>85</v>
      </c>
      <c r="C13" s="83">
        <v>29259</v>
      </c>
      <c r="D13" s="114" t="s">
        <v>88</v>
      </c>
      <c r="E13" s="115" t="s">
        <v>92</v>
      </c>
      <c r="F13" s="85">
        <v>200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6" ht="12.75">
      <c r="A14" s="81">
        <f t="shared" si="0"/>
        <v>6</v>
      </c>
      <c r="B14" s="82" t="s">
        <v>85</v>
      </c>
      <c r="C14" s="83">
        <v>29257</v>
      </c>
      <c r="D14" s="114" t="s">
        <v>37</v>
      </c>
      <c r="E14" s="115" t="s">
        <v>93</v>
      </c>
      <c r="F14" s="85">
        <v>50</v>
      </c>
    </row>
    <row r="15" spans="1:6" ht="26.25">
      <c r="A15" s="81">
        <f t="shared" si="0"/>
        <v>7</v>
      </c>
      <c r="B15" s="82" t="s">
        <v>85</v>
      </c>
      <c r="C15" s="83">
        <v>9423</v>
      </c>
      <c r="D15" s="114" t="s">
        <v>37</v>
      </c>
      <c r="E15" s="115" t="s">
        <v>94</v>
      </c>
      <c r="F15" s="85">
        <v>4870</v>
      </c>
    </row>
    <row r="16" spans="1:6" ht="26.25">
      <c r="A16" s="81">
        <f t="shared" si="0"/>
        <v>8</v>
      </c>
      <c r="B16" s="82" t="s">
        <v>85</v>
      </c>
      <c r="C16" s="83">
        <v>9422</v>
      </c>
      <c r="D16" s="114" t="s">
        <v>40</v>
      </c>
      <c r="E16" s="115" t="s">
        <v>95</v>
      </c>
      <c r="F16" s="85">
        <v>27000</v>
      </c>
    </row>
    <row r="17" spans="1:6" ht="12.75">
      <c r="A17" s="81">
        <f t="shared" si="0"/>
        <v>9</v>
      </c>
      <c r="B17" s="82" t="s">
        <v>85</v>
      </c>
      <c r="C17" s="83">
        <v>29258</v>
      </c>
      <c r="D17" s="114" t="s">
        <v>86</v>
      </c>
      <c r="E17" s="115" t="s">
        <v>96</v>
      </c>
      <c r="F17" s="85">
        <v>250</v>
      </c>
    </row>
    <row r="18" spans="1:6" ht="12.75">
      <c r="A18" s="81">
        <f t="shared" si="0"/>
        <v>10</v>
      </c>
      <c r="B18" s="82" t="s">
        <v>97</v>
      </c>
      <c r="C18" s="83">
        <v>9445</v>
      </c>
      <c r="D18" s="114" t="s">
        <v>40</v>
      </c>
      <c r="E18" s="115" t="s">
        <v>98</v>
      </c>
      <c r="F18" s="85">
        <v>503000</v>
      </c>
    </row>
    <row r="19" spans="1:6" ht="12.75">
      <c r="A19" s="81">
        <f t="shared" si="0"/>
        <v>11</v>
      </c>
      <c r="B19" s="82" t="s">
        <v>97</v>
      </c>
      <c r="C19" s="83">
        <v>29299</v>
      </c>
      <c r="D19" s="114" t="s">
        <v>86</v>
      </c>
      <c r="E19" s="115" t="s">
        <v>99</v>
      </c>
      <c r="F19" s="85">
        <v>878.69</v>
      </c>
    </row>
    <row r="20" spans="1:6" ht="12.75">
      <c r="A20" s="81">
        <f t="shared" si="0"/>
        <v>12</v>
      </c>
      <c r="B20" s="82" t="s">
        <v>97</v>
      </c>
      <c r="C20" s="83">
        <v>29294</v>
      </c>
      <c r="D20" s="114" t="s">
        <v>88</v>
      </c>
      <c r="E20" s="115" t="s">
        <v>100</v>
      </c>
      <c r="F20" s="85">
        <v>2500</v>
      </c>
    </row>
    <row r="21" spans="1:6" ht="12.75">
      <c r="A21" s="81">
        <f t="shared" si="0"/>
        <v>13</v>
      </c>
      <c r="B21" s="82" t="s">
        <v>97</v>
      </c>
      <c r="C21" s="83">
        <v>29293</v>
      </c>
      <c r="D21" s="114" t="s">
        <v>88</v>
      </c>
      <c r="E21" s="115" t="s">
        <v>101</v>
      </c>
      <c r="F21" s="85">
        <v>3400</v>
      </c>
    </row>
    <row r="22" spans="1:6" ht="12.75">
      <c r="A22" s="81">
        <f t="shared" si="0"/>
        <v>14</v>
      </c>
      <c r="B22" s="82" t="s">
        <v>97</v>
      </c>
      <c r="C22" s="83">
        <v>29298</v>
      </c>
      <c r="D22" s="114" t="s">
        <v>86</v>
      </c>
      <c r="E22" s="115" t="s">
        <v>102</v>
      </c>
      <c r="F22" s="85">
        <v>2000</v>
      </c>
    </row>
    <row r="23" spans="1:6" ht="12.75">
      <c r="A23" s="81">
        <f t="shared" si="0"/>
        <v>15</v>
      </c>
      <c r="B23" s="82" t="s">
        <v>97</v>
      </c>
      <c r="C23" s="83">
        <v>29296</v>
      </c>
      <c r="D23" s="114" t="s">
        <v>37</v>
      </c>
      <c r="E23" s="115" t="s">
        <v>103</v>
      </c>
      <c r="F23" s="85">
        <v>30</v>
      </c>
    </row>
    <row r="24" spans="1:6" ht="12.75">
      <c r="A24" s="81">
        <f t="shared" si="0"/>
        <v>16</v>
      </c>
      <c r="B24" s="82" t="s">
        <v>97</v>
      </c>
      <c r="C24" s="83">
        <v>29297</v>
      </c>
      <c r="D24" s="114" t="s">
        <v>37</v>
      </c>
      <c r="E24" s="115" t="s">
        <v>104</v>
      </c>
      <c r="F24" s="85">
        <v>100</v>
      </c>
    </row>
    <row r="25" spans="1:6" ht="12.75">
      <c r="A25" s="81">
        <f t="shared" si="0"/>
        <v>17</v>
      </c>
      <c r="B25" s="82" t="s">
        <v>97</v>
      </c>
      <c r="C25" s="83">
        <v>29295</v>
      </c>
      <c r="D25" s="114" t="s">
        <v>86</v>
      </c>
      <c r="E25" s="115" t="s">
        <v>105</v>
      </c>
      <c r="F25" s="85">
        <v>2000</v>
      </c>
    </row>
    <row r="26" spans="1:6" ht="12.75">
      <c r="A26" s="81">
        <f t="shared" si="0"/>
        <v>18</v>
      </c>
      <c r="B26" s="82" t="s">
        <v>97</v>
      </c>
      <c r="C26" s="83">
        <v>9449</v>
      </c>
      <c r="D26" s="114" t="s">
        <v>88</v>
      </c>
      <c r="E26" s="115" t="s">
        <v>106</v>
      </c>
      <c r="F26" s="85">
        <v>175358.61</v>
      </c>
    </row>
    <row r="27" spans="1:6" ht="12.75">
      <c r="A27" s="81">
        <f t="shared" si="0"/>
        <v>19</v>
      </c>
      <c r="B27" s="82" t="s">
        <v>97</v>
      </c>
      <c r="C27" s="83">
        <v>9446</v>
      </c>
      <c r="D27" s="114" t="s">
        <v>37</v>
      </c>
      <c r="E27" s="115" t="s">
        <v>107</v>
      </c>
      <c r="F27" s="85">
        <v>95394</v>
      </c>
    </row>
    <row r="28" spans="1:6" ht="12.75">
      <c r="A28" s="81">
        <f t="shared" si="0"/>
        <v>20</v>
      </c>
      <c r="B28" s="82" t="s">
        <v>108</v>
      </c>
      <c r="C28" s="83">
        <v>29349</v>
      </c>
      <c r="D28" s="114" t="s">
        <v>88</v>
      </c>
      <c r="E28" s="115" t="s">
        <v>109</v>
      </c>
      <c r="F28" s="85">
        <v>300</v>
      </c>
    </row>
    <row r="29" spans="1:6" ht="12.75">
      <c r="A29" s="81">
        <f t="shared" si="0"/>
        <v>21</v>
      </c>
      <c r="B29" s="82" t="s">
        <v>108</v>
      </c>
      <c r="C29" s="83">
        <v>29362</v>
      </c>
      <c r="D29" s="114" t="s">
        <v>88</v>
      </c>
      <c r="E29" s="115" t="s">
        <v>221</v>
      </c>
      <c r="F29" s="85">
        <v>600</v>
      </c>
    </row>
    <row r="30" spans="1:6" ht="12.75">
      <c r="A30" s="81">
        <f t="shared" si="0"/>
        <v>22</v>
      </c>
      <c r="B30" s="82" t="s">
        <v>108</v>
      </c>
      <c r="C30" s="83">
        <v>29363</v>
      </c>
      <c r="D30" s="114" t="s">
        <v>88</v>
      </c>
      <c r="E30" s="115" t="s">
        <v>110</v>
      </c>
      <c r="F30" s="85">
        <v>200</v>
      </c>
    </row>
    <row r="31" spans="1:6" ht="12.75">
      <c r="A31" s="81">
        <f t="shared" si="0"/>
        <v>23</v>
      </c>
      <c r="B31" s="82" t="s">
        <v>108</v>
      </c>
      <c r="C31" s="83">
        <v>29369</v>
      </c>
      <c r="D31" s="114" t="s">
        <v>88</v>
      </c>
      <c r="E31" s="115" t="s">
        <v>111</v>
      </c>
      <c r="F31" s="85">
        <v>10966.5</v>
      </c>
    </row>
    <row r="32" spans="1:6" ht="12.75">
      <c r="A32" s="81">
        <f t="shared" si="0"/>
        <v>24</v>
      </c>
      <c r="B32" s="82" t="s">
        <v>108</v>
      </c>
      <c r="C32" s="83">
        <v>29350</v>
      </c>
      <c r="D32" s="114" t="s">
        <v>37</v>
      </c>
      <c r="E32" s="115" t="s">
        <v>112</v>
      </c>
      <c r="F32" s="85">
        <v>50</v>
      </c>
    </row>
    <row r="33" spans="1:6" ht="12.75">
      <c r="A33" s="81">
        <f t="shared" si="0"/>
        <v>25</v>
      </c>
      <c r="B33" s="82" t="s">
        <v>108</v>
      </c>
      <c r="C33" s="83">
        <v>29354</v>
      </c>
      <c r="D33" s="114" t="s">
        <v>37</v>
      </c>
      <c r="E33" s="115" t="s">
        <v>113</v>
      </c>
      <c r="F33" s="85">
        <v>50</v>
      </c>
    </row>
    <row r="34" spans="1:6" ht="12.75">
      <c r="A34" s="81">
        <f t="shared" si="0"/>
        <v>26</v>
      </c>
      <c r="B34" s="82" t="s">
        <v>108</v>
      </c>
      <c r="C34" s="83">
        <v>29360</v>
      </c>
      <c r="D34" s="114" t="s">
        <v>37</v>
      </c>
      <c r="E34" s="115" t="s">
        <v>114</v>
      </c>
      <c r="F34" s="85">
        <v>30</v>
      </c>
    </row>
    <row r="35" spans="1:6" ht="12.75">
      <c r="A35" s="81">
        <f t="shared" si="0"/>
        <v>27</v>
      </c>
      <c r="B35" s="82" t="s">
        <v>108</v>
      </c>
      <c r="C35" s="83">
        <v>29374</v>
      </c>
      <c r="D35" s="114" t="s">
        <v>37</v>
      </c>
      <c r="E35" s="115" t="s">
        <v>115</v>
      </c>
      <c r="F35" s="85">
        <v>30</v>
      </c>
    </row>
    <row r="36" spans="1:6" ht="12.75">
      <c r="A36" s="81">
        <f t="shared" si="0"/>
        <v>28</v>
      </c>
      <c r="B36" s="82" t="s">
        <v>108</v>
      </c>
      <c r="C36" s="83">
        <v>29372</v>
      </c>
      <c r="D36" s="114" t="s">
        <v>37</v>
      </c>
      <c r="E36" s="115" t="s">
        <v>116</v>
      </c>
      <c r="F36" s="85">
        <v>150</v>
      </c>
    </row>
    <row r="37" spans="1:6" ht="26.25">
      <c r="A37" s="81">
        <f t="shared" si="0"/>
        <v>29</v>
      </c>
      <c r="B37" s="82" t="s">
        <v>108</v>
      </c>
      <c r="C37" s="83">
        <v>9532</v>
      </c>
      <c r="D37" s="114" t="s">
        <v>40</v>
      </c>
      <c r="E37" s="115" t="s">
        <v>117</v>
      </c>
      <c r="F37" s="85">
        <v>452000</v>
      </c>
    </row>
    <row r="38" spans="1:6" ht="12.75">
      <c r="A38" s="81">
        <f t="shared" si="0"/>
        <v>30</v>
      </c>
      <c r="B38" s="82" t="s">
        <v>108</v>
      </c>
      <c r="C38" s="83">
        <v>29366</v>
      </c>
      <c r="D38" s="114" t="s">
        <v>37</v>
      </c>
      <c r="E38" s="115" t="s">
        <v>118</v>
      </c>
      <c r="F38" s="85">
        <v>100</v>
      </c>
    </row>
    <row r="39" spans="1:6" ht="12.75">
      <c r="A39" s="81">
        <f t="shared" si="0"/>
        <v>31</v>
      </c>
      <c r="B39" s="82" t="s">
        <v>108</v>
      </c>
      <c r="C39" s="83">
        <v>9526</v>
      </c>
      <c r="D39" s="114" t="s">
        <v>40</v>
      </c>
      <c r="E39" s="115" t="s">
        <v>119</v>
      </c>
      <c r="F39" s="85">
        <v>835000</v>
      </c>
    </row>
    <row r="40" spans="1:6" ht="12.75">
      <c r="A40" s="81">
        <f t="shared" si="0"/>
        <v>32</v>
      </c>
      <c r="B40" s="82" t="s">
        <v>108</v>
      </c>
      <c r="C40" s="83">
        <v>29368</v>
      </c>
      <c r="D40" s="114" t="s">
        <v>37</v>
      </c>
      <c r="E40" s="115" t="s">
        <v>120</v>
      </c>
      <c r="F40" s="85">
        <v>100</v>
      </c>
    </row>
    <row r="41" spans="1:6" ht="26.25">
      <c r="A41" s="81">
        <f t="shared" si="0"/>
        <v>33</v>
      </c>
      <c r="B41" s="82" t="s">
        <v>108</v>
      </c>
      <c r="C41" s="83">
        <v>29342</v>
      </c>
      <c r="D41" s="114" t="s">
        <v>88</v>
      </c>
      <c r="E41" s="115" t="s">
        <v>121</v>
      </c>
      <c r="F41" s="85">
        <v>80</v>
      </c>
    </row>
    <row r="42" spans="1:6" ht="26.25">
      <c r="A42" s="81">
        <f t="shared" si="0"/>
        <v>34</v>
      </c>
      <c r="B42" s="82" t="s">
        <v>108</v>
      </c>
      <c r="C42" s="83">
        <v>29250</v>
      </c>
      <c r="D42" s="114" t="s">
        <v>88</v>
      </c>
      <c r="E42" s="115" t="s">
        <v>122</v>
      </c>
      <c r="F42" s="85">
        <v>404.6</v>
      </c>
    </row>
    <row r="43" spans="1:6" ht="12.75">
      <c r="A43" s="81">
        <f t="shared" si="0"/>
        <v>35</v>
      </c>
      <c r="B43" s="82" t="s">
        <v>108</v>
      </c>
      <c r="C43" s="83">
        <v>29367</v>
      </c>
      <c r="D43" s="114" t="s">
        <v>37</v>
      </c>
      <c r="E43" s="115" t="s">
        <v>123</v>
      </c>
      <c r="F43" s="85">
        <v>50</v>
      </c>
    </row>
    <row r="44" spans="1:6" ht="12.75">
      <c r="A44" s="81">
        <f t="shared" si="0"/>
        <v>36</v>
      </c>
      <c r="B44" s="82" t="s">
        <v>108</v>
      </c>
      <c r="C44" s="83">
        <v>9528</v>
      </c>
      <c r="D44" s="114" t="s">
        <v>40</v>
      </c>
      <c r="E44" s="115" t="s">
        <v>124</v>
      </c>
      <c r="F44" s="85">
        <v>740000</v>
      </c>
    </row>
    <row r="45" spans="1:6" ht="12.75">
      <c r="A45" s="81">
        <f t="shared" si="0"/>
        <v>37</v>
      </c>
      <c r="B45" s="82" t="s">
        <v>108</v>
      </c>
      <c r="C45" s="83">
        <v>29371</v>
      </c>
      <c r="D45" s="114" t="s">
        <v>37</v>
      </c>
      <c r="E45" s="115" t="s">
        <v>125</v>
      </c>
      <c r="F45" s="85">
        <v>30</v>
      </c>
    </row>
    <row r="46" spans="1:6" ht="12.75">
      <c r="A46" s="81">
        <f t="shared" si="0"/>
        <v>38</v>
      </c>
      <c r="B46" s="82" t="s">
        <v>108</v>
      </c>
      <c r="C46" s="83">
        <v>9530</v>
      </c>
      <c r="D46" s="114" t="s">
        <v>40</v>
      </c>
      <c r="E46" s="115" t="s">
        <v>126</v>
      </c>
      <c r="F46" s="85">
        <v>350000</v>
      </c>
    </row>
    <row r="47" spans="1:6" ht="12.75">
      <c r="A47" s="81">
        <f t="shared" si="0"/>
        <v>39</v>
      </c>
      <c r="B47" s="82" t="s">
        <v>108</v>
      </c>
      <c r="C47" s="83">
        <v>29373</v>
      </c>
      <c r="D47" s="114" t="s">
        <v>37</v>
      </c>
      <c r="E47" s="115" t="s">
        <v>127</v>
      </c>
      <c r="F47" s="85">
        <v>150</v>
      </c>
    </row>
    <row r="48" spans="1:6" ht="26.25">
      <c r="A48" s="81">
        <f t="shared" si="0"/>
        <v>40</v>
      </c>
      <c r="B48" s="82" t="s">
        <v>108</v>
      </c>
      <c r="C48" s="83">
        <v>29253</v>
      </c>
      <c r="D48" s="114" t="s">
        <v>37</v>
      </c>
      <c r="E48" s="115" t="s">
        <v>128</v>
      </c>
      <c r="F48" s="85">
        <v>89.25</v>
      </c>
    </row>
    <row r="49" spans="1:6" ht="26.25">
      <c r="A49" s="81">
        <f t="shared" si="0"/>
        <v>41</v>
      </c>
      <c r="B49" s="82" t="s">
        <v>108</v>
      </c>
      <c r="C49" s="83">
        <v>29361</v>
      </c>
      <c r="D49" s="114" t="s">
        <v>37</v>
      </c>
      <c r="E49" s="115" t="s">
        <v>129</v>
      </c>
      <c r="F49" s="85">
        <v>60</v>
      </c>
    </row>
    <row r="50" spans="1:6" ht="26.25">
      <c r="A50" s="81">
        <f t="shared" si="0"/>
        <v>42</v>
      </c>
      <c r="B50" s="82" t="s">
        <v>108</v>
      </c>
      <c r="C50" s="83">
        <v>29352</v>
      </c>
      <c r="D50" s="114" t="s">
        <v>37</v>
      </c>
      <c r="E50" s="115" t="s">
        <v>222</v>
      </c>
      <c r="F50" s="85">
        <v>55</v>
      </c>
    </row>
    <row r="51" spans="1:6" ht="12.75">
      <c r="A51" s="81">
        <f t="shared" si="0"/>
        <v>43</v>
      </c>
      <c r="B51" s="82" t="s">
        <v>108</v>
      </c>
      <c r="C51" s="83">
        <v>29316</v>
      </c>
      <c r="D51" s="114" t="s">
        <v>88</v>
      </c>
      <c r="E51" s="115" t="s">
        <v>130</v>
      </c>
      <c r="F51" s="85">
        <v>10350</v>
      </c>
    </row>
    <row r="52" spans="1:6" ht="12.75">
      <c r="A52" s="81">
        <f t="shared" si="0"/>
        <v>44</v>
      </c>
      <c r="B52" s="82" t="s">
        <v>131</v>
      </c>
      <c r="C52" s="83">
        <v>9533</v>
      </c>
      <c r="D52" s="114" t="s">
        <v>37</v>
      </c>
      <c r="E52" s="115" t="s">
        <v>132</v>
      </c>
      <c r="F52" s="85">
        <v>84835</v>
      </c>
    </row>
    <row r="53" spans="1:6" ht="12.75">
      <c r="A53" s="81">
        <f t="shared" si="0"/>
        <v>45</v>
      </c>
      <c r="B53" s="82" t="s">
        <v>131</v>
      </c>
      <c r="C53" s="83">
        <v>9711</v>
      </c>
      <c r="D53" s="114" t="s">
        <v>88</v>
      </c>
      <c r="E53" s="115" t="s">
        <v>133</v>
      </c>
      <c r="F53" s="85">
        <v>71972.3</v>
      </c>
    </row>
    <row r="54" spans="1:6" ht="12.75">
      <c r="A54" s="81">
        <f t="shared" si="0"/>
        <v>46</v>
      </c>
      <c r="B54" s="82" t="s">
        <v>131</v>
      </c>
      <c r="C54" s="83">
        <v>29387</v>
      </c>
      <c r="D54" s="114" t="s">
        <v>88</v>
      </c>
      <c r="E54" s="115" t="s">
        <v>134</v>
      </c>
      <c r="F54" s="85">
        <v>100</v>
      </c>
    </row>
    <row r="55" spans="1:6" ht="12.75">
      <c r="A55" s="81">
        <f t="shared" si="0"/>
        <v>47</v>
      </c>
      <c r="B55" s="82" t="s">
        <v>131</v>
      </c>
      <c r="C55" s="83">
        <v>29389</v>
      </c>
      <c r="D55" s="114" t="s">
        <v>37</v>
      </c>
      <c r="E55" s="115" t="s">
        <v>135</v>
      </c>
      <c r="F55" s="85">
        <v>100</v>
      </c>
    </row>
    <row r="56" spans="1:6" ht="12.75">
      <c r="A56" s="81">
        <f t="shared" si="0"/>
        <v>48</v>
      </c>
      <c r="B56" s="82" t="s">
        <v>131</v>
      </c>
      <c r="C56" s="83">
        <v>29384</v>
      </c>
      <c r="D56" s="114" t="s">
        <v>37</v>
      </c>
      <c r="E56" s="115" t="s">
        <v>136</v>
      </c>
      <c r="F56" s="85">
        <v>30</v>
      </c>
    </row>
    <row r="57" spans="1:6" ht="12.75">
      <c r="A57" s="81">
        <f t="shared" si="0"/>
        <v>49</v>
      </c>
      <c r="B57" s="82" t="s">
        <v>131</v>
      </c>
      <c r="C57" s="83">
        <v>29381</v>
      </c>
      <c r="D57" s="114" t="s">
        <v>37</v>
      </c>
      <c r="E57" s="115" t="s">
        <v>223</v>
      </c>
      <c r="F57" s="85">
        <v>50</v>
      </c>
    </row>
    <row r="58" spans="1:6" ht="12.75">
      <c r="A58" s="81">
        <f t="shared" si="0"/>
        <v>50</v>
      </c>
      <c r="B58" s="82" t="s">
        <v>131</v>
      </c>
      <c r="C58" s="83">
        <v>29380</v>
      </c>
      <c r="D58" s="114" t="s">
        <v>37</v>
      </c>
      <c r="E58" s="115" t="s">
        <v>137</v>
      </c>
      <c r="F58" s="85">
        <v>100</v>
      </c>
    </row>
    <row r="59" spans="1:6" ht="26.25">
      <c r="A59" s="81">
        <f t="shared" si="0"/>
        <v>51</v>
      </c>
      <c r="B59" s="82" t="s">
        <v>131</v>
      </c>
      <c r="C59" s="83">
        <v>29379</v>
      </c>
      <c r="D59" s="114" t="s">
        <v>37</v>
      </c>
      <c r="E59" s="115" t="s">
        <v>138</v>
      </c>
      <c r="F59" s="85">
        <v>150</v>
      </c>
    </row>
    <row r="60" spans="1:6" ht="26.25">
      <c r="A60" s="81">
        <f t="shared" si="0"/>
        <v>52</v>
      </c>
      <c r="B60" s="82" t="s">
        <v>131</v>
      </c>
      <c r="C60" s="83">
        <v>9713</v>
      </c>
      <c r="D60" s="114" t="s">
        <v>88</v>
      </c>
      <c r="E60" s="115" t="s">
        <v>139</v>
      </c>
      <c r="F60" s="85">
        <v>42787.84</v>
      </c>
    </row>
    <row r="61" spans="1:6" ht="12.75">
      <c r="A61" s="81">
        <f t="shared" si="0"/>
        <v>53</v>
      </c>
      <c r="B61" s="82" t="s">
        <v>131</v>
      </c>
      <c r="C61" s="83">
        <v>29378</v>
      </c>
      <c r="D61" s="114" t="s">
        <v>37</v>
      </c>
      <c r="E61" s="115" t="s">
        <v>140</v>
      </c>
      <c r="F61" s="85">
        <v>100</v>
      </c>
    </row>
    <row r="62" spans="1:6" ht="12.75">
      <c r="A62" s="81">
        <f t="shared" si="0"/>
        <v>54</v>
      </c>
      <c r="B62" s="82" t="s">
        <v>131</v>
      </c>
      <c r="C62" s="83">
        <v>29377</v>
      </c>
      <c r="D62" s="114" t="s">
        <v>37</v>
      </c>
      <c r="E62" s="115" t="s">
        <v>141</v>
      </c>
      <c r="F62" s="85">
        <v>570</v>
      </c>
    </row>
    <row r="63" spans="1:6" ht="12.75">
      <c r="A63" s="81">
        <f t="shared" si="0"/>
        <v>55</v>
      </c>
      <c r="B63" s="82" t="s">
        <v>131</v>
      </c>
      <c r="C63" s="83">
        <v>29376</v>
      </c>
      <c r="D63" s="114" t="s">
        <v>37</v>
      </c>
      <c r="E63" s="115" t="s">
        <v>142</v>
      </c>
      <c r="F63" s="85">
        <v>100</v>
      </c>
    </row>
    <row r="64" spans="1:6" ht="12.75">
      <c r="A64" s="81">
        <f t="shared" si="0"/>
        <v>56</v>
      </c>
      <c r="B64" s="82" t="s">
        <v>131</v>
      </c>
      <c r="C64" s="83">
        <v>29386</v>
      </c>
      <c r="D64" s="114" t="s">
        <v>37</v>
      </c>
      <c r="E64" s="115" t="s">
        <v>143</v>
      </c>
      <c r="F64" s="85">
        <v>80</v>
      </c>
    </row>
    <row r="65" spans="1:6" ht="12.75">
      <c r="A65" s="81">
        <f t="shared" si="0"/>
        <v>57</v>
      </c>
      <c r="B65" s="82" t="s">
        <v>131</v>
      </c>
      <c r="C65" s="83">
        <v>29385</v>
      </c>
      <c r="D65" s="114" t="s">
        <v>37</v>
      </c>
      <c r="E65" s="115" t="s">
        <v>144</v>
      </c>
      <c r="F65" s="85">
        <v>30</v>
      </c>
    </row>
    <row r="66" spans="1:6" ht="26.25">
      <c r="A66" s="81">
        <f t="shared" si="0"/>
        <v>58</v>
      </c>
      <c r="B66" s="82" t="s">
        <v>131</v>
      </c>
      <c r="C66" s="83">
        <v>9712</v>
      </c>
      <c r="D66" s="114" t="s">
        <v>88</v>
      </c>
      <c r="E66" s="115" t="s">
        <v>145</v>
      </c>
      <c r="F66" s="85">
        <v>701308.93</v>
      </c>
    </row>
    <row r="67" spans="1:6" ht="26.25">
      <c r="A67" s="81">
        <f t="shared" si="0"/>
        <v>59</v>
      </c>
      <c r="B67" s="82" t="s">
        <v>131</v>
      </c>
      <c r="C67" s="83">
        <v>9728</v>
      </c>
      <c r="D67" s="114" t="s">
        <v>88</v>
      </c>
      <c r="E67" s="115" t="s">
        <v>146</v>
      </c>
      <c r="F67" s="85">
        <v>806692.97</v>
      </c>
    </row>
    <row r="68" spans="1:6" ht="12.75">
      <c r="A68" s="81">
        <f t="shared" si="0"/>
        <v>60</v>
      </c>
      <c r="B68" s="82" t="s">
        <v>131</v>
      </c>
      <c r="C68" s="83">
        <v>29382</v>
      </c>
      <c r="D68" s="114" t="s">
        <v>37</v>
      </c>
      <c r="E68" s="115" t="s">
        <v>147</v>
      </c>
      <c r="F68" s="85">
        <v>30</v>
      </c>
    </row>
    <row r="69" spans="1:6" ht="12.75">
      <c r="A69" s="81">
        <f t="shared" si="0"/>
        <v>61</v>
      </c>
      <c r="B69" s="82" t="s">
        <v>131</v>
      </c>
      <c r="C69" s="83">
        <v>29383</v>
      </c>
      <c r="D69" s="114" t="s">
        <v>37</v>
      </c>
      <c r="E69" s="115" t="s">
        <v>148</v>
      </c>
      <c r="F69" s="85">
        <v>100</v>
      </c>
    </row>
    <row r="70" spans="1:6" ht="12.75">
      <c r="A70" s="81">
        <f t="shared" si="0"/>
        <v>62</v>
      </c>
      <c r="B70" s="82" t="s">
        <v>131</v>
      </c>
      <c r="C70" s="83">
        <v>29388</v>
      </c>
      <c r="D70" s="114" t="s">
        <v>88</v>
      </c>
      <c r="E70" s="115" t="s">
        <v>149</v>
      </c>
      <c r="F70" s="85">
        <v>200</v>
      </c>
    </row>
    <row r="71" spans="1:6" ht="12.75">
      <c r="A71" s="81">
        <f t="shared" si="0"/>
        <v>63</v>
      </c>
      <c r="B71" s="82" t="s">
        <v>131</v>
      </c>
      <c r="C71" s="83">
        <v>9527</v>
      </c>
      <c r="D71" s="114" t="s">
        <v>37</v>
      </c>
      <c r="E71" s="115" t="s">
        <v>150</v>
      </c>
      <c r="F71" s="85">
        <v>156707</v>
      </c>
    </row>
    <row r="72" spans="1:6" ht="12.75">
      <c r="A72" s="81">
        <f t="shared" si="0"/>
        <v>64</v>
      </c>
      <c r="B72" s="82" t="s">
        <v>131</v>
      </c>
      <c r="C72" s="83">
        <v>9531</v>
      </c>
      <c r="D72" s="114" t="s">
        <v>37</v>
      </c>
      <c r="E72" s="115" t="s">
        <v>151</v>
      </c>
      <c r="F72" s="85">
        <v>65368</v>
      </c>
    </row>
    <row r="73" spans="1:6" ht="12.75">
      <c r="A73" s="81">
        <f t="shared" si="0"/>
        <v>65</v>
      </c>
      <c r="B73" s="82" t="s">
        <v>131</v>
      </c>
      <c r="C73" s="83">
        <v>9529</v>
      </c>
      <c r="D73" s="114" t="s">
        <v>37</v>
      </c>
      <c r="E73" s="115" t="s">
        <v>152</v>
      </c>
      <c r="F73" s="85">
        <v>139384</v>
      </c>
    </row>
    <row r="74" spans="1:6" ht="12.75">
      <c r="A74" s="81">
        <f t="shared" si="0"/>
        <v>66</v>
      </c>
      <c r="B74" s="93">
        <v>43452</v>
      </c>
      <c r="C74" s="94">
        <v>29263</v>
      </c>
      <c r="D74" s="95" t="s">
        <v>162</v>
      </c>
      <c r="E74" s="100" t="s">
        <v>163</v>
      </c>
      <c r="F74" s="96">
        <v>1500</v>
      </c>
    </row>
    <row r="75" spans="1:6" ht="12.75">
      <c r="A75" s="81">
        <f>A74+1</f>
        <v>67</v>
      </c>
      <c r="B75" s="93">
        <v>43452</v>
      </c>
      <c r="C75" s="94">
        <v>29261</v>
      </c>
      <c r="D75" s="95" t="s">
        <v>162</v>
      </c>
      <c r="E75" s="100" t="s">
        <v>164</v>
      </c>
      <c r="F75" s="96">
        <v>950</v>
      </c>
    </row>
    <row r="76" spans="1:6" ht="12.75">
      <c r="A76" s="81">
        <f>A75+1</f>
        <v>68</v>
      </c>
      <c r="B76" s="93">
        <v>43452</v>
      </c>
      <c r="C76" s="94">
        <v>29262</v>
      </c>
      <c r="D76" s="95" t="s">
        <v>162</v>
      </c>
      <c r="E76" s="100" t="s">
        <v>165</v>
      </c>
      <c r="F76" s="96">
        <v>2000</v>
      </c>
    </row>
    <row r="77" spans="1:6" ht="12.75">
      <c r="A77" s="81">
        <f>A76+1</f>
        <v>69</v>
      </c>
      <c r="B77" s="93">
        <v>43453</v>
      </c>
      <c r="C77" s="94">
        <v>29301</v>
      </c>
      <c r="D77" s="95" t="s">
        <v>162</v>
      </c>
      <c r="E77" s="100" t="s">
        <v>166</v>
      </c>
      <c r="F77" s="96">
        <v>2000</v>
      </c>
    </row>
    <row r="78" spans="1:6" ht="12.75">
      <c r="A78" s="81">
        <f>A77+1</f>
        <v>70</v>
      </c>
      <c r="B78" s="93">
        <v>43453</v>
      </c>
      <c r="C78" s="94">
        <v>29300</v>
      </c>
      <c r="D78" s="97" t="s">
        <v>162</v>
      </c>
      <c r="E78" s="100" t="s">
        <v>167</v>
      </c>
      <c r="F78" s="96">
        <v>600</v>
      </c>
    </row>
    <row r="79" spans="1:6" ht="12.75">
      <c r="A79" s="81">
        <f>A78+1</f>
        <v>71</v>
      </c>
      <c r="B79" s="93">
        <v>43454</v>
      </c>
      <c r="C79" s="94">
        <v>29351</v>
      </c>
      <c r="D79" s="97" t="s">
        <v>162</v>
      </c>
      <c r="E79" s="100" t="s">
        <v>168</v>
      </c>
      <c r="F79" s="96">
        <v>2034</v>
      </c>
    </row>
    <row r="80" spans="1:6" ht="12.75">
      <c r="A80" s="116" t="s">
        <v>7</v>
      </c>
      <c r="B80" s="81"/>
      <c r="C80" s="98"/>
      <c r="D80" s="99"/>
      <c r="E80" s="117"/>
      <c r="F80" s="118">
        <f>SUM(F9:F79)</f>
        <v>5366009.109999999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85">
      <selection activeCell="F3" sqref="F3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3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25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26</v>
      </c>
      <c r="B3" s="5"/>
      <c r="C3" s="3"/>
      <c r="D3" s="5"/>
      <c r="E3" s="6"/>
      <c r="F3" s="3"/>
    </row>
    <row r="4" spans="1:6" ht="12.75">
      <c r="A4" s="9" t="s">
        <v>31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22" t="s">
        <v>34</v>
      </c>
      <c r="D6" s="5" t="str">
        <f>personal!G5</f>
        <v>17-21.12.2018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48" t="s">
        <v>9</v>
      </c>
      <c r="B8" s="49" t="s">
        <v>10</v>
      </c>
      <c r="C8" s="50" t="s">
        <v>11</v>
      </c>
      <c r="D8" s="49" t="s">
        <v>28</v>
      </c>
      <c r="E8" s="49" t="s">
        <v>29</v>
      </c>
      <c r="F8" s="56" t="s">
        <v>30</v>
      </c>
    </row>
    <row r="9" spans="1:6" ht="13.5">
      <c r="A9" s="131">
        <v>1</v>
      </c>
      <c r="B9" s="92">
        <v>43452</v>
      </c>
      <c r="C9" s="86">
        <v>29274</v>
      </c>
      <c r="D9" s="86" t="s">
        <v>86</v>
      </c>
      <c r="E9" s="101" t="s">
        <v>169</v>
      </c>
      <c r="F9" s="132">
        <v>13965</v>
      </c>
    </row>
    <row r="10" spans="1:6" ht="13.5">
      <c r="A10" s="131">
        <v>2</v>
      </c>
      <c r="B10" s="92">
        <v>43452</v>
      </c>
      <c r="C10" s="86">
        <v>29266</v>
      </c>
      <c r="D10" s="86" t="s">
        <v>86</v>
      </c>
      <c r="E10" s="101" t="s">
        <v>169</v>
      </c>
      <c r="F10" s="132">
        <v>4189.5</v>
      </c>
    </row>
    <row r="11" spans="1:6" ht="13.5">
      <c r="A11" s="131">
        <v>3</v>
      </c>
      <c r="B11" s="92">
        <v>43452</v>
      </c>
      <c r="C11" s="86">
        <v>29269</v>
      </c>
      <c r="D11" s="86" t="s">
        <v>86</v>
      </c>
      <c r="E11" s="101" t="s">
        <v>169</v>
      </c>
      <c r="F11" s="132">
        <v>13965</v>
      </c>
    </row>
    <row r="12" spans="1:6" ht="13.5">
      <c r="A12" s="131">
        <v>4</v>
      </c>
      <c r="B12" s="92">
        <v>43452</v>
      </c>
      <c r="C12" s="86">
        <v>29273</v>
      </c>
      <c r="D12" s="86" t="s">
        <v>86</v>
      </c>
      <c r="E12" s="101" t="s">
        <v>169</v>
      </c>
      <c r="F12" s="132">
        <v>23275</v>
      </c>
    </row>
    <row r="13" spans="1:256" ht="13.5">
      <c r="A13" s="131">
        <v>5</v>
      </c>
      <c r="B13" s="92">
        <v>43452</v>
      </c>
      <c r="C13" s="86">
        <v>29275</v>
      </c>
      <c r="D13" s="86" t="s">
        <v>86</v>
      </c>
      <c r="E13" s="101" t="s">
        <v>169</v>
      </c>
      <c r="F13" s="132">
        <v>4655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1">
        <v>6</v>
      </c>
      <c r="B14" s="92">
        <v>43452</v>
      </c>
      <c r="C14" s="86">
        <v>29268</v>
      </c>
      <c r="D14" s="86" t="s">
        <v>86</v>
      </c>
      <c r="E14" s="101" t="s">
        <v>169</v>
      </c>
      <c r="F14" s="132">
        <v>12568.5</v>
      </c>
    </row>
    <row r="15" spans="1:6" ht="13.5">
      <c r="A15" s="131">
        <v>7</v>
      </c>
      <c r="B15" s="92">
        <v>43452</v>
      </c>
      <c r="C15" s="86">
        <v>29289</v>
      </c>
      <c r="D15" s="86" t="s">
        <v>86</v>
      </c>
      <c r="E15" s="101" t="s">
        <v>169</v>
      </c>
      <c r="F15" s="132">
        <v>13965</v>
      </c>
    </row>
    <row r="16" spans="1:6" ht="13.5">
      <c r="A16" s="131">
        <v>8</v>
      </c>
      <c r="B16" s="92">
        <v>43452</v>
      </c>
      <c r="C16" s="86">
        <v>29272</v>
      </c>
      <c r="D16" s="86" t="s">
        <v>86</v>
      </c>
      <c r="E16" s="101" t="s">
        <v>169</v>
      </c>
      <c r="F16" s="132">
        <v>13965</v>
      </c>
    </row>
    <row r="17" spans="1:6" ht="13.5">
      <c r="A17" s="131">
        <v>9</v>
      </c>
      <c r="B17" s="92">
        <v>43452</v>
      </c>
      <c r="C17" s="86">
        <v>29280</v>
      </c>
      <c r="D17" s="86" t="s">
        <v>86</v>
      </c>
      <c r="E17" s="101" t="s">
        <v>169</v>
      </c>
      <c r="F17" s="132">
        <v>23275</v>
      </c>
    </row>
    <row r="18" spans="1:6" ht="13.5">
      <c r="A18" s="131">
        <v>10</v>
      </c>
      <c r="B18" s="92">
        <v>43452</v>
      </c>
      <c r="C18" s="86">
        <v>29288</v>
      </c>
      <c r="D18" s="86" t="s">
        <v>86</v>
      </c>
      <c r="E18" s="101" t="s">
        <v>169</v>
      </c>
      <c r="F18" s="132">
        <v>20947.5</v>
      </c>
    </row>
    <row r="19" spans="1:6" ht="13.5">
      <c r="A19" s="131">
        <v>11</v>
      </c>
      <c r="B19" s="92">
        <v>43452</v>
      </c>
      <c r="C19" s="86">
        <v>29281</v>
      </c>
      <c r="D19" s="86" t="s">
        <v>88</v>
      </c>
      <c r="E19" s="101" t="s">
        <v>170</v>
      </c>
      <c r="F19" s="132">
        <v>14.71</v>
      </c>
    </row>
    <row r="20" spans="1:6" ht="13.5">
      <c r="A20" s="131">
        <v>12</v>
      </c>
      <c r="B20" s="92">
        <v>43452</v>
      </c>
      <c r="C20" s="86">
        <v>29290</v>
      </c>
      <c r="D20" s="86" t="s">
        <v>86</v>
      </c>
      <c r="E20" s="101" t="s">
        <v>169</v>
      </c>
      <c r="F20" s="132">
        <v>13965</v>
      </c>
    </row>
    <row r="21" spans="1:6" ht="13.5">
      <c r="A21" s="131">
        <v>13</v>
      </c>
      <c r="B21" s="92">
        <v>43452</v>
      </c>
      <c r="C21" s="86">
        <v>29292</v>
      </c>
      <c r="D21" s="86" t="s">
        <v>86</v>
      </c>
      <c r="E21" s="101" t="s">
        <v>169</v>
      </c>
      <c r="F21" s="132">
        <v>13965</v>
      </c>
    </row>
    <row r="22" spans="1:6" ht="13.5">
      <c r="A22" s="131">
        <v>14</v>
      </c>
      <c r="B22" s="92">
        <v>43452</v>
      </c>
      <c r="C22" s="86">
        <v>29284</v>
      </c>
      <c r="D22" s="86" t="s">
        <v>86</v>
      </c>
      <c r="E22" s="101" t="s">
        <v>169</v>
      </c>
      <c r="F22" s="132">
        <v>13965</v>
      </c>
    </row>
    <row r="23" spans="1:6" ht="13.5">
      <c r="A23" s="131">
        <v>15</v>
      </c>
      <c r="B23" s="92">
        <v>43452</v>
      </c>
      <c r="C23" s="86">
        <v>29278</v>
      </c>
      <c r="D23" s="86" t="s">
        <v>86</v>
      </c>
      <c r="E23" s="101" t="s">
        <v>169</v>
      </c>
      <c r="F23" s="132">
        <v>23275</v>
      </c>
    </row>
    <row r="24" spans="1:6" ht="13.5">
      <c r="A24" s="131">
        <v>16</v>
      </c>
      <c r="B24" s="92">
        <v>43452</v>
      </c>
      <c r="C24" s="86">
        <v>29270</v>
      </c>
      <c r="D24" s="86" t="s">
        <v>86</v>
      </c>
      <c r="E24" s="101" t="s">
        <v>169</v>
      </c>
      <c r="F24" s="132">
        <v>13965</v>
      </c>
    </row>
    <row r="25" spans="1:6" ht="13.5">
      <c r="A25" s="131">
        <v>17</v>
      </c>
      <c r="B25" s="92">
        <v>43452</v>
      </c>
      <c r="C25" s="86">
        <v>29271</v>
      </c>
      <c r="D25" s="86" t="s">
        <v>86</v>
      </c>
      <c r="E25" s="101" t="s">
        <v>169</v>
      </c>
      <c r="F25" s="132">
        <v>23275</v>
      </c>
    </row>
    <row r="26" spans="1:6" ht="13.5">
      <c r="A26" s="131">
        <v>18</v>
      </c>
      <c r="B26" s="92">
        <v>43452</v>
      </c>
      <c r="C26" s="86">
        <v>29287</v>
      </c>
      <c r="D26" s="86" t="s">
        <v>86</v>
      </c>
      <c r="E26" s="101" t="s">
        <v>169</v>
      </c>
      <c r="F26" s="132">
        <v>23275</v>
      </c>
    </row>
    <row r="27" spans="1:6" ht="13.5">
      <c r="A27" s="131">
        <v>19</v>
      </c>
      <c r="B27" s="92">
        <v>43452</v>
      </c>
      <c r="C27" s="86">
        <v>29285</v>
      </c>
      <c r="D27" s="86" t="s">
        <v>88</v>
      </c>
      <c r="E27" s="101" t="s">
        <v>170</v>
      </c>
      <c r="F27" s="132">
        <v>14.71</v>
      </c>
    </row>
    <row r="28" spans="1:6" ht="13.5">
      <c r="A28" s="131">
        <v>20</v>
      </c>
      <c r="B28" s="92">
        <v>43452</v>
      </c>
      <c r="C28" s="86">
        <v>29282</v>
      </c>
      <c r="D28" s="86" t="s">
        <v>88</v>
      </c>
      <c r="E28" s="101" t="s">
        <v>169</v>
      </c>
      <c r="F28" s="132">
        <v>13965</v>
      </c>
    </row>
    <row r="29" spans="1:6" ht="13.5">
      <c r="A29" s="131">
        <v>21</v>
      </c>
      <c r="B29" s="92">
        <v>43452</v>
      </c>
      <c r="C29" s="86">
        <v>29283</v>
      </c>
      <c r="D29" s="86" t="s">
        <v>88</v>
      </c>
      <c r="E29" s="101" t="s">
        <v>170</v>
      </c>
      <c r="F29" s="132">
        <v>12.62</v>
      </c>
    </row>
    <row r="30" spans="1:6" ht="13.5">
      <c r="A30" s="131">
        <v>22</v>
      </c>
      <c r="B30" s="92">
        <v>43452</v>
      </c>
      <c r="C30" s="86">
        <v>29276</v>
      </c>
      <c r="D30" s="86" t="s">
        <v>88</v>
      </c>
      <c r="E30" s="101" t="s">
        <v>169</v>
      </c>
      <c r="F30" s="132">
        <v>13965</v>
      </c>
    </row>
    <row r="31" spans="1:6" ht="13.5">
      <c r="A31" s="131">
        <v>23</v>
      </c>
      <c r="B31" s="92">
        <v>43452</v>
      </c>
      <c r="C31" s="86">
        <v>29277</v>
      </c>
      <c r="D31" s="86" t="s">
        <v>88</v>
      </c>
      <c r="E31" s="101" t="s">
        <v>169</v>
      </c>
      <c r="F31" s="132">
        <v>23275</v>
      </c>
    </row>
    <row r="32" spans="1:6" ht="13.5">
      <c r="A32" s="131">
        <v>24</v>
      </c>
      <c r="B32" s="92">
        <v>43452</v>
      </c>
      <c r="C32" s="86">
        <v>29286</v>
      </c>
      <c r="D32" s="86" t="s">
        <v>86</v>
      </c>
      <c r="E32" s="101" t="s">
        <v>169</v>
      </c>
      <c r="F32" s="132">
        <v>13965</v>
      </c>
    </row>
    <row r="33" spans="1:6" ht="13.5">
      <c r="A33" s="131">
        <v>25</v>
      </c>
      <c r="B33" s="92">
        <v>43452</v>
      </c>
      <c r="C33" s="86">
        <v>29279</v>
      </c>
      <c r="D33" s="86" t="s">
        <v>86</v>
      </c>
      <c r="E33" s="101" t="s">
        <v>169</v>
      </c>
      <c r="F33" s="132">
        <v>23275</v>
      </c>
    </row>
    <row r="34" spans="1:6" ht="13.5">
      <c r="A34" s="131">
        <v>26</v>
      </c>
      <c r="B34" s="92">
        <v>43452</v>
      </c>
      <c r="C34" s="86">
        <v>29265</v>
      </c>
      <c r="D34" s="86" t="s">
        <v>86</v>
      </c>
      <c r="E34" s="101" t="s">
        <v>169</v>
      </c>
      <c r="F34" s="132">
        <v>4189.5</v>
      </c>
    </row>
    <row r="35" spans="1:6" ht="13.5">
      <c r="A35" s="131">
        <v>27</v>
      </c>
      <c r="B35" s="92">
        <v>43452</v>
      </c>
      <c r="C35" s="86">
        <v>29267</v>
      </c>
      <c r="D35" s="86" t="s">
        <v>86</v>
      </c>
      <c r="E35" s="101" t="s">
        <v>169</v>
      </c>
      <c r="F35" s="132">
        <v>12568.5</v>
      </c>
    </row>
    <row r="36" spans="1:6" ht="13.5">
      <c r="A36" s="131">
        <v>28</v>
      </c>
      <c r="B36" s="92">
        <v>43453</v>
      </c>
      <c r="C36" s="86">
        <v>29315</v>
      </c>
      <c r="D36" s="86" t="s">
        <v>86</v>
      </c>
      <c r="E36" s="101" t="s">
        <v>169</v>
      </c>
      <c r="F36" s="132">
        <v>13943.4</v>
      </c>
    </row>
    <row r="37" spans="1:6" ht="13.5">
      <c r="A37" s="131">
        <v>29</v>
      </c>
      <c r="B37" s="92">
        <v>43453</v>
      </c>
      <c r="C37" s="86">
        <v>29312</v>
      </c>
      <c r="D37" s="86" t="s">
        <v>86</v>
      </c>
      <c r="E37" s="101" t="s">
        <v>169</v>
      </c>
      <c r="F37" s="132">
        <v>23239</v>
      </c>
    </row>
    <row r="38" spans="1:6" ht="13.5">
      <c r="A38" s="131">
        <v>30</v>
      </c>
      <c r="B38" s="92">
        <v>43453</v>
      </c>
      <c r="C38" s="86">
        <v>29305</v>
      </c>
      <c r="D38" s="86" t="s">
        <v>86</v>
      </c>
      <c r="E38" s="101" t="s">
        <v>169</v>
      </c>
      <c r="F38" s="132">
        <v>23239</v>
      </c>
    </row>
    <row r="39" spans="1:6" ht="13.5">
      <c r="A39" s="131">
        <v>31</v>
      </c>
      <c r="B39" s="92">
        <v>43453</v>
      </c>
      <c r="C39" s="86">
        <v>29310</v>
      </c>
      <c r="D39" s="86" t="s">
        <v>88</v>
      </c>
      <c r="E39" s="101" t="s">
        <v>169</v>
      </c>
      <c r="F39" s="132">
        <v>13943.4</v>
      </c>
    </row>
    <row r="40" spans="1:6" ht="13.5">
      <c r="A40" s="131">
        <v>32</v>
      </c>
      <c r="B40" s="92">
        <v>43453</v>
      </c>
      <c r="C40" s="86">
        <v>29307</v>
      </c>
      <c r="D40" s="86" t="s">
        <v>88</v>
      </c>
      <c r="E40" s="101" t="s">
        <v>169</v>
      </c>
      <c r="F40" s="132">
        <v>23239</v>
      </c>
    </row>
    <row r="41" spans="1:6" ht="13.5">
      <c r="A41" s="131">
        <v>33</v>
      </c>
      <c r="B41" s="92">
        <v>43453</v>
      </c>
      <c r="C41" s="86">
        <v>29303</v>
      </c>
      <c r="D41" s="86" t="s">
        <v>88</v>
      </c>
      <c r="E41" s="101" t="s">
        <v>169</v>
      </c>
      <c r="F41" s="132">
        <v>13943.4</v>
      </c>
    </row>
    <row r="42" spans="1:6" ht="13.5">
      <c r="A42" s="131">
        <v>34</v>
      </c>
      <c r="B42" s="92">
        <v>43453</v>
      </c>
      <c r="C42" s="86">
        <v>9388</v>
      </c>
      <c r="D42" s="86" t="s">
        <v>171</v>
      </c>
      <c r="E42" s="101" t="s">
        <v>172</v>
      </c>
      <c r="F42" s="132">
        <v>828182.62</v>
      </c>
    </row>
    <row r="43" spans="1:6" ht="13.5">
      <c r="A43" s="131">
        <v>35</v>
      </c>
      <c r="B43" s="92">
        <v>43453</v>
      </c>
      <c r="C43" s="86">
        <v>9387</v>
      </c>
      <c r="D43" s="86" t="s">
        <v>171</v>
      </c>
      <c r="E43" s="101" t="s">
        <v>173</v>
      </c>
      <c r="F43" s="132">
        <v>333902788.86</v>
      </c>
    </row>
    <row r="44" spans="1:6" ht="13.5">
      <c r="A44" s="131">
        <v>36</v>
      </c>
      <c r="B44" s="92">
        <v>43453</v>
      </c>
      <c r="C44" s="86">
        <v>29306</v>
      </c>
      <c r="D44" s="86" t="s">
        <v>86</v>
      </c>
      <c r="E44" s="101" t="s">
        <v>169</v>
      </c>
      <c r="F44" s="132">
        <v>13943.4</v>
      </c>
    </row>
    <row r="45" spans="1:6" ht="13.5">
      <c r="A45" s="131">
        <v>37</v>
      </c>
      <c r="B45" s="92">
        <v>43453</v>
      </c>
      <c r="C45" s="86">
        <v>29308</v>
      </c>
      <c r="D45" s="86" t="s">
        <v>86</v>
      </c>
      <c r="E45" s="101" t="s">
        <v>169</v>
      </c>
      <c r="F45" s="132">
        <v>13943.4</v>
      </c>
    </row>
    <row r="46" spans="1:6" ht="13.5">
      <c r="A46" s="131">
        <v>38</v>
      </c>
      <c r="B46" s="92">
        <v>43453</v>
      </c>
      <c r="C46" s="86">
        <v>29309</v>
      </c>
      <c r="D46" s="86" t="s">
        <v>86</v>
      </c>
      <c r="E46" s="101" t="s">
        <v>169</v>
      </c>
      <c r="F46" s="132">
        <v>13943.4</v>
      </c>
    </row>
    <row r="47" spans="1:6" ht="13.5">
      <c r="A47" s="131">
        <v>39</v>
      </c>
      <c r="B47" s="92">
        <v>43453</v>
      </c>
      <c r="C47" s="86">
        <v>29304</v>
      </c>
      <c r="D47" s="86" t="s">
        <v>86</v>
      </c>
      <c r="E47" s="101" t="s">
        <v>169</v>
      </c>
      <c r="F47" s="132">
        <v>23239</v>
      </c>
    </row>
    <row r="48" spans="1:6" ht="13.5">
      <c r="A48" s="131">
        <v>40</v>
      </c>
      <c r="B48" s="92">
        <v>43453</v>
      </c>
      <c r="C48" s="86">
        <v>29302</v>
      </c>
      <c r="D48" s="86" t="s">
        <v>86</v>
      </c>
      <c r="E48" s="101" t="s">
        <v>174</v>
      </c>
      <c r="F48" s="132">
        <v>699</v>
      </c>
    </row>
    <row r="49" spans="1:6" ht="13.5">
      <c r="A49" s="131">
        <v>41</v>
      </c>
      <c r="B49" s="92">
        <v>43453</v>
      </c>
      <c r="C49" s="86">
        <v>29311</v>
      </c>
      <c r="D49" s="86" t="s">
        <v>86</v>
      </c>
      <c r="E49" s="101" t="s">
        <v>169</v>
      </c>
      <c r="F49" s="132">
        <v>13943.4</v>
      </c>
    </row>
    <row r="50" spans="1:6" ht="13.5">
      <c r="A50" s="131">
        <v>42</v>
      </c>
      <c r="B50" s="92">
        <v>43453</v>
      </c>
      <c r="C50" s="86">
        <v>29313</v>
      </c>
      <c r="D50" s="86" t="s">
        <v>86</v>
      </c>
      <c r="E50" s="101" t="s">
        <v>169</v>
      </c>
      <c r="F50" s="132">
        <v>13943.4</v>
      </c>
    </row>
    <row r="51" spans="1:6" ht="13.5">
      <c r="A51" s="131">
        <v>43</v>
      </c>
      <c r="B51" s="92">
        <v>43453</v>
      </c>
      <c r="C51" s="86">
        <v>29314</v>
      </c>
      <c r="D51" s="86" t="s">
        <v>86</v>
      </c>
      <c r="E51" s="101" t="s">
        <v>169</v>
      </c>
      <c r="F51" s="132">
        <v>13943.4</v>
      </c>
    </row>
    <row r="52" spans="1:6" ht="13.5">
      <c r="A52" s="131">
        <v>44</v>
      </c>
      <c r="B52" s="92">
        <v>43454</v>
      </c>
      <c r="C52" s="86">
        <v>29318</v>
      </c>
      <c r="D52" s="86" t="s">
        <v>86</v>
      </c>
      <c r="E52" s="101" t="s">
        <v>169</v>
      </c>
      <c r="F52" s="132">
        <v>23285.5</v>
      </c>
    </row>
    <row r="53" spans="1:6" ht="13.5">
      <c r="A53" s="131">
        <v>45</v>
      </c>
      <c r="B53" s="92">
        <v>43454</v>
      </c>
      <c r="C53" s="86">
        <v>29322</v>
      </c>
      <c r="D53" s="86" t="s">
        <v>86</v>
      </c>
      <c r="E53" s="101" t="s">
        <v>169</v>
      </c>
      <c r="F53" s="132">
        <v>4657.1</v>
      </c>
    </row>
    <row r="54" spans="1:6" ht="13.5">
      <c r="A54" s="131">
        <v>46</v>
      </c>
      <c r="B54" s="92">
        <v>43454</v>
      </c>
      <c r="C54" s="86">
        <v>29346</v>
      </c>
      <c r="D54" s="86" t="s">
        <v>86</v>
      </c>
      <c r="E54" s="101" t="s">
        <v>169</v>
      </c>
      <c r="F54" s="132">
        <v>12574.17</v>
      </c>
    </row>
    <row r="55" spans="1:6" ht="13.5">
      <c r="A55" s="131">
        <v>47</v>
      </c>
      <c r="B55" s="92">
        <v>43454</v>
      </c>
      <c r="C55" s="86">
        <v>29340</v>
      </c>
      <c r="D55" s="86" t="s">
        <v>86</v>
      </c>
      <c r="E55" s="101" t="s">
        <v>169</v>
      </c>
      <c r="F55" s="132">
        <v>13971.3</v>
      </c>
    </row>
    <row r="56" spans="1:6" ht="13.5">
      <c r="A56" s="131">
        <v>48</v>
      </c>
      <c r="B56" s="92">
        <v>43454</v>
      </c>
      <c r="C56" s="86">
        <v>29341</v>
      </c>
      <c r="D56" s="86" t="s">
        <v>86</v>
      </c>
      <c r="E56" s="101" t="s">
        <v>169</v>
      </c>
      <c r="F56" s="132">
        <v>12574.17</v>
      </c>
    </row>
    <row r="57" spans="1:6" ht="13.5">
      <c r="A57" s="131">
        <v>49</v>
      </c>
      <c r="B57" s="92">
        <v>43454</v>
      </c>
      <c r="C57" s="86">
        <v>29345</v>
      </c>
      <c r="D57" s="86" t="s">
        <v>86</v>
      </c>
      <c r="E57" s="101" t="s">
        <v>169</v>
      </c>
      <c r="F57" s="132">
        <v>13971.3</v>
      </c>
    </row>
    <row r="58" spans="1:6" ht="13.5">
      <c r="A58" s="131">
        <v>50</v>
      </c>
      <c r="B58" s="92">
        <v>43454</v>
      </c>
      <c r="C58" s="86">
        <v>29347</v>
      </c>
      <c r="D58" s="86" t="s">
        <v>86</v>
      </c>
      <c r="E58" s="101" t="s">
        <v>169</v>
      </c>
      <c r="F58" s="132">
        <v>4657.1</v>
      </c>
    </row>
    <row r="59" spans="1:6" ht="13.5">
      <c r="A59" s="131">
        <v>51</v>
      </c>
      <c r="B59" s="92">
        <v>43454</v>
      </c>
      <c r="C59" s="86">
        <v>29323</v>
      </c>
      <c r="D59" s="86" t="s">
        <v>86</v>
      </c>
      <c r="E59" s="101" t="s">
        <v>169</v>
      </c>
      <c r="F59" s="132">
        <v>12574.17</v>
      </c>
    </row>
    <row r="60" spans="1:6" ht="13.5">
      <c r="A60" s="131">
        <v>52</v>
      </c>
      <c r="B60" s="92">
        <v>43454</v>
      </c>
      <c r="C60" s="86">
        <v>29353</v>
      </c>
      <c r="D60" s="86" t="s">
        <v>86</v>
      </c>
      <c r="E60" s="101" t="s">
        <v>169</v>
      </c>
      <c r="F60" s="132">
        <v>13971.3</v>
      </c>
    </row>
    <row r="61" spans="1:6" ht="13.5">
      <c r="A61" s="131">
        <v>53</v>
      </c>
      <c r="B61" s="92">
        <v>43454</v>
      </c>
      <c r="C61" s="86">
        <v>29324</v>
      </c>
      <c r="D61" s="86" t="s">
        <v>86</v>
      </c>
      <c r="E61" s="101" t="s">
        <v>169</v>
      </c>
      <c r="F61" s="132">
        <v>12574.17</v>
      </c>
    </row>
    <row r="62" spans="1:6" ht="13.5">
      <c r="A62" s="131">
        <v>54</v>
      </c>
      <c r="B62" s="92">
        <v>43454</v>
      </c>
      <c r="C62" s="86">
        <v>29325</v>
      </c>
      <c r="D62" s="86" t="s">
        <v>86</v>
      </c>
      <c r="E62" s="101" t="s">
        <v>169</v>
      </c>
      <c r="F62" s="132">
        <v>4191.39</v>
      </c>
    </row>
    <row r="63" spans="1:6" ht="13.5">
      <c r="A63" s="131">
        <v>55</v>
      </c>
      <c r="B63" s="92">
        <v>43454</v>
      </c>
      <c r="C63" s="86">
        <v>29326</v>
      </c>
      <c r="D63" s="86" t="s">
        <v>86</v>
      </c>
      <c r="E63" s="101" t="s">
        <v>169</v>
      </c>
      <c r="F63" s="132">
        <v>12574.17</v>
      </c>
    </row>
    <row r="64" spans="1:6" ht="13.5">
      <c r="A64" s="131">
        <v>56</v>
      </c>
      <c r="B64" s="92">
        <v>43454</v>
      </c>
      <c r="C64" s="86">
        <v>29327</v>
      </c>
      <c r="D64" s="86" t="s">
        <v>86</v>
      </c>
      <c r="E64" s="101" t="s">
        <v>169</v>
      </c>
      <c r="F64" s="132">
        <v>12574.17</v>
      </c>
    </row>
    <row r="65" spans="1:6" ht="13.5">
      <c r="A65" s="131">
        <v>57</v>
      </c>
      <c r="B65" s="92">
        <v>43454</v>
      </c>
      <c r="C65" s="86">
        <v>29328</v>
      </c>
      <c r="D65" s="86" t="s">
        <v>86</v>
      </c>
      <c r="E65" s="101" t="s">
        <v>169</v>
      </c>
      <c r="F65" s="132">
        <v>5029.67</v>
      </c>
    </row>
    <row r="66" spans="1:6" ht="13.5">
      <c r="A66" s="131">
        <v>58</v>
      </c>
      <c r="B66" s="92">
        <v>43454</v>
      </c>
      <c r="C66" s="86">
        <v>29348</v>
      </c>
      <c r="D66" s="86" t="s">
        <v>86</v>
      </c>
      <c r="E66" s="101" t="s">
        <v>169</v>
      </c>
      <c r="F66" s="132">
        <v>13971.3</v>
      </c>
    </row>
    <row r="67" spans="1:6" ht="13.5">
      <c r="A67" s="131">
        <v>59</v>
      </c>
      <c r="B67" s="92">
        <v>43454</v>
      </c>
      <c r="C67" s="86">
        <v>29338</v>
      </c>
      <c r="D67" s="86" t="s">
        <v>86</v>
      </c>
      <c r="E67" s="101" t="s">
        <v>169</v>
      </c>
      <c r="F67" s="132">
        <v>23285.5</v>
      </c>
    </row>
    <row r="68" spans="1:6" ht="13.5">
      <c r="A68" s="131">
        <v>60</v>
      </c>
      <c r="B68" s="92">
        <v>43454</v>
      </c>
      <c r="C68" s="86">
        <v>29331</v>
      </c>
      <c r="D68" s="86" t="s">
        <v>88</v>
      </c>
      <c r="E68" s="101" t="s">
        <v>169</v>
      </c>
      <c r="F68" s="132">
        <v>12574.17</v>
      </c>
    </row>
    <row r="69" spans="1:6" ht="13.5">
      <c r="A69" s="131">
        <v>61</v>
      </c>
      <c r="B69" s="92">
        <v>43454</v>
      </c>
      <c r="C69" s="86">
        <v>29357</v>
      </c>
      <c r="D69" s="86" t="s">
        <v>86</v>
      </c>
      <c r="E69" s="101" t="s">
        <v>169</v>
      </c>
      <c r="F69" s="132">
        <v>13971.3</v>
      </c>
    </row>
    <row r="70" spans="1:6" ht="13.5">
      <c r="A70" s="131">
        <v>62</v>
      </c>
      <c r="B70" s="92">
        <v>43454</v>
      </c>
      <c r="C70" s="86">
        <v>29356</v>
      </c>
      <c r="D70" s="86" t="s">
        <v>88</v>
      </c>
      <c r="E70" s="101" t="s">
        <v>169</v>
      </c>
      <c r="F70" s="132">
        <v>13971.3</v>
      </c>
    </row>
    <row r="71" spans="1:6" ht="13.5">
      <c r="A71" s="131">
        <v>63</v>
      </c>
      <c r="B71" s="92">
        <v>43454</v>
      </c>
      <c r="C71" s="86">
        <v>9525</v>
      </c>
      <c r="D71" s="86" t="s">
        <v>40</v>
      </c>
      <c r="E71" s="101" t="s">
        <v>175</v>
      </c>
      <c r="F71" s="132">
        <v>12628</v>
      </c>
    </row>
    <row r="72" spans="1:6" ht="13.5">
      <c r="A72" s="131">
        <v>64</v>
      </c>
      <c r="B72" s="92">
        <v>43454</v>
      </c>
      <c r="C72" s="86">
        <v>29358</v>
      </c>
      <c r="D72" s="86" t="s">
        <v>86</v>
      </c>
      <c r="E72" s="101" t="s">
        <v>169</v>
      </c>
      <c r="F72" s="132">
        <v>6287.08</v>
      </c>
    </row>
    <row r="73" spans="1:6" ht="13.5">
      <c r="A73" s="131">
        <v>65</v>
      </c>
      <c r="B73" s="92">
        <v>43454</v>
      </c>
      <c r="C73" s="86">
        <v>29359</v>
      </c>
      <c r="D73" s="86" t="s">
        <v>86</v>
      </c>
      <c r="E73" s="101" t="s">
        <v>169</v>
      </c>
      <c r="F73" s="132">
        <v>13971.3</v>
      </c>
    </row>
    <row r="74" spans="1:6" ht="13.5">
      <c r="A74" s="131">
        <v>66</v>
      </c>
      <c r="B74" s="92">
        <v>43454</v>
      </c>
      <c r="C74" s="86">
        <v>29329</v>
      </c>
      <c r="D74" s="86" t="s">
        <v>86</v>
      </c>
      <c r="E74" s="101" t="s">
        <v>169</v>
      </c>
      <c r="F74" s="132">
        <v>17603.84</v>
      </c>
    </row>
    <row r="75" spans="1:6" ht="13.5">
      <c r="A75" s="131">
        <v>67</v>
      </c>
      <c r="B75" s="92">
        <v>43454</v>
      </c>
      <c r="C75" s="86">
        <v>29355</v>
      </c>
      <c r="D75" s="86" t="s">
        <v>86</v>
      </c>
      <c r="E75" s="101" t="s">
        <v>169</v>
      </c>
      <c r="F75" s="132">
        <v>13971.3</v>
      </c>
    </row>
    <row r="76" spans="1:6" ht="13.5">
      <c r="A76" s="131">
        <v>68</v>
      </c>
      <c r="B76" s="92">
        <v>43454</v>
      </c>
      <c r="C76" s="86">
        <v>29319</v>
      </c>
      <c r="D76" s="86" t="s">
        <v>88</v>
      </c>
      <c r="E76" s="101" t="s">
        <v>169</v>
      </c>
      <c r="F76" s="132">
        <v>23285.5</v>
      </c>
    </row>
    <row r="77" spans="1:6" ht="13.5">
      <c r="A77" s="131">
        <v>69</v>
      </c>
      <c r="B77" s="92">
        <v>43454</v>
      </c>
      <c r="C77" s="86">
        <v>29320</v>
      </c>
      <c r="D77" s="86" t="s">
        <v>88</v>
      </c>
      <c r="E77" s="101" t="s">
        <v>169</v>
      </c>
      <c r="F77" s="132">
        <v>23285.5</v>
      </c>
    </row>
    <row r="78" spans="1:6" ht="13.5">
      <c r="A78" s="131">
        <v>70</v>
      </c>
      <c r="B78" s="92">
        <v>43454</v>
      </c>
      <c r="C78" s="86">
        <v>29321</v>
      </c>
      <c r="D78" s="86" t="s">
        <v>88</v>
      </c>
      <c r="E78" s="101" t="s">
        <v>169</v>
      </c>
      <c r="F78" s="132">
        <v>4657.1</v>
      </c>
    </row>
    <row r="79" spans="1:6" ht="13.5">
      <c r="A79" s="131">
        <v>71</v>
      </c>
      <c r="B79" s="92">
        <v>43454</v>
      </c>
      <c r="C79" s="86">
        <v>29337</v>
      </c>
      <c r="D79" s="86" t="s">
        <v>86</v>
      </c>
      <c r="E79" s="101" t="s">
        <v>169</v>
      </c>
      <c r="F79" s="132">
        <v>13971.3</v>
      </c>
    </row>
    <row r="80" spans="1:6" ht="13.5">
      <c r="A80" s="131">
        <v>72</v>
      </c>
      <c r="B80" s="92">
        <v>43454</v>
      </c>
      <c r="C80" s="86">
        <v>29330</v>
      </c>
      <c r="D80" s="86" t="s">
        <v>86</v>
      </c>
      <c r="E80" s="101" t="s">
        <v>169</v>
      </c>
      <c r="F80" s="132">
        <v>23285.5</v>
      </c>
    </row>
    <row r="81" spans="1:6" ht="13.5">
      <c r="A81" s="131">
        <v>73</v>
      </c>
      <c r="B81" s="92">
        <v>43454</v>
      </c>
      <c r="C81" s="86">
        <v>29317</v>
      </c>
      <c r="D81" s="86" t="s">
        <v>86</v>
      </c>
      <c r="E81" s="101" t="s">
        <v>176</v>
      </c>
      <c r="F81" s="132">
        <v>130878.49</v>
      </c>
    </row>
    <row r="82" spans="1:6" ht="13.5">
      <c r="A82" s="131">
        <v>74</v>
      </c>
      <c r="B82" s="92">
        <v>43454</v>
      </c>
      <c r="C82" s="86">
        <v>29332</v>
      </c>
      <c r="D82" s="86" t="s">
        <v>86</v>
      </c>
      <c r="E82" s="101" t="s">
        <v>169</v>
      </c>
      <c r="F82" s="132">
        <v>13971.3</v>
      </c>
    </row>
    <row r="83" spans="1:6" ht="13.5">
      <c r="A83" s="131">
        <v>75</v>
      </c>
      <c r="B83" s="92">
        <v>43454</v>
      </c>
      <c r="C83" s="86">
        <v>29333</v>
      </c>
      <c r="D83" s="86" t="s">
        <v>86</v>
      </c>
      <c r="E83" s="101" t="s">
        <v>169</v>
      </c>
      <c r="F83" s="132">
        <v>13971.3</v>
      </c>
    </row>
    <row r="84" spans="1:6" ht="13.5">
      <c r="A84" s="131">
        <v>76</v>
      </c>
      <c r="B84" s="92">
        <v>43454</v>
      </c>
      <c r="C84" s="86">
        <v>29334</v>
      </c>
      <c r="D84" s="86" t="s">
        <v>86</v>
      </c>
      <c r="E84" s="101" t="s">
        <v>169</v>
      </c>
      <c r="F84" s="132">
        <v>13971.3</v>
      </c>
    </row>
    <row r="85" spans="1:6" ht="13.5">
      <c r="A85" s="131">
        <v>77</v>
      </c>
      <c r="B85" s="92">
        <v>43454</v>
      </c>
      <c r="C85" s="86">
        <v>29335</v>
      </c>
      <c r="D85" s="86" t="s">
        <v>86</v>
      </c>
      <c r="E85" s="101" t="s">
        <v>169</v>
      </c>
      <c r="F85" s="132">
        <v>13971.3</v>
      </c>
    </row>
    <row r="86" spans="1:6" ht="13.5">
      <c r="A86" s="131">
        <v>78</v>
      </c>
      <c r="B86" s="92">
        <v>43454</v>
      </c>
      <c r="C86" s="86">
        <v>29336</v>
      </c>
      <c r="D86" s="86" t="s">
        <v>86</v>
      </c>
      <c r="E86" s="101" t="s">
        <v>169</v>
      </c>
      <c r="F86" s="132">
        <v>13971.3</v>
      </c>
    </row>
    <row r="87" spans="1:6" ht="13.5">
      <c r="A87" s="131">
        <v>79</v>
      </c>
      <c r="B87" s="92">
        <v>43454</v>
      </c>
      <c r="C87" s="86">
        <v>29339</v>
      </c>
      <c r="D87" s="86" t="s">
        <v>86</v>
      </c>
      <c r="E87" s="101" t="s">
        <v>169</v>
      </c>
      <c r="F87" s="132">
        <v>13971.3</v>
      </c>
    </row>
    <row r="88" spans="1:6" ht="13.5">
      <c r="A88" s="131">
        <v>80</v>
      </c>
      <c r="B88" s="92">
        <v>43455</v>
      </c>
      <c r="C88" s="86">
        <v>13801</v>
      </c>
      <c r="D88" s="86" t="s">
        <v>88</v>
      </c>
      <c r="E88" s="101" t="s">
        <v>177</v>
      </c>
      <c r="F88" s="132">
        <v>7508492.33</v>
      </c>
    </row>
    <row r="89" spans="1:6" ht="13.5">
      <c r="A89" s="131">
        <v>81</v>
      </c>
      <c r="B89" s="92">
        <v>43455</v>
      </c>
      <c r="C89" s="86">
        <v>13800</v>
      </c>
      <c r="D89" s="86" t="s">
        <v>88</v>
      </c>
      <c r="E89" s="101" t="s">
        <v>178</v>
      </c>
      <c r="F89" s="132">
        <v>1491507.67</v>
      </c>
    </row>
    <row r="90" spans="1:6" ht="13.5">
      <c r="A90" s="131">
        <v>82</v>
      </c>
      <c r="B90" s="92">
        <v>43455</v>
      </c>
      <c r="C90" s="86">
        <v>29375</v>
      </c>
      <c r="D90" s="86" t="s">
        <v>86</v>
      </c>
      <c r="E90" s="101" t="s">
        <v>169</v>
      </c>
      <c r="F90" s="132">
        <v>13979.4</v>
      </c>
    </row>
    <row r="91" spans="1:6" ht="13.5">
      <c r="A91" s="131">
        <v>83</v>
      </c>
      <c r="B91" s="92">
        <v>43462</v>
      </c>
      <c r="C91" s="86">
        <v>13839</v>
      </c>
      <c r="D91" s="86" t="s">
        <v>88</v>
      </c>
      <c r="E91" s="101" t="s">
        <v>177</v>
      </c>
      <c r="F91" s="132">
        <v>7146521.81</v>
      </c>
    </row>
    <row r="92" spans="1:6" ht="13.5">
      <c r="A92" s="131">
        <v>84</v>
      </c>
      <c r="B92" s="92">
        <v>43462</v>
      </c>
      <c r="C92" s="86" t="s">
        <v>179</v>
      </c>
      <c r="D92" s="86" t="s">
        <v>40</v>
      </c>
      <c r="E92" s="101" t="s">
        <v>180</v>
      </c>
      <c r="F92" s="132">
        <v>7759</v>
      </c>
    </row>
    <row r="93" spans="1:6" ht="13.5">
      <c r="A93" s="133">
        <v>85</v>
      </c>
      <c r="B93" s="129">
        <v>43462</v>
      </c>
      <c r="C93" s="128">
        <v>13840</v>
      </c>
      <c r="D93" s="128" t="s">
        <v>88</v>
      </c>
      <c r="E93" s="130" t="s">
        <v>177</v>
      </c>
      <c r="F93" s="134">
        <v>4751333.34</v>
      </c>
    </row>
    <row r="94" spans="1:6" ht="13.5" thickBot="1">
      <c r="A94" s="135"/>
      <c r="B94" s="136" t="s">
        <v>7</v>
      </c>
      <c r="C94" s="136"/>
      <c r="D94" s="136"/>
      <c r="E94" s="136"/>
      <c r="F94" s="137">
        <f>SUM(F9:F93)</f>
        <v>356850017.1300002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B22" sqref="B22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25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26</v>
      </c>
      <c r="B3" s="5"/>
      <c r="C3" s="3"/>
      <c r="D3" s="5"/>
      <c r="E3" s="6"/>
      <c r="F3" s="3"/>
    </row>
    <row r="4" spans="1:6" ht="12.75">
      <c r="A4" s="9" t="s">
        <v>32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22" t="s">
        <v>34</v>
      </c>
      <c r="D6" s="5" t="str">
        <f>personal!G5</f>
        <v>17-21.12.2018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48" t="s">
        <v>9</v>
      </c>
      <c r="B8" s="49" t="s">
        <v>10</v>
      </c>
      <c r="C8" s="50" t="s">
        <v>11</v>
      </c>
      <c r="D8" s="49" t="s">
        <v>28</v>
      </c>
      <c r="E8" s="49" t="s">
        <v>29</v>
      </c>
      <c r="F8" s="56" t="s">
        <v>30</v>
      </c>
    </row>
    <row r="9" spans="1:6" ht="26.25">
      <c r="A9" s="80" t="s">
        <v>84</v>
      </c>
      <c r="B9" s="125">
        <v>43453</v>
      </c>
      <c r="C9" s="126" t="s">
        <v>81</v>
      </c>
      <c r="D9" s="126" t="s">
        <v>82</v>
      </c>
      <c r="E9" s="126" t="s">
        <v>83</v>
      </c>
      <c r="F9" s="127">
        <v>25418906.8</v>
      </c>
    </row>
    <row r="10" spans="1:6" ht="12.75">
      <c r="A10" s="52"/>
      <c r="B10" s="46"/>
      <c r="C10" s="47"/>
      <c r="D10" s="46"/>
      <c r="E10" s="46"/>
      <c r="F10" s="57"/>
    </row>
    <row r="11" spans="1:6" ht="12.75">
      <c r="A11" s="52"/>
      <c r="B11" s="46"/>
      <c r="C11" s="47"/>
      <c r="D11" s="46"/>
      <c r="E11" s="46"/>
      <c r="F11" s="57"/>
    </row>
    <row r="12" spans="1:6" ht="12.75">
      <c r="A12" s="52"/>
      <c r="B12" s="46"/>
      <c r="C12" s="47"/>
      <c r="D12" s="46"/>
      <c r="E12" s="46"/>
      <c r="F12" s="57"/>
    </row>
    <row r="13" spans="1:256" ht="14.25" thickBot="1">
      <c r="A13" s="53" t="s">
        <v>7</v>
      </c>
      <c r="B13" s="54"/>
      <c r="C13" s="54"/>
      <c r="D13" s="54"/>
      <c r="E13" s="54"/>
      <c r="F13" s="55">
        <f>SUM(F9:F12)</f>
        <v>25418906.8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2019-01-09T08:51:03Z</cp:lastPrinted>
  <dcterms:created xsi:type="dcterms:W3CDTF">2016-01-19T13:06:09Z</dcterms:created>
  <dcterms:modified xsi:type="dcterms:W3CDTF">2019-01-09T08:51:52Z</dcterms:modified>
  <cp:category/>
  <cp:version/>
  <cp:contentType/>
  <cp:contentStatus/>
</cp:coreProperties>
</file>