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<sst xmlns="http://schemas.openxmlformats.org/spreadsheetml/2006/main" count="365" uniqueCount="173">
  <si>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</si>
  <si>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</si>
  <si>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</si>
  <si>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</si>
  <si>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</si>
  <si>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</si>
  <si>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</si>
  <si>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</si>
  <si>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</si>
  <si>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</si>
  <si>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</si>
  <si>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</si>
  <si>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</si>
  <si>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</si>
  <si>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</si>
  <si>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</si>
  <si>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</si>
  <si>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</si>
  <si>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</si>
  <si>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</si>
  <si>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</si>
  <si>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</si>
  <si>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</si>
  <si>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</si>
  <si>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</si>
  <si>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</si>
  <si>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</si>
  <si>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</si>
  <si>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</si>
  <si>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</si>
  <si>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</si>
  <si>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</si>
  <si>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</si>
  <si>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</si>
  <si>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</si>
  <si>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</si>
  <si>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noiemb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</si>
  <si>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</si>
  <si>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</si>
  <si>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</si>
  <si>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</si>
  <si>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</si>
  <si>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</si>
  <si>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</si>
  <si>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</si>
  <si>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</si>
  <si>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</si>
  <si>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</si>
  <si>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</si>
  <si>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</si>
  <si>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</si>
  <si>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</si>
  <si>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</si>
  <si>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</si>
  <si>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</si>
  <si>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</si>
  <si>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</si>
  <si>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</si>
  <si>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</si>
  <si>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</si>
  <si>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</si>
  <si>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</si>
  <si>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</si>
  <si>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</si>
  <si>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</si>
  <si>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</si>
  <si>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</si>
  <si>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</si>
  <si>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</si>
  <si>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</si>
  <si>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</si>
  <si>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</si>
  <si>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</si>
  <si>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</si>
  <si>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</si>
  <si>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</si>
  <si>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</si>
  <si>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22,11,2021</t>
  </si>
  <si>
    <t>posta romana</t>
  </si>
  <si>
    <t>servicii postale</t>
  </si>
  <si>
    <t>orange romania</t>
  </si>
  <si>
    <t>mentenanta</t>
  </si>
  <si>
    <t>certsign</t>
  </si>
  <si>
    <t xml:space="preserve">servicii </t>
  </si>
  <si>
    <t>depozitarul central</t>
  </si>
  <si>
    <t>servicii isn</t>
  </si>
  <si>
    <t>prodimar instalatii</t>
  </si>
  <si>
    <t>servicii</t>
  </si>
  <si>
    <t>clean prest</t>
  </si>
  <si>
    <t>materiale</t>
  </si>
  <si>
    <t>reparatii</t>
  </si>
  <si>
    <t>ecdl</t>
  </si>
  <si>
    <t>pregatire profesionala</t>
  </si>
  <si>
    <t>23,11,2021</t>
  </si>
  <si>
    <t>termoenergetica</t>
  </si>
  <si>
    <t>en termica</t>
  </si>
  <si>
    <t>dgrfp brasov</t>
  </si>
  <si>
    <t>en el</t>
  </si>
  <si>
    <t xml:space="preserve">romprest </t>
  </si>
  <si>
    <t>salubritate</t>
  </si>
  <si>
    <t>mf</t>
  </si>
  <si>
    <t>tva bloomberg</t>
  </si>
  <si>
    <t>alimentare taxa licenta</t>
  </si>
  <si>
    <t>alimentare swift</t>
  </si>
  <si>
    <t>tva swift</t>
  </si>
  <si>
    <t>business information system</t>
  </si>
  <si>
    <t xml:space="preserve">chirie </t>
  </si>
  <si>
    <t>bcr</t>
  </si>
  <si>
    <t>comision</t>
  </si>
  <si>
    <t>24,11,2021</t>
  </si>
  <si>
    <t>nesty auto</t>
  </si>
  <si>
    <t>revizie auto</t>
  </si>
  <si>
    <t>digisign</t>
  </si>
  <si>
    <t>reinnoire kit</t>
  </si>
  <si>
    <t>reparatii auto</t>
  </si>
  <si>
    <t>dante international</t>
  </si>
  <si>
    <t>ob inventar</t>
  </si>
  <si>
    <t>mela rox</t>
  </si>
  <si>
    <t>bs</t>
  </si>
  <si>
    <t>penalitati</t>
  </si>
  <si>
    <t>comision gaze</t>
  </si>
  <si>
    <t>25,11,2021</t>
  </si>
  <si>
    <t>BS</t>
  </si>
  <si>
    <t xml:space="preserve">TVA </t>
  </si>
  <si>
    <t>penta doc</t>
  </si>
  <si>
    <t>pf</t>
  </si>
  <si>
    <t>tva</t>
  </si>
  <si>
    <t>compania nationala aeroporturi</t>
  </si>
  <si>
    <t>monitorul oficial</t>
  </si>
  <si>
    <t>abonament</t>
  </si>
  <si>
    <t>publicare</t>
  </si>
  <si>
    <t>26,11,2021</t>
  </si>
  <si>
    <t>telekom romania</t>
  </si>
  <si>
    <t>servicii telefonie</t>
  </si>
  <si>
    <t>servicii auto</t>
  </si>
  <si>
    <t>total</t>
  </si>
  <si>
    <t>26.11.2021</t>
  </si>
  <si>
    <t>OP 12710</t>
  </si>
  <si>
    <t>ALIMENTARE CONT DEPLASARE EXTERNA - PROIECT ACP 118718 - 58.06.01</t>
  </si>
  <si>
    <t>MF</t>
  </si>
  <si>
    <t>OP 12711</t>
  </si>
  <si>
    <t>ALIMENTARE CONT DEPLASARE EXTERNA - PROIECT ACP 118718 - 58.06.02</t>
  </si>
  <si>
    <t>OP 12708</t>
  </si>
  <si>
    <t>ALIMENTARE CONT DEPLASARE EXTERNA - PROIECT ACP 128054 - 58.14.01</t>
  </si>
  <si>
    <t>OP 12709</t>
  </si>
  <si>
    <t>ALIMENTARE CONT DEPLASARE EXTERNA - PROIECT ACP 128054 - 58.14.02</t>
  </si>
  <si>
    <t>22-26 noiembrie 2021</t>
  </si>
  <si>
    <t>22.11.2021</t>
  </si>
  <si>
    <t>BIROU EXPERTIZE</t>
  </si>
  <si>
    <t>onorariu expert dosar 3773/314/2020</t>
  </si>
  <si>
    <t>onorariu expert dosar 18056/3/2017</t>
  </si>
  <si>
    <t>24.11.2021</t>
  </si>
  <si>
    <t>onorariu expert dosar 5276/330/2019</t>
  </si>
  <si>
    <t>onorariu expert dosar 404/64/2020</t>
  </si>
  <si>
    <t>onorariu expert dosar 1828/254/2019</t>
  </si>
  <si>
    <t>onorariu expert dosar 2495/176/2021</t>
  </si>
  <si>
    <t>onorariu expert dosar 28025/212/2020</t>
  </si>
  <si>
    <t>PERSOANA JURIDICA</t>
  </si>
  <si>
    <t>poprire DE 553/S/2021</t>
  </si>
  <si>
    <t>poprire DE 398//E/2019</t>
  </si>
  <si>
    <t>poprire DE 631/2021</t>
  </si>
  <si>
    <t>cheltuieli fotocopiere</t>
  </si>
  <si>
    <t>PERSOANA FIZICA</t>
  </si>
  <si>
    <t>cheltuieli judecata</t>
  </si>
  <si>
    <t>cheltuieli executare</t>
  </si>
  <si>
    <t>cheltuieli judecata si executare</t>
  </si>
  <si>
    <t>BUGET DE STAT</t>
  </si>
  <si>
    <t>TVA pt servicii si reprezentare juridica</t>
  </si>
  <si>
    <t>plata servicii si reprezentare juridica</t>
  </si>
  <si>
    <t>MFP</t>
  </si>
  <si>
    <t>alim. cont pt plata servicii si reprez. juridica</t>
  </si>
  <si>
    <t>cheltuieli judiciare</t>
  </si>
  <si>
    <t xml:space="preserve">onorariu curator 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</si>
</sst>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09]d\-mmm\-yy;@"/>
    <numFmt numFmtId="170" formatCode="[$-418]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>
      <alignment/>
      <protection/>
    </xf>
    <xf numFmtId="4" fontId="21" fillId="0" borderId="18" xfId="57" applyNumberFormat="1" applyFont="1" applyBorder="1">
      <alignment/>
      <protection/>
    </xf>
    <xf numFmtId="14" fontId="14" fillId="0" borderId="19" xfId="0" applyNumberFormat="1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4" fontId="14" fillId="0" borderId="21" xfId="0" applyNumberFormat="1" applyFont="1" applyBorder="1" applyAlignment="1">
      <alignment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20" fillId="0" borderId="16" xfId="61" applyFont="1" applyBorder="1">
      <alignment/>
      <protection/>
    </xf>
    <xf numFmtId="0" fontId="0" fillId="0" borderId="17" xfId="61" applyBorder="1">
      <alignment/>
      <protection/>
    </xf>
    <xf numFmtId="4" fontId="20" fillId="0" borderId="18" xfId="61" applyNumberFormat="1" applyFont="1" applyBorder="1" applyAlignment="1">
      <alignment horizontal="center"/>
      <protection/>
    </xf>
    <xf numFmtId="0" fontId="19" fillId="0" borderId="18" xfId="60" applyFont="1" applyBorder="1" applyAlignment="1">
      <alignment horizontal="center" vertical="center"/>
      <protection/>
    </xf>
    <xf numFmtId="0" fontId="27" fillId="0" borderId="19" xfId="59" applyFont="1" applyFill="1" applyBorder="1" applyAlignment="1">
      <alignment horizontal="center"/>
      <protection/>
    </xf>
    <xf numFmtId="167" fontId="27" fillId="0" borderId="20" xfId="59" applyNumberFormat="1" applyFont="1" applyFill="1" applyBorder="1" applyAlignment="1">
      <alignment horizontal="center"/>
      <protection/>
    </xf>
    <xf numFmtId="0" fontId="27" fillId="0" borderId="20" xfId="59" applyFont="1" applyFill="1" applyBorder="1" applyAlignment="1">
      <alignment horizontal="center"/>
      <protection/>
    </xf>
    <xf numFmtId="0" fontId="27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22" xfId="0" applyFont="1" applyBorder="1" applyAlignment="1">
      <alignment horizontal="center"/>
    </xf>
    <xf numFmtId="168" fontId="0" fillId="0" borderId="22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0" xfId="0" applyBorder="1" applyAlignment="1">
      <alignment/>
    </xf>
    <xf numFmtId="0" fontId="19" fillId="0" borderId="36" xfId="0" applyFont="1" applyBorder="1" applyAlignment="1">
      <alignment/>
    </xf>
    <xf numFmtId="0" fontId="0" fillId="0" borderId="47" xfId="0" applyFont="1" applyBorder="1" applyAlignment="1">
      <alignment/>
    </xf>
    <xf numFmtId="168" fontId="0" fillId="0" borderId="48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0" xfId="0" applyAlignment="1">
      <alignment horizontal="center"/>
    </xf>
    <xf numFmtId="165" fontId="19" fillId="0" borderId="0" xfId="0" applyNumberFormat="1" applyFont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Fill="1" applyBorder="1" applyAlignment="1">
      <alignment/>
    </xf>
    <xf numFmtId="14" fontId="0" fillId="0" borderId="52" xfId="0" applyNumberFormat="1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4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0" fontId="19" fillId="0" borderId="17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0" fontId="0" fillId="0" borderId="55" xfId="0" applyBorder="1" applyAlignment="1">
      <alignment horizontal="center"/>
    </xf>
    <xf numFmtId="164" fontId="0" fillId="0" borderId="56" xfId="42" applyFont="1" applyFill="1" applyBorder="1" applyAlignment="1" applyProtection="1">
      <alignment/>
      <protection/>
    </xf>
    <xf numFmtId="0" fontId="0" fillId="0" borderId="57" xfId="0" applyBorder="1" applyAlignment="1">
      <alignment horizontal="center"/>
    </xf>
    <xf numFmtId="164" fontId="0" fillId="0" borderId="33" xfId="42" applyFont="1" applyFill="1" applyBorder="1" applyAlignment="1" applyProtection="1">
      <alignment/>
      <protection/>
    </xf>
    <xf numFmtId="0" fontId="0" fillId="0" borderId="5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64" fontId="0" fillId="0" borderId="39" xfId="42" applyFont="1" applyFill="1" applyBorder="1" applyAlignment="1" applyProtection="1">
      <alignment/>
      <protection/>
    </xf>
    <xf numFmtId="0" fontId="28" fillId="0" borderId="13" xfId="0" applyFont="1" applyBorder="1" applyAlignment="1">
      <alignment horizontal="center"/>
    </xf>
    <xf numFmtId="2" fontId="28" fillId="0" borderId="13" xfId="0" applyNumberFormat="1" applyFont="1" applyBorder="1" applyAlignment="1">
      <alignment vertical="center" wrapText="1"/>
    </xf>
    <xf numFmtId="0" fontId="28" fillId="0" borderId="13" xfId="0" applyFont="1" applyBorder="1" applyAlignment="1">
      <alignment horizontal="center" wrapText="1"/>
    </xf>
    <xf numFmtId="169" fontId="28" fillId="0" borderId="14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/>
    </xf>
    <xf numFmtId="0" fontId="29" fillId="0" borderId="58" xfId="59" applyFont="1" applyFill="1" applyBorder="1" applyAlignment="1">
      <alignment horizontal="center"/>
      <protection/>
    </xf>
    <xf numFmtId="167" fontId="29" fillId="0" borderId="58" xfId="59" applyNumberFormat="1" applyFont="1" applyFill="1" applyBorder="1" applyAlignment="1">
      <alignment horizontal="center"/>
      <protection/>
    </xf>
    <xf numFmtId="0" fontId="29" fillId="0" borderId="58" xfId="0" applyFont="1" applyBorder="1" applyAlignment="1">
      <alignment horizontal="justify"/>
    </xf>
    <xf numFmtId="0" fontId="29" fillId="0" borderId="59" xfId="59" applyFont="1" applyFill="1" applyBorder="1" applyAlignment="1">
      <alignment horizontal="center"/>
      <protection/>
    </xf>
    <xf numFmtId="170" fontId="27" fillId="0" borderId="60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14" fontId="30" fillId="25" borderId="13" xfId="0" applyNumberFormat="1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left" vertical="center" wrapText="1"/>
    </xf>
    <xf numFmtId="0" fontId="30" fillId="25" borderId="13" xfId="0" applyFont="1" applyFill="1" applyBorder="1" applyAlignment="1">
      <alignment horizontal="center" wrapText="1"/>
    </xf>
    <xf numFmtId="43" fontId="30" fillId="25" borderId="15" xfId="0" applyNumberFormat="1" applyFont="1" applyFill="1" applyBorder="1" applyAlignment="1">
      <alignment horizontal="right" vertical="center" wrapText="1"/>
    </xf>
    <xf numFmtId="0" fontId="0" fillId="0" borderId="61" xfId="0" applyFont="1" applyBorder="1" applyAlignment="1">
      <alignment horizontal="center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2" fontId="31" fillId="0" borderId="18" xfId="0" applyNumberFormat="1" applyFont="1" applyBorder="1" applyAlignment="1">
      <alignment horizontal="center" vertical="center" wrapText="1"/>
    </xf>
    <xf numFmtId="14" fontId="30" fillId="25" borderId="20" xfId="0" applyNumberFormat="1" applyFont="1" applyFill="1" applyBorder="1" applyAlignment="1">
      <alignment horizontal="center" vertical="center" wrapText="1"/>
    </xf>
    <xf numFmtId="0" fontId="30" fillId="25" borderId="20" xfId="0" applyFont="1" applyFill="1" applyBorder="1" applyAlignment="1">
      <alignment horizontal="center" vertical="center" wrapText="1"/>
    </xf>
    <xf numFmtId="0" fontId="30" fillId="25" borderId="20" xfId="0" applyFont="1" applyFill="1" applyBorder="1" applyAlignment="1">
      <alignment horizontal="left" vertical="center" wrapText="1"/>
    </xf>
    <xf numFmtId="43" fontId="30" fillId="25" borderId="21" xfId="0" applyNumberFormat="1" applyFont="1" applyFill="1" applyBorder="1" applyAlignment="1">
      <alignment horizontal="right" vertical="center" wrapText="1"/>
    </xf>
    <xf numFmtId="0" fontId="31" fillId="25" borderId="16" xfId="0" applyFont="1" applyFill="1" applyBorder="1" applyAlignment="1">
      <alignment horizontal="center" vertical="center" wrapText="1"/>
    </xf>
    <xf numFmtId="14" fontId="32" fillId="25" borderId="17" xfId="0" applyNumberFormat="1" applyFont="1" applyFill="1" applyBorder="1" applyAlignment="1">
      <alignment horizontal="center" vertical="center" wrapText="1"/>
    </xf>
    <xf numFmtId="0" fontId="32" fillId="25" borderId="17" xfId="0" applyFont="1" applyFill="1" applyBorder="1" applyAlignment="1">
      <alignment horizontal="center" vertical="center" wrapText="1"/>
    </xf>
    <xf numFmtId="43" fontId="32" fillId="25" borderId="18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3" fillId="0" borderId="62" xfId="62" applyFont="1" applyFill="1" applyBorder="1" applyAlignment="1">
      <alignment horizontal="center"/>
      <protection/>
    </xf>
    <xf numFmtId="0" fontId="33" fillId="0" borderId="61" xfId="0" applyFont="1" applyBorder="1" applyAlignment="1">
      <alignment horizontal="center"/>
    </xf>
    <xf numFmtId="0" fontId="33" fillId="0" borderId="61" xfId="0" applyFont="1" applyBorder="1" applyAlignment="1">
      <alignment horizontal="justify"/>
    </xf>
    <xf numFmtId="170" fontId="33" fillId="0" borderId="44" xfId="0" applyNumberFormat="1" applyFont="1" applyBorder="1" applyAlignment="1">
      <alignment/>
    </xf>
    <xf numFmtId="0" fontId="33" fillId="0" borderId="14" xfId="62" applyFont="1" applyFill="1" applyBorder="1" applyAlignment="1">
      <alignment horizontal="center"/>
      <protection/>
    </xf>
    <xf numFmtId="0" fontId="33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justify"/>
    </xf>
    <xf numFmtId="170" fontId="33" fillId="0" borderId="15" xfId="0" applyNumberFormat="1" applyFont="1" applyBorder="1" applyAlignment="1">
      <alignment/>
    </xf>
    <xf numFmtId="0" fontId="33" fillId="0" borderId="13" xfId="0" applyFont="1" applyBorder="1" applyAlignment="1">
      <alignment horizontal="left"/>
    </xf>
    <xf numFmtId="0" fontId="33" fillId="0" borderId="19" xfId="62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6.140625" style="0" customWidth="1"/>
    <col min="2" max="2" width="11.28125" style="119" customWidth="1"/>
    <col min="3" max="3" width="10.00390625" style="119" customWidth="1"/>
    <col min="4" max="4" width="21.00390625" style="0" customWidth="1"/>
    <col min="5" max="5" width="23.28125" style="0" customWidth="1"/>
  </cols>
  <sheetData>
    <row r="1" spans="1:4" ht="12.75">
      <c r="A1" s="1" t="s">
        <v>31</v>
      </c>
      <c r="B1" s="106"/>
      <c r="C1" s="106"/>
      <c r="D1" s="1"/>
    </row>
    <row r="3" spans="1:5" ht="12.75">
      <c r="A3" s="1" t="s">
        <v>0</v>
      </c>
      <c r="B3" s="106"/>
      <c r="C3" s="106"/>
      <c r="D3" s="1"/>
      <c r="E3" s="1"/>
    </row>
    <row r="4" spans="1:6" ht="12.75">
      <c r="A4" s="1" t="s">
        <v>1</v>
      </c>
      <c r="B4" s="106"/>
      <c r="C4" s="106"/>
      <c r="D4" s="1"/>
      <c r="F4" s="2"/>
    </row>
    <row r="5" spans="1:6" ht="12.75">
      <c r="A5" s="1"/>
      <c r="B5" s="120"/>
      <c r="C5" s="106"/>
      <c r="D5" s="3"/>
      <c r="F5" s="2"/>
    </row>
    <row r="6" spans="1:6" ht="12.75">
      <c r="A6" s="1"/>
      <c r="B6" s="120"/>
      <c r="C6" s="106"/>
      <c r="D6" s="19" t="s">
        <v>28</v>
      </c>
      <c r="E6" s="57" t="s">
        <v>146</v>
      </c>
      <c r="F6" s="2"/>
    </row>
    <row r="7" spans="2:4" ht="13.5" thickBot="1">
      <c r="B7" s="106"/>
      <c r="C7" s="106"/>
      <c r="D7" s="1"/>
    </row>
    <row r="8" spans="1:5" ht="12.75">
      <c r="A8" s="21"/>
      <c r="B8" s="22" t="s">
        <v>2</v>
      </c>
      <c r="C8" s="22" t="s">
        <v>3</v>
      </c>
      <c r="D8" s="22" t="s">
        <v>4</v>
      </c>
      <c r="E8" s="23" t="s">
        <v>5</v>
      </c>
    </row>
    <row r="9" spans="1:5" ht="12.75">
      <c r="A9" s="74" t="s">
        <v>34</v>
      </c>
      <c r="B9" s="60"/>
      <c r="C9" s="60"/>
      <c r="D9" s="61">
        <v>153725204</v>
      </c>
      <c r="E9" s="75"/>
    </row>
    <row r="10" spans="1:5" ht="12.75">
      <c r="A10" s="76" t="s">
        <v>35</v>
      </c>
      <c r="B10" s="116" t="s">
        <v>36</v>
      </c>
      <c r="C10" s="107">
        <v>16</v>
      </c>
      <c r="D10" s="63">
        <f>-7181</f>
        <v>-7181</v>
      </c>
      <c r="E10" s="77"/>
    </row>
    <row r="11" spans="1:5" ht="12.75">
      <c r="A11" s="76"/>
      <c r="B11" s="116"/>
      <c r="C11" s="107">
        <v>26</v>
      </c>
      <c r="D11" s="63">
        <v>10255</v>
      </c>
      <c r="E11" s="77"/>
    </row>
    <row r="12" spans="1:5" ht="12.75">
      <c r="A12" s="76"/>
      <c r="B12" s="116"/>
      <c r="C12" s="107"/>
      <c r="D12" s="63"/>
      <c r="E12" s="77"/>
    </row>
    <row r="13" spans="1:5" ht="13.5" thickBot="1">
      <c r="A13" s="78" t="s">
        <v>37</v>
      </c>
      <c r="B13" s="121"/>
      <c r="C13" s="108"/>
      <c r="D13" s="64">
        <f>SUM(D9:D12)</f>
        <v>153728278</v>
      </c>
      <c r="E13" s="79"/>
    </row>
    <row r="14" spans="1:5" ht="12.75">
      <c r="A14" s="80" t="s">
        <v>38</v>
      </c>
      <c r="B14" s="122"/>
      <c r="C14" s="109"/>
      <c r="D14" s="65">
        <v>12827971</v>
      </c>
      <c r="E14" s="81"/>
    </row>
    <row r="15" spans="1:5" ht="12.75">
      <c r="A15" s="82" t="s">
        <v>39</v>
      </c>
      <c r="B15" s="116" t="s">
        <v>36</v>
      </c>
      <c r="C15" s="107">
        <v>16</v>
      </c>
      <c r="D15" s="63">
        <f>-955</f>
        <v>-955</v>
      </c>
      <c r="E15" s="77"/>
    </row>
    <row r="16" spans="1:5" ht="12.75">
      <c r="A16" s="83"/>
      <c r="B16" s="110"/>
      <c r="C16" s="110"/>
      <c r="D16" s="67"/>
      <c r="E16" s="84"/>
    </row>
    <row r="17" spans="1:5" ht="13.5" thickBot="1">
      <c r="A17" s="78" t="s">
        <v>40</v>
      </c>
      <c r="B17" s="108"/>
      <c r="C17" s="108"/>
      <c r="D17" s="64">
        <f>SUM(D14:D16)</f>
        <v>12827016</v>
      </c>
      <c r="E17" s="79"/>
    </row>
    <row r="18" spans="1:5" ht="12.75">
      <c r="A18" s="80" t="s">
        <v>41</v>
      </c>
      <c r="B18" s="122"/>
      <c r="C18" s="109"/>
      <c r="D18" s="65">
        <v>540944</v>
      </c>
      <c r="E18" s="81"/>
    </row>
    <row r="19" spans="1:5" ht="12.75">
      <c r="A19" s="82" t="s">
        <v>42</v>
      </c>
      <c r="B19" s="116" t="s">
        <v>36</v>
      </c>
      <c r="C19" s="107">
        <v>18</v>
      </c>
      <c r="D19" s="63">
        <v>3328</v>
      </c>
      <c r="E19" s="77"/>
    </row>
    <row r="20" spans="1:5" ht="12.75">
      <c r="A20" s="82"/>
      <c r="B20" s="107"/>
      <c r="C20" s="107">
        <v>19</v>
      </c>
      <c r="D20" s="63">
        <v>49920</v>
      </c>
      <c r="E20" s="77"/>
    </row>
    <row r="21" spans="1:5" ht="12.75">
      <c r="A21" s="83"/>
      <c r="B21" s="110"/>
      <c r="C21" s="110"/>
      <c r="D21" s="67"/>
      <c r="E21" s="84"/>
    </row>
    <row r="22" spans="1:5" ht="13.5" thickBot="1">
      <c r="A22" s="78" t="s">
        <v>43</v>
      </c>
      <c r="B22" s="108"/>
      <c r="C22" s="108"/>
      <c r="D22" s="64">
        <f>SUM(D18:D21)</f>
        <v>594192</v>
      </c>
      <c r="E22" s="79"/>
    </row>
    <row r="23" spans="1:5" ht="12.75">
      <c r="A23" s="85" t="s">
        <v>44</v>
      </c>
      <c r="B23" s="111"/>
      <c r="C23" s="111"/>
      <c r="D23" s="68">
        <v>1554661</v>
      </c>
      <c r="E23" s="86"/>
    </row>
    <row r="24" spans="1:5" ht="12.75">
      <c r="A24" s="82" t="s">
        <v>45</v>
      </c>
      <c r="B24" s="116" t="s">
        <v>36</v>
      </c>
      <c r="C24" s="112"/>
      <c r="D24" s="69"/>
      <c r="E24" s="77"/>
    </row>
    <row r="25" spans="1:5" ht="12.75">
      <c r="A25" s="83"/>
      <c r="B25" s="113"/>
      <c r="C25" s="113"/>
      <c r="D25" s="67"/>
      <c r="E25" s="84"/>
    </row>
    <row r="26" spans="1:5" ht="13.5" thickBot="1">
      <c r="A26" s="78" t="s">
        <v>46</v>
      </c>
      <c r="B26" s="114"/>
      <c r="C26" s="114"/>
      <c r="D26" s="64">
        <f>SUM(D23:D25)</f>
        <v>1554661</v>
      </c>
      <c r="E26" s="79"/>
    </row>
    <row r="27" spans="1:5" ht="12.75">
      <c r="A27" s="85" t="s">
        <v>47</v>
      </c>
      <c r="B27" s="113"/>
      <c r="C27" s="113"/>
      <c r="D27" s="67">
        <v>219648</v>
      </c>
      <c r="E27" s="84"/>
    </row>
    <row r="28" spans="1:5" ht="12.75">
      <c r="A28" s="83" t="s">
        <v>48</v>
      </c>
      <c r="B28" s="116" t="s">
        <v>36</v>
      </c>
      <c r="C28" s="107">
        <v>18</v>
      </c>
      <c r="D28" s="63">
        <v>19968</v>
      </c>
      <c r="E28" s="77"/>
    </row>
    <row r="29" spans="1:5" ht="12.75">
      <c r="A29" s="83"/>
      <c r="B29" s="113"/>
      <c r="C29" s="113">
        <v>19</v>
      </c>
      <c r="D29" s="67">
        <v>16640</v>
      </c>
      <c r="E29" s="77"/>
    </row>
    <row r="30" spans="1:5" ht="12.75">
      <c r="A30" s="83"/>
      <c r="B30" s="113"/>
      <c r="C30" s="113"/>
      <c r="D30" s="67"/>
      <c r="E30" s="84"/>
    </row>
    <row r="31" spans="1:5" ht="13.5" thickBot="1">
      <c r="A31" s="78" t="s">
        <v>49</v>
      </c>
      <c r="B31" s="114"/>
      <c r="C31" s="114"/>
      <c r="D31" s="64">
        <f>SUM(D27:D30)</f>
        <v>256256</v>
      </c>
      <c r="E31" s="79"/>
    </row>
    <row r="32" spans="1:5" ht="12.75">
      <c r="A32" s="87" t="s">
        <v>50</v>
      </c>
      <c r="B32" s="111"/>
      <c r="C32" s="111"/>
      <c r="D32" s="68">
        <v>100925.3</v>
      </c>
      <c r="E32" s="88"/>
    </row>
    <row r="33" spans="1:5" ht="12.75">
      <c r="A33" s="82" t="s">
        <v>51</v>
      </c>
      <c r="B33" s="116" t="s">
        <v>36</v>
      </c>
      <c r="C33" s="113"/>
      <c r="D33" s="63"/>
      <c r="E33" s="77"/>
    </row>
    <row r="34" spans="1:5" ht="12.75">
      <c r="A34" s="89"/>
      <c r="B34" s="107"/>
      <c r="C34" s="115"/>
      <c r="D34" s="63"/>
      <c r="E34" s="77"/>
    </row>
    <row r="35" spans="1:5" ht="13.5" thickBot="1">
      <c r="A35" s="90" t="s">
        <v>52</v>
      </c>
      <c r="B35" s="114"/>
      <c r="C35" s="114"/>
      <c r="D35" s="64">
        <f>SUM(D32:D34)</f>
        <v>100925.3</v>
      </c>
      <c r="E35" s="91"/>
    </row>
    <row r="36" spans="1:5" ht="12.75">
      <c r="A36" s="85" t="s">
        <v>53</v>
      </c>
      <c r="B36" s="111"/>
      <c r="C36" s="111"/>
      <c r="D36" s="68">
        <v>4967180</v>
      </c>
      <c r="E36" s="86"/>
    </row>
    <row r="37" spans="1:5" ht="12.75">
      <c r="A37" s="92" t="s">
        <v>54</v>
      </c>
      <c r="B37" s="116" t="s">
        <v>36</v>
      </c>
      <c r="C37" s="112">
        <v>16</v>
      </c>
      <c r="D37" s="69">
        <f>-259</f>
        <v>-259</v>
      </c>
      <c r="E37" s="77"/>
    </row>
    <row r="38" spans="1:5" ht="12.75">
      <c r="A38" s="83"/>
      <c r="B38" s="113"/>
      <c r="C38" s="113"/>
      <c r="D38" s="67"/>
      <c r="E38" s="84"/>
    </row>
    <row r="39" spans="1:5" ht="13.5" thickBot="1">
      <c r="A39" s="78" t="s">
        <v>55</v>
      </c>
      <c r="B39" s="114"/>
      <c r="C39" s="114"/>
      <c r="D39" s="64">
        <f>SUM(D36:D38)</f>
        <v>4966921</v>
      </c>
      <c r="E39" s="79"/>
    </row>
    <row r="40" spans="1:5" ht="12.75">
      <c r="A40" s="87" t="s">
        <v>56</v>
      </c>
      <c r="B40" s="111"/>
      <c r="C40" s="111"/>
      <c r="D40" s="68">
        <v>2198507</v>
      </c>
      <c r="E40" s="88"/>
    </row>
    <row r="41" spans="1:5" ht="12.75">
      <c r="A41" s="93" t="s">
        <v>57</v>
      </c>
      <c r="B41" s="116" t="s">
        <v>36</v>
      </c>
      <c r="C41" s="116">
        <v>23</v>
      </c>
      <c r="D41" s="63">
        <v>9417</v>
      </c>
      <c r="E41" s="77"/>
    </row>
    <row r="42" spans="1:5" ht="12.75">
      <c r="A42" s="82"/>
      <c r="B42" s="113"/>
      <c r="C42" s="113"/>
      <c r="D42" s="67"/>
      <c r="E42" s="77"/>
    </row>
    <row r="43" spans="1:5" ht="13.5" thickBot="1">
      <c r="A43" s="78" t="s">
        <v>58</v>
      </c>
      <c r="B43" s="114"/>
      <c r="C43" s="114"/>
      <c r="D43" s="64">
        <f>SUM(D40:D42)</f>
        <v>2207924</v>
      </c>
      <c r="E43" s="94"/>
    </row>
    <row r="44" spans="1:5" ht="12.75">
      <c r="A44" s="87" t="s">
        <v>59</v>
      </c>
      <c r="B44" s="111"/>
      <c r="C44" s="111"/>
      <c r="D44" s="70">
        <v>113016</v>
      </c>
      <c r="E44" s="95"/>
    </row>
    <row r="45" spans="1:5" ht="12.75">
      <c r="A45" s="96" t="s">
        <v>63</v>
      </c>
      <c r="B45" s="116"/>
      <c r="C45" s="116"/>
      <c r="D45" s="71"/>
      <c r="E45" s="97"/>
    </row>
    <row r="46" spans="1:5" ht="12.75">
      <c r="A46" s="83"/>
      <c r="B46" s="113"/>
      <c r="C46" s="113"/>
      <c r="D46" s="71"/>
      <c r="E46" s="97"/>
    </row>
    <row r="47" spans="1:5" ht="13.5" thickBot="1">
      <c r="A47" s="78" t="s">
        <v>64</v>
      </c>
      <c r="B47" s="114"/>
      <c r="C47" s="114"/>
      <c r="D47" s="72">
        <f>SUM(D44:D46)</f>
        <v>113016</v>
      </c>
      <c r="E47" s="98"/>
    </row>
    <row r="48" spans="1:5" ht="12.75">
      <c r="A48" s="87" t="s">
        <v>60</v>
      </c>
      <c r="B48" s="111"/>
      <c r="C48" s="111"/>
      <c r="D48" s="70">
        <v>3571</v>
      </c>
      <c r="E48" s="95"/>
    </row>
    <row r="49" spans="1:5" ht="12.75">
      <c r="A49" s="96" t="s">
        <v>65</v>
      </c>
      <c r="B49" s="116"/>
      <c r="C49" s="116"/>
      <c r="D49" s="71"/>
      <c r="E49" s="97"/>
    </row>
    <row r="50" spans="1:5" ht="12.75">
      <c r="A50" s="83"/>
      <c r="B50" s="113"/>
      <c r="C50" s="113"/>
      <c r="D50" s="71"/>
      <c r="E50" s="97"/>
    </row>
    <row r="51" spans="1:5" ht="13.5" thickBot="1">
      <c r="A51" s="78" t="s">
        <v>66</v>
      </c>
      <c r="B51" s="114"/>
      <c r="C51" s="114"/>
      <c r="D51" s="72">
        <f>SUM(D48:D50)</f>
        <v>3571</v>
      </c>
      <c r="E51" s="98"/>
    </row>
    <row r="52" spans="1:5" ht="12.75">
      <c r="A52" s="87" t="s">
        <v>61</v>
      </c>
      <c r="B52" s="111"/>
      <c r="C52" s="111"/>
      <c r="D52" s="70">
        <v>37145</v>
      </c>
      <c r="E52" s="95"/>
    </row>
    <row r="53" spans="1:5" ht="12.75">
      <c r="A53" s="96" t="s">
        <v>67</v>
      </c>
      <c r="B53" s="116"/>
      <c r="C53" s="116"/>
      <c r="D53" s="71"/>
      <c r="E53" s="97"/>
    </row>
    <row r="54" spans="1:5" ht="12.75">
      <c r="A54" s="83"/>
      <c r="B54" s="113"/>
      <c r="C54" s="113"/>
      <c r="D54" s="71"/>
      <c r="E54" s="97"/>
    </row>
    <row r="55" spans="1:5" ht="13.5" thickBot="1">
      <c r="A55" s="78" t="s">
        <v>66</v>
      </c>
      <c r="B55" s="114"/>
      <c r="C55" s="114"/>
      <c r="D55" s="72">
        <f>SUM(D52:D54)</f>
        <v>37145</v>
      </c>
      <c r="E55" s="98"/>
    </row>
    <row r="56" spans="1:5" ht="12.75">
      <c r="A56" s="87" t="s">
        <v>62</v>
      </c>
      <c r="B56" s="111"/>
      <c r="C56" s="111"/>
      <c r="D56" s="70">
        <v>1072</v>
      </c>
      <c r="E56" s="95"/>
    </row>
    <row r="57" spans="1:5" ht="12.75">
      <c r="A57" s="96" t="s">
        <v>68</v>
      </c>
      <c r="B57" s="116"/>
      <c r="C57" s="116"/>
      <c r="D57" s="71"/>
      <c r="E57" s="97"/>
    </row>
    <row r="58" spans="1:5" ht="12.75">
      <c r="A58" s="83"/>
      <c r="B58" s="113"/>
      <c r="C58" s="113"/>
      <c r="D58" s="71"/>
      <c r="E58" s="97"/>
    </row>
    <row r="59" spans="1:5" ht="13.5" thickBot="1">
      <c r="A59" s="78"/>
      <c r="B59" s="114"/>
      <c r="C59" s="114"/>
      <c r="D59" s="72">
        <f>SUM(D56:D58)</f>
        <v>1072</v>
      </c>
      <c r="E59" s="98"/>
    </row>
    <row r="60" spans="1:5" ht="12.75">
      <c r="A60" s="87" t="s">
        <v>69</v>
      </c>
      <c r="B60" s="111"/>
      <c r="C60" s="111"/>
      <c r="D60" s="70">
        <v>1123</v>
      </c>
      <c r="E60" s="95"/>
    </row>
    <row r="61" spans="1:5" ht="12.75">
      <c r="A61" s="96" t="s">
        <v>70</v>
      </c>
      <c r="B61" s="116"/>
      <c r="C61" s="116"/>
      <c r="D61" s="71"/>
      <c r="E61" s="97"/>
    </row>
    <row r="62" spans="1:5" ht="12.75">
      <c r="A62" s="83"/>
      <c r="B62" s="113"/>
      <c r="C62" s="113"/>
      <c r="D62" s="71"/>
      <c r="E62" s="97"/>
    </row>
    <row r="63" spans="1:5" ht="13.5" thickBot="1">
      <c r="A63" s="78" t="s">
        <v>66</v>
      </c>
      <c r="B63" s="114"/>
      <c r="C63" s="114"/>
      <c r="D63" s="72">
        <f>SUM(D60:D62)</f>
        <v>1123</v>
      </c>
      <c r="E63" s="98"/>
    </row>
    <row r="64" spans="1:5" ht="12.75">
      <c r="A64" s="99"/>
      <c r="B64" s="117"/>
      <c r="C64" s="117"/>
      <c r="D64" s="73"/>
      <c r="E64" s="95"/>
    </row>
    <row r="65" spans="1:5" ht="12.75">
      <c r="A65" s="87" t="s">
        <v>71</v>
      </c>
      <c r="B65" s="111"/>
      <c r="C65" s="111"/>
      <c r="D65" s="70">
        <v>3933392</v>
      </c>
      <c r="E65" s="100"/>
    </row>
    <row r="66" spans="1:5" ht="12.75">
      <c r="A66" s="96" t="s">
        <v>72</v>
      </c>
      <c r="B66" s="116" t="s">
        <v>36</v>
      </c>
      <c r="C66" s="116">
        <v>16</v>
      </c>
      <c r="D66" s="67">
        <f>-189</f>
        <v>-189</v>
      </c>
      <c r="E66" s="101"/>
    </row>
    <row r="67" spans="1:5" ht="12.75">
      <c r="A67" s="93"/>
      <c r="B67" s="116"/>
      <c r="C67" s="116">
        <v>18</v>
      </c>
      <c r="D67" s="67">
        <v>524</v>
      </c>
      <c r="E67" s="77"/>
    </row>
    <row r="68" spans="1:5" ht="12.75">
      <c r="A68" s="102"/>
      <c r="B68" s="113"/>
      <c r="C68" s="113">
        <v>19</v>
      </c>
      <c r="D68" s="67">
        <v>1498</v>
      </c>
      <c r="E68" s="77"/>
    </row>
    <row r="69" spans="1:5" ht="12.75">
      <c r="A69" s="83"/>
      <c r="B69" s="113"/>
      <c r="C69" s="113">
        <v>26</v>
      </c>
      <c r="D69" s="67">
        <v>231</v>
      </c>
      <c r="E69" s="77"/>
    </row>
    <row r="70" spans="1:5" ht="13.5" thickBot="1">
      <c r="A70" s="78" t="s">
        <v>73</v>
      </c>
      <c r="B70" s="114"/>
      <c r="C70" s="114"/>
      <c r="D70" s="64">
        <f>SUM(D65:D69)</f>
        <v>3935456</v>
      </c>
      <c r="E70" s="91"/>
    </row>
    <row r="71" spans="1:5" ht="12.75">
      <c r="A71" s="87" t="s">
        <v>74</v>
      </c>
      <c r="B71" s="111"/>
      <c r="C71" s="111"/>
      <c r="D71" s="68">
        <v>1207114</v>
      </c>
      <c r="E71" s="88"/>
    </row>
    <row r="72" spans="1:5" ht="12.75">
      <c r="A72" s="96" t="s">
        <v>75</v>
      </c>
      <c r="B72" s="116" t="s">
        <v>36</v>
      </c>
      <c r="C72" s="116"/>
      <c r="D72" s="67"/>
      <c r="E72" s="77"/>
    </row>
    <row r="73" spans="1:5" ht="12.75">
      <c r="A73" s="83"/>
      <c r="B73" s="113"/>
      <c r="C73" s="113"/>
      <c r="D73" s="67"/>
      <c r="E73" s="77"/>
    </row>
    <row r="74" spans="1:5" ht="13.5" thickBot="1">
      <c r="A74" s="103" t="s">
        <v>76</v>
      </c>
      <c r="B74" s="118"/>
      <c r="C74" s="118"/>
      <c r="D74" s="104">
        <f>SUM(D71:D73)</f>
        <v>1207114</v>
      </c>
      <c r="E74" s="10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8">
      <selection activeCell="F8" sqref="F8:F4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0" t="s">
        <v>28</v>
      </c>
      <c r="E5" s="57" t="str">
        <f>personal!E6</f>
        <v>22-26 noiembrie 2021</v>
      </c>
    </row>
    <row r="6" ht="13.5" thickBot="1"/>
    <row r="7" spans="1:6" ht="68.25" customHeight="1" thickBot="1">
      <c r="A7" s="30" t="s">
        <v>8</v>
      </c>
      <c r="B7" s="31" t="s">
        <v>9</v>
      </c>
      <c r="C7" s="32" t="s">
        <v>10</v>
      </c>
      <c r="D7" s="31" t="s">
        <v>11</v>
      </c>
      <c r="E7" s="31" t="s">
        <v>12</v>
      </c>
      <c r="F7" s="33" t="s">
        <v>13</v>
      </c>
    </row>
    <row r="8" spans="1:6" ht="12.75">
      <c r="A8" s="135">
        <v>1</v>
      </c>
      <c r="B8" s="124" t="s">
        <v>77</v>
      </c>
      <c r="C8" s="125">
        <v>12577</v>
      </c>
      <c r="D8" s="62" t="s">
        <v>78</v>
      </c>
      <c r="E8" s="62" t="s">
        <v>79</v>
      </c>
      <c r="F8" s="136">
        <v>6206.2</v>
      </c>
    </row>
    <row r="9" spans="1:6" ht="12.75">
      <c r="A9" s="137">
        <v>2</v>
      </c>
      <c r="B9" s="126" t="s">
        <v>77</v>
      </c>
      <c r="C9" s="107">
        <v>12578</v>
      </c>
      <c r="D9" s="123" t="s">
        <v>80</v>
      </c>
      <c r="E9" s="123" t="s">
        <v>81</v>
      </c>
      <c r="F9" s="138">
        <v>9769.96</v>
      </c>
    </row>
    <row r="10" spans="1:6" ht="12.75">
      <c r="A10" s="139">
        <v>3</v>
      </c>
      <c r="B10" s="126" t="s">
        <v>77</v>
      </c>
      <c r="C10" s="127">
        <v>12579</v>
      </c>
      <c r="D10" s="62" t="s">
        <v>82</v>
      </c>
      <c r="E10" s="62" t="s">
        <v>83</v>
      </c>
      <c r="F10" s="138">
        <v>273.7</v>
      </c>
    </row>
    <row r="11" spans="1:6" ht="12.75">
      <c r="A11" s="139">
        <f>A10+1</f>
        <v>4</v>
      </c>
      <c r="B11" s="126" t="s">
        <v>77</v>
      </c>
      <c r="C11" s="127">
        <v>12584</v>
      </c>
      <c r="D11" s="62" t="s">
        <v>84</v>
      </c>
      <c r="E11" s="62" t="s">
        <v>85</v>
      </c>
      <c r="F11" s="138">
        <v>358</v>
      </c>
    </row>
    <row r="12" spans="1:6" ht="12.75">
      <c r="A12" s="139">
        <f aca="true" t="shared" si="0" ref="A12:A47">A11+1</f>
        <v>5</v>
      </c>
      <c r="B12" s="126" t="s">
        <v>77</v>
      </c>
      <c r="C12" s="127">
        <v>12586</v>
      </c>
      <c r="D12" s="62" t="s">
        <v>86</v>
      </c>
      <c r="E12" s="62" t="s">
        <v>87</v>
      </c>
      <c r="F12" s="138">
        <v>1190</v>
      </c>
    </row>
    <row r="13" spans="1:6" ht="12.75">
      <c r="A13" s="139">
        <f t="shared" si="0"/>
        <v>6</v>
      </c>
      <c r="B13" s="126" t="s">
        <v>77</v>
      </c>
      <c r="C13" s="127">
        <v>12588</v>
      </c>
      <c r="D13" s="62" t="s">
        <v>88</v>
      </c>
      <c r="E13" s="62" t="s">
        <v>81</v>
      </c>
      <c r="F13" s="138">
        <v>35759.5</v>
      </c>
    </row>
    <row r="14" spans="1:6" ht="12.75">
      <c r="A14" s="139">
        <f t="shared" si="0"/>
        <v>7</v>
      </c>
      <c r="B14" s="126" t="s">
        <v>77</v>
      </c>
      <c r="C14" s="127">
        <v>12589</v>
      </c>
      <c r="D14" s="62" t="s">
        <v>88</v>
      </c>
      <c r="E14" s="62" t="s">
        <v>89</v>
      </c>
      <c r="F14" s="138">
        <v>402.02</v>
      </c>
    </row>
    <row r="15" spans="1:6" ht="12.75">
      <c r="A15" s="139">
        <f t="shared" si="0"/>
        <v>8</v>
      </c>
      <c r="B15" s="126" t="s">
        <v>77</v>
      </c>
      <c r="C15" s="127">
        <v>12587</v>
      </c>
      <c r="D15" s="62" t="s">
        <v>86</v>
      </c>
      <c r="E15" s="62" t="s">
        <v>90</v>
      </c>
      <c r="F15" s="138">
        <v>595</v>
      </c>
    </row>
    <row r="16" spans="1:6" ht="12.75">
      <c r="A16" s="139">
        <f t="shared" si="0"/>
        <v>9</v>
      </c>
      <c r="B16" s="126" t="s">
        <v>77</v>
      </c>
      <c r="C16" s="127">
        <v>12585</v>
      </c>
      <c r="D16" s="62" t="s">
        <v>91</v>
      </c>
      <c r="E16" s="62" t="s">
        <v>92</v>
      </c>
      <c r="F16" s="138">
        <v>966.28</v>
      </c>
    </row>
    <row r="17" spans="1:6" ht="12.75">
      <c r="A17" s="139">
        <f t="shared" si="0"/>
        <v>10</v>
      </c>
      <c r="B17" s="126" t="s">
        <v>93</v>
      </c>
      <c r="C17" s="127">
        <v>12628</v>
      </c>
      <c r="D17" s="62" t="s">
        <v>94</v>
      </c>
      <c r="E17" s="62" t="s">
        <v>95</v>
      </c>
      <c r="F17" s="138">
        <v>2272.26</v>
      </c>
    </row>
    <row r="18" spans="1:6" ht="12.75">
      <c r="A18" s="139">
        <f t="shared" si="0"/>
        <v>11</v>
      </c>
      <c r="B18" s="126" t="s">
        <v>93</v>
      </c>
      <c r="C18" s="127">
        <v>12624</v>
      </c>
      <c r="D18" s="62" t="s">
        <v>96</v>
      </c>
      <c r="E18" s="62" t="s">
        <v>97</v>
      </c>
      <c r="F18" s="138">
        <v>87066.5</v>
      </c>
    </row>
    <row r="19" spans="1:6" ht="12.75">
      <c r="A19" s="139">
        <f t="shared" si="0"/>
        <v>12</v>
      </c>
      <c r="B19" s="126" t="s">
        <v>93</v>
      </c>
      <c r="C19" s="127">
        <v>12629</v>
      </c>
      <c r="D19" s="62" t="s">
        <v>98</v>
      </c>
      <c r="E19" s="62" t="s">
        <v>99</v>
      </c>
      <c r="F19" s="138">
        <v>1024.36</v>
      </c>
    </row>
    <row r="20" spans="1:6" ht="12.75">
      <c r="A20" s="139">
        <f t="shared" si="0"/>
        <v>13</v>
      </c>
      <c r="B20" s="126" t="s">
        <v>93</v>
      </c>
      <c r="C20" s="127">
        <v>12622</v>
      </c>
      <c r="D20" s="62" t="s">
        <v>100</v>
      </c>
      <c r="E20" s="62" t="s">
        <v>101</v>
      </c>
      <c r="F20" s="138">
        <v>891</v>
      </c>
    </row>
    <row r="21" spans="1:6" ht="12.75">
      <c r="A21" s="139">
        <f t="shared" si="0"/>
        <v>14</v>
      </c>
      <c r="B21" s="126" t="s">
        <v>93</v>
      </c>
      <c r="C21" s="127">
        <v>12623</v>
      </c>
      <c r="D21" s="62" t="s">
        <v>100</v>
      </c>
      <c r="E21" s="62" t="s">
        <v>102</v>
      </c>
      <c r="F21" s="138">
        <v>4945.05</v>
      </c>
    </row>
    <row r="22" spans="1:6" ht="12.75">
      <c r="A22" s="139">
        <f t="shared" si="0"/>
        <v>15</v>
      </c>
      <c r="B22" s="126" t="s">
        <v>93</v>
      </c>
      <c r="C22" s="127">
        <v>12626</v>
      </c>
      <c r="D22" s="62" t="s">
        <v>100</v>
      </c>
      <c r="E22" s="62" t="s">
        <v>103</v>
      </c>
      <c r="F22" s="138">
        <v>46700</v>
      </c>
    </row>
    <row r="23" spans="1:6" ht="12.75">
      <c r="A23" s="139">
        <f t="shared" si="0"/>
        <v>16</v>
      </c>
      <c r="B23" s="126" t="s">
        <v>93</v>
      </c>
      <c r="C23" s="127">
        <v>12627</v>
      </c>
      <c r="D23" s="62" t="s">
        <v>100</v>
      </c>
      <c r="E23" s="62" t="s">
        <v>104</v>
      </c>
      <c r="F23" s="138">
        <v>8846</v>
      </c>
    </row>
    <row r="24" spans="1:6" ht="12.75">
      <c r="A24" s="139">
        <f t="shared" si="0"/>
        <v>17</v>
      </c>
      <c r="B24" s="126" t="s">
        <v>93</v>
      </c>
      <c r="C24" s="127">
        <v>12634</v>
      </c>
      <c r="D24" s="62" t="s">
        <v>105</v>
      </c>
      <c r="E24" s="62" t="s">
        <v>87</v>
      </c>
      <c r="F24" s="138">
        <v>127023.38</v>
      </c>
    </row>
    <row r="25" spans="1:6" ht="12.75">
      <c r="A25" s="139">
        <f t="shared" si="0"/>
        <v>18</v>
      </c>
      <c r="B25" s="126" t="s">
        <v>93</v>
      </c>
      <c r="C25" s="127">
        <v>12625</v>
      </c>
      <c r="D25" s="62" t="s">
        <v>98</v>
      </c>
      <c r="E25" s="62" t="s">
        <v>106</v>
      </c>
      <c r="F25" s="138">
        <v>160.65</v>
      </c>
    </row>
    <row r="26" spans="1:6" ht="12.75">
      <c r="A26" s="139">
        <f t="shared" si="0"/>
        <v>19</v>
      </c>
      <c r="B26" s="126" t="s">
        <v>93</v>
      </c>
      <c r="C26" s="127">
        <v>12631</v>
      </c>
      <c r="D26" s="62" t="s">
        <v>107</v>
      </c>
      <c r="E26" s="62" t="s">
        <v>108</v>
      </c>
      <c r="F26" s="138">
        <v>93434.27</v>
      </c>
    </row>
    <row r="27" spans="1:6" ht="12.75">
      <c r="A27" s="139">
        <f t="shared" si="0"/>
        <v>20</v>
      </c>
      <c r="B27" s="126" t="s">
        <v>93</v>
      </c>
      <c r="C27" s="127">
        <v>12632</v>
      </c>
      <c r="D27" s="62" t="s">
        <v>107</v>
      </c>
      <c r="E27" s="62" t="s">
        <v>108</v>
      </c>
      <c r="F27" s="138">
        <v>57619.53</v>
      </c>
    </row>
    <row r="28" spans="1:6" ht="12.75">
      <c r="A28" s="139">
        <f t="shared" si="0"/>
        <v>21</v>
      </c>
      <c r="B28" s="126" t="s">
        <v>93</v>
      </c>
      <c r="C28" s="127">
        <v>12633</v>
      </c>
      <c r="D28" s="62" t="s">
        <v>107</v>
      </c>
      <c r="E28" s="62" t="s">
        <v>108</v>
      </c>
      <c r="F28" s="138">
        <v>64255.65</v>
      </c>
    </row>
    <row r="29" spans="1:6" ht="12.75">
      <c r="A29" s="139">
        <f t="shared" si="0"/>
        <v>22</v>
      </c>
      <c r="B29" s="126" t="s">
        <v>109</v>
      </c>
      <c r="C29" s="127">
        <v>12636</v>
      </c>
      <c r="D29" s="62" t="s">
        <v>110</v>
      </c>
      <c r="E29" s="62" t="s">
        <v>111</v>
      </c>
      <c r="F29" s="138">
        <v>1171.85</v>
      </c>
    </row>
    <row r="30" spans="1:6" ht="12.75">
      <c r="A30" s="139">
        <f t="shared" si="0"/>
        <v>23</v>
      </c>
      <c r="B30" s="126" t="s">
        <v>109</v>
      </c>
      <c r="C30" s="127">
        <v>12638</v>
      </c>
      <c r="D30" s="62" t="s">
        <v>110</v>
      </c>
      <c r="E30" s="62" t="s">
        <v>111</v>
      </c>
      <c r="F30" s="138">
        <v>1355.38</v>
      </c>
    </row>
    <row r="31" spans="1:6" ht="12.75">
      <c r="A31" s="139">
        <f t="shared" si="0"/>
        <v>24</v>
      </c>
      <c r="B31" s="126" t="s">
        <v>109</v>
      </c>
      <c r="C31" s="127">
        <v>12645</v>
      </c>
      <c r="D31" s="62" t="s">
        <v>112</v>
      </c>
      <c r="E31" s="62" t="s">
        <v>113</v>
      </c>
      <c r="F31" s="138">
        <v>18385.5</v>
      </c>
    </row>
    <row r="32" spans="1:6" ht="12.75">
      <c r="A32" s="139">
        <f t="shared" si="0"/>
        <v>25</v>
      </c>
      <c r="B32" s="126" t="s">
        <v>109</v>
      </c>
      <c r="C32" s="127">
        <v>12637</v>
      </c>
      <c r="D32" s="62" t="s">
        <v>110</v>
      </c>
      <c r="E32" s="62" t="s">
        <v>114</v>
      </c>
      <c r="F32" s="138">
        <v>272.5</v>
      </c>
    </row>
    <row r="33" spans="1:6" ht="12.75">
      <c r="A33" s="139">
        <f t="shared" si="0"/>
        <v>26</v>
      </c>
      <c r="B33" s="126" t="s">
        <v>109</v>
      </c>
      <c r="C33" s="127">
        <v>12639</v>
      </c>
      <c r="D33" s="62" t="s">
        <v>115</v>
      </c>
      <c r="E33" s="62" t="s">
        <v>116</v>
      </c>
      <c r="F33" s="138">
        <v>28078.53</v>
      </c>
    </row>
    <row r="34" spans="1:6" ht="12.75">
      <c r="A34" s="139">
        <f t="shared" si="0"/>
        <v>27</v>
      </c>
      <c r="B34" s="126" t="s">
        <v>109</v>
      </c>
      <c r="C34" s="127">
        <v>12640</v>
      </c>
      <c r="D34" s="62" t="s">
        <v>117</v>
      </c>
      <c r="E34" s="62" t="s">
        <v>116</v>
      </c>
      <c r="F34" s="138">
        <v>2925.88</v>
      </c>
    </row>
    <row r="35" spans="1:6" ht="12.75">
      <c r="A35" s="139">
        <f t="shared" si="0"/>
        <v>28</v>
      </c>
      <c r="B35" s="126" t="s">
        <v>109</v>
      </c>
      <c r="C35" s="127">
        <v>12641</v>
      </c>
      <c r="D35" s="62" t="s">
        <v>118</v>
      </c>
      <c r="E35" s="62" t="s">
        <v>119</v>
      </c>
      <c r="F35" s="138">
        <v>1.09</v>
      </c>
    </row>
    <row r="36" spans="1:6" ht="12.75">
      <c r="A36" s="139">
        <f t="shared" si="0"/>
        <v>29</v>
      </c>
      <c r="B36" s="126" t="s">
        <v>109</v>
      </c>
      <c r="C36" s="127">
        <v>12644</v>
      </c>
      <c r="D36" s="62" t="s">
        <v>100</v>
      </c>
      <c r="E36" s="62" t="s">
        <v>120</v>
      </c>
      <c r="F36" s="138">
        <v>455</v>
      </c>
    </row>
    <row r="37" spans="1:6" ht="12.75">
      <c r="A37" s="139">
        <f t="shared" si="0"/>
        <v>30</v>
      </c>
      <c r="B37" s="126" t="s">
        <v>121</v>
      </c>
      <c r="C37" s="127">
        <v>12668</v>
      </c>
      <c r="D37" s="62" t="s">
        <v>122</v>
      </c>
      <c r="E37" s="62" t="s">
        <v>123</v>
      </c>
      <c r="F37" s="138">
        <v>1914</v>
      </c>
    </row>
    <row r="38" spans="1:6" ht="12.75">
      <c r="A38" s="139">
        <f t="shared" si="0"/>
        <v>31</v>
      </c>
      <c r="B38" s="126" t="s">
        <v>121</v>
      </c>
      <c r="C38" s="127">
        <v>12669</v>
      </c>
      <c r="D38" s="62" t="s">
        <v>124</v>
      </c>
      <c r="E38" s="62" t="s">
        <v>87</v>
      </c>
      <c r="F38" s="138">
        <v>12498.33</v>
      </c>
    </row>
    <row r="39" spans="1:6" ht="12.75">
      <c r="A39" s="139">
        <f t="shared" si="0"/>
        <v>32</v>
      </c>
      <c r="B39" s="126" t="s">
        <v>121</v>
      </c>
      <c r="C39" s="127">
        <v>12670</v>
      </c>
      <c r="D39" s="62" t="s">
        <v>125</v>
      </c>
      <c r="E39" s="62" t="s">
        <v>81</v>
      </c>
      <c r="F39" s="138">
        <v>250.58</v>
      </c>
    </row>
    <row r="40" spans="1:6" ht="12.75">
      <c r="A40" s="139">
        <f t="shared" si="0"/>
        <v>33</v>
      </c>
      <c r="B40" s="126" t="s">
        <v>121</v>
      </c>
      <c r="C40" s="127">
        <v>12671</v>
      </c>
      <c r="D40" s="62" t="s">
        <v>100</v>
      </c>
      <c r="E40" s="62" t="s">
        <v>126</v>
      </c>
      <c r="F40" s="138">
        <v>47</v>
      </c>
    </row>
    <row r="41" spans="1:6" ht="12.75">
      <c r="A41" s="139">
        <f t="shared" si="0"/>
        <v>34</v>
      </c>
      <c r="B41" s="126" t="s">
        <v>121</v>
      </c>
      <c r="C41" s="127">
        <v>12664</v>
      </c>
      <c r="D41" s="62" t="s">
        <v>127</v>
      </c>
      <c r="E41" s="62" t="s">
        <v>87</v>
      </c>
      <c r="F41" s="138">
        <v>600</v>
      </c>
    </row>
    <row r="42" spans="1:6" ht="12.75">
      <c r="A42" s="139">
        <f t="shared" si="0"/>
        <v>35</v>
      </c>
      <c r="B42" s="126" t="s">
        <v>121</v>
      </c>
      <c r="C42" s="127">
        <v>12666</v>
      </c>
      <c r="D42" s="62" t="s">
        <v>128</v>
      </c>
      <c r="E42" s="62" t="s">
        <v>129</v>
      </c>
      <c r="F42" s="138">
        <v>520.83</v>
      </c>
    </row>
    <row r="43" spans="1:6" ht="12.75">
      <c r="A43" s="139">
        <f t="shared" si="0"/>
        <v>36</v>
      </c>
      <c r="B43" s="126" t="s">
        <v>121</v>
      </c>
      <c r="C43" s="127">
        <v>12667</v>
      </c>
      <c r="D43" s="62" t="s">
        <v>128</v>
      </c>
      <c r="E43" s="62" t="s">
        <v>130</v>
      </c>
      <c r="F43" s="138">
        <v>2117</v>
      </c>
    </row>
    <row r="44" spans="1:6" ht="12.75">
      <c r="A44" s="139">
        <f t="shared" si="0"/>
        <v>37</v>
      </c>
      <c r="B44" s="126" t="s">
        <v>131</v>
      </c>
      <c r="C44" s="127">
        <v>12688</v>
      </c>
      <c r="D44" s="62" t="s">
        <v>132</v>
      </c>
      <c r="E44" s="62" t="s">
        <v>133</v>
      </c>
      <c r="F44" s="138">
        <v>916.95</v>
      </c>
    </row>
    <row r="45" spans="1:6" ht="12.75">
      <c r="A45" s="139">
        <f t="shared" si="0"/>
        <v>38</v>
      </c>
      <c r="B45" s="126" t="s">
        <v>131</v>
      </c>
      <c r="C45" s="127">
        <v>12672</v>
      </c>
      <c r="D45" s="62" t="s">
        <v>110</v>
      </c>
      <c r="E45" s="62" t="s">
        <v>134</v>
      </c>
      <c r="F45" s="138">
        <v>1355.38</v>
      </c>
    </row>
    <row r="46" spans="1:6" ht="12.75">
      <c r="A46" s="139">
        <f t="shared" si="0"/>
        <v>39</v>
      </c>
      <c r="B46" s="126" t="s">
        <v>131</v>
      </c>
      <c r="C46" s="127">
        <v>12674</v>
      </c>
      <c r="D46" s="62" t="s">
        <v>110</v>
      </c>
      <c r="E46" s="62" t="s">
        <v>111</v>
      </c>
      <c r="F46" s="138">
        <v>677.69</v>
      </c>
    </row>
    <row r="47" spans="1:6" ht="13.5" thickBot="1">
      <c r="A47" s="140">
        <f t="shared" si="0"/>
        <v>40</v>
      </c>
      <c r="B47" s="128" t="s">
        <v>131</v>
      </c>
      <c r="C47" s="129">
        <v>12673</v>
      </c>
      <c r="D47" s="66" t="s">
        <v>110</v>
      </c>
      <c r="E47" s="66" t="s">
        <v>114</v>
      </c>
      <c r="F47" s="141">
        <v>276.54</v>
      </c>
    </row>
    <row r="48" spans="1:6" ht="21" customHeight="1" thickBot="1">
      <c r="A48" s="130"/>
      <c r="B48" s="131"/>
      <c r="C48" s="132"/>
      <c r="D48" s="34"/>
      <c r="E48" s="133" t="s">
        <v>135</v>
      </c>
      <c r="F48" s="134">
        <f>SUM(F8:F47)</f>
        <v>623579.3399999999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E9" sqref="E9:E12"/>
    </sheetView>
  </sheetViews>
  <sheetFormatPr defaultColWidth="9.140625" defaultRowHeight="12.75"/>
  <cols>
    <col min="1" max="1" width="16.140625" style="12" customWidth="1"/>
    <col min="2" max="2" width="17.421875" style="12" customWidth="1"/>
    <col min="3" max="3" width="42.57421875" style="12" customWidth="1"/>
    <col min="4" max="4" width="35.8515625" style="12" customWidth="1"/>
    <col min="5" max="5" width="12.7109375" style="12" customWidth="1"/>
    <col min="6" max="16384" width="9.140625" style="12" customWidth="1"/>
  </cols>
  <sheetData>
    <row r="1" spans="1:4" ht="12.75">
      <c r="A1" s="11" t="s">
        <v>32</v>
      </c>
      <c r="B1" s="11"/>
      <c r="C1" s="11"/>
      <c r="D1" s="11"/>
    </row>
    <row r="3" spans="1:4" ht="15.75" customHeight="1">
      <c r="A3" s="58" t="s">
        <v>19</v>
      </c>
      <c r="B3" s="58"/>
      <c r="C3" s="58"/>
      <c r="D3" s="13"/>
    </row>
    <row r="4" spans="1:10" ht="30" customHeight="1">
      <c r="A4" s="59" t="s">
        <v>27</v>
      </c>
      <c r="B4" s="59"/>
      <c r="C4" s="59"/>
      <c r="D4" s="59"/>
      <c r="E4" s="59"/>
      <c r="F4" s="14"/>
      <c r="G4" s="14"/>
      <c r="H4" s="14"/>
      <c r="I4" s="15"/>
      <c r="J4" s="15"/>
    </row>
    <row r="5" spans="1:10" ht="12.75">
      <c r="A5" s="16"/>
      <c r="B5" s="17"/>
      <c r="C5" s="17"/>
      <c r="D5" s="17"/>
      <c r="E5" s="14"/>
      <c r="F5" s="14"/>
      <c r="G5" s="14"/>
      <c r="H5" s="14"/>
      <c r="I5" s="15"/>
      <c r="J5" s="15"/>
    </row>
    <row r="6" spans="1:10" ht="12.75">
      <c r="A6" s="16"/>
      <c r="B6" s="20" t="s">
        <v>28</v>
      </c>
      <c r="C6" s="10" t="str">
        <f>personal!E6</f>
        <v>22-26 noiembrie 2021</v>
      </c>
      <c r="D6" s="17"/>
      <c r="E6" s="14"/>
      <c r="F6" s="14"/>
      <c r="G6" s="14"/>
      <c r="H6" s="14"/>
      <c r="I6" s="15"/>
      <c r="J6" s="15"/>
    </row>
    <row r="7" ht="13.5" thickBot="1"/>
    <row r="8" spans="1:5" ht="19.5" customHeight="1" thickBot="1">
      <c r="A8" s="35" t="s">
        <v>14</v>
      </c>
      <c r="B8" s="36" t="s">
        <v>15</v>
      </c>
      <c r="C8" s="36" t="s">
        <v>16</v>
      </c>
      <c r="D8" s="36" t="s">
        <v>20</v>
      </c>
      <c r="E8" s="37" t="s">
        <v>17</v>
      </c>
    </row>
    <row r="9" spans="1:5" s="18" customFormat="1" ht="25.5">
      <c r="A9" s="145" t="s">
        <v>136</v>
      </c>
      <c r="B9" s="142" t="s">
        <v>137</v>
      </c>
      <c r="C9" s="143" t="s">
        <v>138</v>
      </c>
      <c r="D9" s="144" t="s">
        <v>139</v>
      </c>
      <c r="E9" s="146">
        <v>2664</v>
      </c>
    </row>
    <row r="10" spans="1:5" s="18" customFormat="1" ht="25.5">
      <c r="A10" s="145" t="s">
        <v>136</v>
      </c>
      <c r="B10" s="142" t="s">
        <v>140</v>
      </c>
      <c r="C10" s="143" t="s">
        <v>141</v>
      </c>
      <c r="D10" s="144" t="s">
        <v>139</v>
      </c>
      <c r="E10" s="146">
        <v>15498</v>
      </c>
    </row>
    <row r="11" spans="1:5" s="18" customFormat="1" ht="25.5">
      <c r="A11" s="145" t="s">
        <v>136</v>
      </c>
      <c r="B11" s="142" t="s">
        <v>142</v>
      </c>
      <c r="C11" s="143" t="s">
        <v>143</v>
      </c>
      <c r="D11" s="144" t="s">
        <v>139</v>
      </c>
      <c r="E11" s="146">
        <v>2728</v>
      </c>
    </row>
    <row r="12" spans="1:5" s="18" customFormat="1" ht="25.5">
      <c r="A12" s="145" t="s">
        <v>136</v>
      </c>
      <c r="B12" s="142" t="s">
        <v>144</v>
      </c>
      <c r="C12" s="143" t="s">
        <v>145</v>
      </c>
      <c r="D12" s="144" t="s">
        <v>139</v>
      </c>
      <c r="E12" s="146">
        <v>15639</v>
      </c>
    </row>
    <row r="13" spans="1:5" s="18" customFormat="1" ht="12.75">
      <c r="A13" s="26"/>
      <c r="B13" s="24"/>
      <c r="C13" s="25"/>
      <c r="D13" s="25"/>
      <c r="E13" s="27"/>
    </row>
    <row r="14" spans="1:5" s="18" customFormat="1" ht="12.75">
      <c r="A14" s="26"/>
      <c r="B14" s="24"/>
      <c r="C14" s="25"/>
      <c r="D14" s="25"/>
      <c r="E14" s="27"/>
    </row>
    <row r="15" spans="1:5" s="18" customFormat="1" ht="12.75">
      <c r="A15" s="26"/>
      <c r="B15" s="24"/>
      <c r="C15" s="25"/>
      <c r="D15" s="25"/>
      <c r="E15" s="27"/>
    </row>
    <row r="16" spans="1:5" s="18" customFormat="1" ht="12.75">
      <c r="A16" s="26"/>
      <c r="B16" s="24"/>
      <c r="C16" s="25"/>
      <c r="D16" s="25"/>
      <c r="E16" s="27"/>
    </row>
    <row r="17" spans="1:5" s="18" customFormat="1" ht="13.5" thickBot="1">
      <c r="A17" s="41"/>
      <c r="B17" s="42"/>
      <c r="C17" s="43"/>
      <c r="D17" s="43"/>
      <c r="E17" s="44"/>
    </row>
    <row r="18" spans="1:5" ht="19.5" customHeight="1" thickBot="1">
      <c r="A18" s="38" t="s">
        <v>18</v>
      </c>
      <c r="B18" s="39"/>
      <c r="C18" s="39"/>
      <c r="D18" s="39"/>
      <c r="E18" s="40">
        <f>SUM(E9:E17)</f>
        <v>36529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tabSelected="1" zoomScalePageLayoutView="0" workbookViewId="0" topLeftCell="A34">
      <selection activeCell="J19" sqref="J19"/>
    </sheetView>
  </sheetViews>
  <sheetFormatPr defaultColWidth="9.140625" defaultRowHeight="12.75"/>
  <cols>
    <col min="1" max="1" width="9.140625" style="171" customWidth="1"/>
    <col min="2" max="2" width="16.28125" style="171" customWidth="1"/>
    <col min="3" max="3" width="17.421875" style="171" customWidth="1"/>
    <col min="4" max="4" width="23.8515625" style="171" customWidth="1"/>
    <col min="5" max="5" width="36.8515625" style="171" customWidth="1"/>
    <col min="6" max="6" width="25.140625" style="172" customWidth="1"/>
    <col min="7" max="8" width="9.140625" style="171" customWidth="1"/>
    <col min="9" max="9" width="9.140625" style="173" customWidth="1"/>
    <col min="10" max="10" width="34.00390625" style="171" customWidth="1"/>
    <col min="11" max="16384" width="9.140625" style="171" customWidth="1"/>
  </cols>
  <sheetData>
    <row r="2" ht="12.75">
      <c r="A2" s="28" t="s">
        <v>33</v>
      </c>
    </row>
    <row r="3" ht="12.75">
      <c r="A3" s="28"/>
    </row>
    <row r="4" ht="12.75">
      <c r="A4" s="28" t="s">
        <v>29</v>
      </c>
    </row>
    <row r="5" spans="1:5" ht="12.75">
      <c r="A5" s="28" t="s">
        <v>22</v>
      </c>
      <c r="D5" s="20" t="s">
        <v>28</v>
      </c>
      <c r="E5" s="57" t="str">
        <f>personal!E6</f>
        <v>22-26 noiembrie 2021</v>
      </c>
    </row>
    <row r="6" ht="13.5" thickBot="1"/>
    <row r="7" spans="1:9" ht="46.5" customHeight="1" thickBot="1">
      <c r="A7" s="160" t="s">
        <v>8</v>
      </c>
      <c r="B7" s="161" t="s">
        <v>9</v>
      </c>
      <c r="C7" s="161" t="s">
        <v>10</v>
      </c>
      <c r="D7" s="161" t="s">
        <v>23</v>
      </c>
      <c r="E7" s="161" t="s">
        <v>30</v>
      </c>
      <c r="F7" s="162" t="s">
        <v>25</v>
      </c>
      <c r="I7" s="171"/>
    </row>
    <row r="8" spans="1:9" ht="12.75">
      <c r="A8" s="174">
        <v>1</v>
      </c>
      <c r="B8" s="159" t="s">
        <v>147</v>
      </c>
      <c r="C8" s="159">
        <v>12590</v>
      </c>
      <c r="D8" s="175" t="s">
        <v>148</v>
      </c>
      <c r="E8" s="176" t="s">
        <v>149</v>
      </c>
      <c r="F8" s="177">
        <v>1000</v>
      </c>
      <c r="I8" s="171"/>
    </row>
    <row r="9" spans="1:9" ht="19.5" customHeight="1">
      <c r="A9" s="178">
        <v>2</v>
      </c>
      <c r="B9" s="153" t="s">
        <v>147</v>
      </c>
      <c r="C9" s="153">
        <v>12591</v>
      </c>
      <c r="D9" s="179" t="s">
        <v>148</v>
      </c>
      <c r="E9" s="180" t="s">
        <v>150</v>
      </c>
      <c r="F9" s="181">
        <v>1200</v>
      </c>
      <c r="I9" s="171"/>
    </row>
    <row r="10" spans="1:6" ht="18" customHeight="1">
      <c r="A10" s="178">
        <v>3</v>
      </c>
      <c r="B10" s="153" t="s">
        <v>151</v>
      </c>
      <c r="C10" s="153">
        <v>12661</v>
      </c>
      <c r="D10" s="179" t="s">
        <v>148</v>
      </c>
      <c r="E10" s="180" t="s">
        <v>152</v>
      </c>
      <c r="F10" s="181">
        <v>1200</v>
      </c>
    </row>
    <row r="11" spans="1:6" ht="18" customHeight="1">
      <c r="A11" s="178">
        <v>4</v>
      </c>
      <c r="B11" s="153" t="s">
        <v>151</v>
      </c>
      <c r="C11" s="153">
        <v>12662</v>
      </c>
      <c r="D11" s="179" t="s">
        <v>148</v>
      </c>
      <c r="E11" s="180" t="s">
        <v>152</v>
      </c>
      <c r="F11" s="181">
        <v>1200</v>
      </c>
    </row>
    <row r="12" spans="1:6" ht="18" customHeight="1">
      <c r="A12" s="178">
        <v>5</v>
      </c>
      <c r="B12" s="153" t="s">
        <v>151</v>
      </c>
      <c r="C12" s="153">
        <v>12663</v>
      </c>
      <c r="D12" s="179" t="s">
        <v>148</v>
      </c>
      <c r="E12" s="180" t="s">
        <v>153</v>
      </c>
      <c r="F12" s="181">
        <v>6925</v>
      </c>
    </row>
    <row r="13" spans="1:6" ht="18" customHeight="1">
      <c r="A13" s="178">
        <v>6</v>
      </c>
      <c r="B13" s="153" t="s">
        <v>136</v>
      </c>
      <c r="C13" s="153">
        <v>12691</v>
      </c>
      <c r="D13" s="179" t="s">
        <v>148</v>
      </c>
      <c r="E13" s="180" t="s">
        <v>154</v>
      </c>
      <c r="F13" s="181">
        <v>800</v>
      </c>
    </row>
    <row r="14" spans="1:6" ht="18" customHeight="1">
      <c r="A14" s="178">
        <v>7</v>
      </c>
      <c r="B14" s="153" t="s">
        <v>136</v>
      </c>
      <c r="C14" s="153">
        <v>12692</v>
      </c>
      <c r="D14" s="179" t="s">
        <v>148</v>
      </c>
      <c r="E14" s="180" t="s">
        <v>155</v>
      </c>
      <c r="F14" s="181">
        <v>2000</v>
      </c>
    </row>
    <row r="15" spans="1:6" ht="12.75">
      <c r="A15" s="178">
        <v>8</v>
      </c>
      <c r="B15" s="153" t="s">
        <v>136</v>
      </c>
      <c r="C15" s="153">
        <v>12693</v>
      </c>
      <c r="D15" s="179" t="s">
        <v>148</v>
      </c>
      <c r="E15" s="182" t="s">
        <v>156</v>
      </c>
      <c r="F15" s="181">
        <v>3000</v>
      </c>
    </row>
    <row r="16" spans="1:6" ht="18" customHeight="1">
      <c r="A16" s="178">
        <v>9</v>
      </c>
      <c r="B16" s="154">
        <v>44522</v>
      </c>
      <c r="C16" s="155">
        <v>12592</v>
      </c>
      <c r="D16" s="155" t="s">
        <v>157</v>
      </c>
      <c r="E16" s="156" t="s">
        <v>161</v>
      </c>
      <c r="F16" s="158">
        <v>271.32</v>
      </c>
    </row>
    <row r="17" spans="1:6" ht="18" customHeight="1">
      <c r="A17" s="178">
        <v>10</v>
      </c>
      <c r="B17" s="154">
        <v>44522</v>
      </c>
      <c r="C17" s="155">
        <v>12593</v>
      </c>
      <c r="D17" s="155" t="s">
        <v>157</v>
      </c>
      <c r="E17" s="156" t="s">
        <v>161</v>
      </c>
      <c r="F17" s="158">
        <v>55</v>
      </c>
    </row>
    <row r="18" spans="1:6" ht="18" customHeight="1">
      <c r="A18" s="178">
        <v>11</v>
      </c>
      <c r="B18" s="154">
        <v>44522</v>
      </c>
      <c r="C18" s="157">
        <v>12594</v>
      </c>
      <c r="D18" s="155" t="s">
        <v>157</v>
      </c>
      <c r="E18" s="156" t="s">
        <v>161</v>
      </c>
      <c r="F18" s="158">
        <v>119</v>
      </c>
    </row>
    <row r="19" spans="1:6" ht="18" customHeight="1">
      <c r="A19" s="178">
        <v>12</v>
      </c>
      <c r="B19" s="154">
        <v>44522</v>
      </c>
      <c r="C19" s="157">
        <v>12595</v>
      </c>
      <c r="D19" s="155" t="s">
        <v>157</v>
      </c>
      <c r="E19" s="156" t="s">
        <v>161</v>
      </c>
      <c r="F19" s="158">
        <v>26.5</v>
      </c>
    </row>
    <row r="20" spans="1:6" ht="18" customHeight="1">
      <c r="A20" s="178">
        <v>13</v>
      </c>
      <c r="B20" s="154">
        <v>44522</v>
      </c>
      <c r="C20" s="155">
        <v>12602</v>
      </c>
      <c r="D20" s="155" t="s">
        <v>162</v>
      </c>
      <c r="E20" s="156" t="s">
        <v>163</v>
      </c>
      <c r="F20" s="158">
        <v>230</v>
      </c>
    </row>
    <row r="21" spans="1:6" ht="18" customHeight="1">
      <c r="A21" s="178">
        <v>14</v>
      </c>
      <c r="B21" s="154">
        <v>44522</v>
      </c>
      <c r="C21" s="155">
        <v>12604</v>
      </c>
      <c r="D21" s="155" t="s">
        <v>162</v>
      </c>
      <c r="E21" s="156" t="s">
        <v>163</v>
      </c>
      <c r="F21" s="158">
        <v>3100</v>
      </c>
    </row>
    <row r="22" spans="1:6" ht="18" customHeight="1">
      <c r="A22" s="178">
        <v>15</v>
      </c>
      <c r="B22" s="154">
        <v>44522</v>
      </c>
      <c r="C22" s="155">
        <v>12606</v>
      </c>
      <c r="D22" s="155" t="s">
        <v>162</v>
      </c>
      <c r="E22" s="156" t="s">
        <v>163</v>
      </c>
      <c r="F22" s="158">
        <v>2039</v>
      </c>
    </row>
    <row r="23" spans="1:6" ht="18" customHeight="1">
      <c r="A23" s="178">
        <v>16</v>
      </c>
      <c r="B23" s="154">
        <v>44522</v>
      </c>
      <c r="C23" s="155">
        <v>12608</v>
      </c>
      <c r="D23" s="155" t="s">
        <v>162</v>
      </c>
      <c r="E23" s="156" t="s">
        <v>163</v>
      </c>
      <c r="F23" s="158">
        <v>1939</v>
      </c>
    </row>
    <row r="24" spans="1:6" ht="18" customHeight="1">
      <c r="A24" s="178">
        <v>17</v>
      </c>
      <c r="B24" s="154">
        <v>44522</v>
      </c>
      <c r="C24" s="155">
        <v>12610</v>
      </c>
      <c r="D24" s="155" t="s">
        <v>162</v>
      </c>
      <c r="E24" s="156" t="s">
        <v>163</v>
      </c>
      <c r="F24" s="158">
        <v>2300</v>
      </c>
    </row>
    <row r="25" spans="1:6" ht="18" customHeight="1">
      <c r="A25" s="178">
        <v>18</v>
      </c>
      <c r="B25" s="154">
        <v>44522</v>
      </c>
      <c r="C25" s="155">
        <v>12619</v>
      </c>
      <c r="D25" s="155" t="s">
        <v>162</v>
      </c>
      <c r="E25" s="156" t="s">
        <v>163</v>
      </c>
      <c r="F25" s="158">
        <v>510</v>
      </c>
    </row>
    <row r="26" spans="1:6" ht="18" customHeight="1">
      <c r="A26" s="178">
        <v>19</v>
      </c>
      <c r="B26" s="154">
        <v>44522</v>
      </c>
      <c r="C26" s="155">
        <v>12618</v>
      </c>
      <c r="D26" s="155" t="s">
        <v>162</v>
      </c>
      <c r="E26" s="156" t="s">
        <v>163</v>
      </c>
      <c r="F26" s="158">
        <v>510</v>
      </c>
    </row>
    <row r="27" spans="1:6" ht="18" customHeight="1">
      <c r="A27" s="178">
        <v>20</v>
      </c>
      <c r="B27" s="154">
        <v>44522</v>
      </c>
      <c r="C27" s="155">
        <v>12617</v>
      </c>
      <c r="D27" s="155" t="s">
        <v>162</v>
      </c>
      <c r="E27" s="156" t="s">
        <v>163</v>
      </c>
      <c r="F27" s="158">
        <v>510</v>
      </c>
    </row>
    <row r="28" spans="1:6" ht="18" customHeight="1">
      <c r="A28" s="178">
        <v>21</v>
      </c>
      <c r="B28" s="154">
        <v>44522</v>
      </c>
      <c r="C28" s="155">
        <v>12616</v>
      </c>
      <c r="D28" s="155" t="s">
        <v>162</v>
      </c>
      <c r="E28" s="156" t="s">
        <v>163</v>
      </c>
      <c r="F28" s="158">
        <v>327</v>
      </c>
    </row>
    <row r="29" spans="1:6" ht="18" customHeight="1">
      <c r="A29" s="178">
        <v>22</v>
      </c>
      <c r="B29" s="154">
        <v>44522</v>
      </c>
      <c r="C29" s="155">
        <v>12615</v>
      </c>
      <c r="D29" s="155" t="s">
        <v>162</v>
      </c>
      <c r="E29" s="156" t="s">
        <v>163</v>
      </c>
      <c r="F29" s="158">
        <v>510</v>
      </c>
    </row>
    <row r="30" spans="1:6" ht="18" customHeight="1">
      <c r="A30" s="178">
        <v>23</v>
      </c>
      <c r="B30" s="154">
        <v>44522</v>
      </c>
      <c r="C30" s="155">
        <v>12614</v>
      </c>
      <c r="D30" s="155" t="s">
        <v>162</v>
      </c>
      <c r="E30" s="156" t="s">
        <v>164</v>
      </c>
      <c r="F30" s="158">
        <v>993.42</v>
      </c>
    </row>
    <row r="31" spans="1:6" ht="18" customHeight="1">
      <c r="A31" s="178">
        <v>24</v>
      </c>
      <c r="B31" s="154">
        <v>44522</v>
      </c>
      <c r="C31" s="155">
        <v>12613</v>
      </c>
      <c r="D31" s="155" t="s">
        <v>157</v>
      </c>
      <c r="E31" s="156" t="s">
        <v>163</v>
      </c>
      <c r="F31" s="158">
        <v>2683.1</v>
      </c>
    </row>
    <row r="32" spans="1:6" ht="18" customHeight="1">
      <c r="A32" s="178">
        <v>25</v>
      </c>
      <c r="B32" s="154">
        <v>44522</v>
      </c>
      <c r="C32" s="155">
        <v>12612</v>
      </c>
      <c r="D32" s="155" t="s">
        <v>162</v>
      </c>
      <c r="E32" s="156" t="s">
        <v>165</v>
      </c>
      <c r="F32" s="158">
        <v>120.35</v>
      </c>
    </row>
    <row r="33" spans="1:6" ht="18" customHeight="1">
      <c r="A33" s="178">
        <v>26</v>
      </c>
      <c r="B33" s="154">
        <v>44522</v>
      </c>
      <c r="C33" s="155">
        <v>12611</v>
      </c>
      <c r="D33" s="155" t="s">
        <v>162</v>
      </c>
      <c r="E33" s="156" t="s">
        <v>165</v>
      </c>
      <c r="F33" s="158">
        <v>8144.7</v>
      </c>
    </row>
    <row r="34" spans="1:6" ht="18" customHeight="1">
      <c r="A34" s="178">
        <v>27</v>
      </c>
      <c r="B34" s="154">
        <v>44522</v>
      </c>
      <c r="C34" s="155">
        <v>12600</v>
      </c>
      <c r="D34" s="155" t="s">
        <v>166</v>
      </c>
      <c r="E34" s="156" t="s">
        <v>167</v>
      </c>
      <c r="F34" s="158">
        <v>29706</v>
      </c>
    </row>
    <row r="35" spans="1:6" ht="18" customHeight="1">
      <c r="A35" s="178">
        <v>28</v>
      </c>
      <c r="B35" s="154">
        <v>44522</v>
      </c>
      <c r="C35" s="155">
        <v>12599</v>
      </c>
      <c r="D35" s="155" t="s">
        <v>157</v>
      </c>
      <c r="E35" s="156" t="s">
        <v>168</v>
      </c>
      <c r="F35" s="158">
        <v>174566.22</v>
      </c>
    </row>
    <row r="36" spans="1:6" ht="18" customHeight="1">
      <c r="A36" s="178">
        <v>29</v>
      </c>
      <c r="B36" s="154">
        <v>44522</v>
      </c>
      <c r="C36" s="155">
        <v>12598</v>
      </c>
      <c r="D36" s="155" t="s">
        <v>166</v>
      </c>
      <c r="E36" s="156" t="s">
        <v>167</v>
      </c>
      <c r="F36" s="158">
        <v>55615</v>
      </c>
    </row>
    <row r="37" spans="1:6" ht="18" customHeight="1">
      <c r="A37" s="178">
        <v>30</v>
      </c>
      <c r="B37" s="154">
        <v>44522</v>
      </c>
      <c r="C37" s="155">
        <v>12597</v>
      </c>
      <c r="D37" s="155" t="s">
        <v>169</v>
      </c>
      <c r="E37" s="156" t="s">
        <v>170</v>
      </c>
      <c r="F37" s="158">
        <v>450000</v>
      </c>
    </row>
    <row r="38" spans="1:6" ht="18" customHeight="1">
      <c r="A38" s="178">
        <v>31</v>
      </c>
      <c r="B38" s="154">
        <v>44522</v>
      </c>
      <c r="C38" s="155">
        <v>12621</v>
      </c>
      <c r="D38" s="155" t="s">
        <v>162</v>
      </c>
      <c r="E38" s="156" t="s">
        <v>163</v>
      </c>
      <c r="F38" s="158">
        <v>510</v>
      </c>
    </row>
    <row r="39" spans="1:6" ht="18" customHeight="1">
      <c r="A39" s="178">
        <v>32</v>
      </c>
      <c r="B39" s="154">
        <v>44522</v>
      </c>
      <c r="C39" s="155">
        <v>12620</v>
      </c>
      <c r="D39" s="155" t="s">
        <v>162</v>
      </c>
      <c r="E39" s="156" t="s">
        <v>163</v>
      </c>
      <c r="F39" s="158">
        <v>510</v>
      </c>
    </row>
    <row r="40" spans="1:6" ht="18" customHeight="1">
      <c r="A40" s="178">
        <v>33</v>
      </c>
      <c r="B40" s="154">
        <v>44522</v>
      </c>
      <c r="C40" s="155">
        <v>12609</v>
      </c>
      <c r="D40" s="155" t="s">
        <v>162</v>
      </c>
      <c r="E40" s="156" t="s">
        <v>163</v>
      </c>
      <c r="F40" s="158">
        <v>500</v>
      </c>
    </row>
    <row r="41" spans="1:6" ht="18" customHeight="1">
      <c r="A41" s="178">
        <v>34</v>
      </c>
      <c r="B41" s="154">
        <v>44522</v>
      </c>
      <c r="C41" s="155">
        <v>12607</v>
      </c>
      <c r="D41" s="155" t="s">
        <v>157</v>
      </c>
      <c r="E41" s="156" t="s">
        <v>163</v>
      </c>
      <c r="F41" s="158">
        <v>35573.78</v>
      </c>
    </row>
    <row r="42" spans="1:6" ht="18" customHeight="1">
      <c r="A42" s="178">
        <v>35</v>
      </c>
      <c r="B42" s="154">
        <v>44522</v>
      </c>
      <c r="C42" s="155">
        <v>12605</v>
      </c>
      <c r="D42" s="155" t="s">
        <v>162</v>
      </c>
      <c r="E42" s="156" t="s">
        <v>163</v>
      </c>
      <c r="F42" s="158">
        <v>2100</v>
      </c>
    </row>
    <row r="43" spans="1:6" ht="18" customHeight="1">
      <c r="A43" s="178">
        <v>36</v>
      </c>
      <c r="B43" s="154">
        <v>44522</v>
      </c>
      <c r="C43" s="155">
        <v>12603</v>
      </c>
      <c r="D43" s="155" t="s">
        <v>166</v>
      </c>
      <c r="E43" s="156" t="s">
        <v>171</v>
      </c>
      <c r="F43" s="158">
        <v>230</v>
      </c>
    </row>
    <row r="44" spans="1:6" ht="18" customHeight="1">
      <c r="A44" s="178">
        <v>37</v>
      </c>
      <c r="B44" s="154">
        <v>44522</v>
      </c>
      <c r="C44" s="155">
        <v>12596</v>
      </c>
      <c r="D44" s="155" t="s">
        <v>162</v>
      </c>
      <c r="E44" s="156" t="s">
        <v>172</v>
      </c>
      <c r="F44" s="158">
        <v>876</v>
      </c>
    </row>
    <row r="45" spans="1:6" ht="18" customHeight="1">
      <c r="A45" s="178">
        <v>38</v>
      </c>
      <c r="B45" s="154">
        <v>44522</v>
      </c>
      <c r="C45" s="155">
        <v>12601</v>
      </c>
      <c r="D45" s="155" t="s">
        <v>166</v>
      </c>
      <c r="E45" s="156" t="s">
        <v>171</v>
      </c>
      <c r="F45" s="158">
        <v>70.06</v>
      </c>
    </row>
    <row r="46" spans="1:6" ht="18" customHeight="1">
      <c r="A46" s="178">
        <v>39</v>
      </c>
      <c r="B46" s="154">
        <v>44524</v>
      </c>
      <c r="C46" s="155">
        <v>12647</v>
      </c>
      <c r="D46" s="155" t="s">
        <v>162</v>
      </c>
      <c r="E46" s="156" t="s">
        <v>164</v>
      </c>
      <c r="F46" s="158">
        <v>2937.76</v>
      </c>
    </row>
    <row r="47" spans="1:6" ht="18" customHeight="1">
      <c r="A47" s="178">
        <v>40</v>
      </c>
      <c r="B47" s="154">
        <v>44524</v>
      </c>
      <c r="C47" s="155">
        <v>12648</v>
      </c>
      <c r="D47" s="155" t="s">
        <v>157</v>
      </c>
      <c r="E47" s="156" t="s">
        <v>163</v>
      </c>
      <c r="F47" s="158">
        <v>23721</v>
      </c>
    </row>
    <row r="48" spans="1:6" ht="18" customHeight="1">
      <c r="A48" s="178">
        <v>41</v>
      </c>
      <c r="B48" s="154">
        <v>44524</v>
      </c>
      <c r="C48" s="155">
        <v>12650</v>
      </c>
      <c r="D48" s="155" t="s">
        <v>162</v>
      </c>
      <c r="E48" s="156" t="s">
        <v>163</v>
      </c>
      <c r="F48" s="158">
        <v>1000</v>
      </c>
    </row>
    <row r="49" spans="1:6" ht="18" customHeight="1">
      <c r="A49" s="178">
        <v>42</v>
      </c>
      <c r="B49" s="154">
        <v>44524</v>
      </c>
      <c r="C49" s="155">
        <v>12652</v>
      </c>
      <c r="D49" s="155" t="s">
        <v>162</v>
      </c>
      <c r="E49" s="156" t="s">
        <v>163</v>
      </c>
      <c r="F49" s="158">
        <v>2500</v>
      </c>
    </row>
    <row r="50" spans="1:6" ht="18" customHeight="1">
      <c r="A50" s="178">
        <v>43</v>
      </c>
      <c r="B50" s="154">
        <v>44524</v>
      </c>
      <c r="C50" s="155">
        <v>12654</v>
      </c>
      <c r="D50" s="155" t="s">
        <v>157</v>
      </c>
      <c r="E50" s="156" t="s">
        <v>163</v>
      </c>
      <c r="F50" s="158">
        <v>7350</v>
      </c>
    </row>
    <row r="51" spans="1:6" ht="18" customHeight="1">
      <c r="A51" s="178">
        <v>44</v>
      </c>
      <c r="B51" s="154">
        <v>44524</v>
      </c>
      <c r="C51" s="155">
        <v>12656</v>
      </c>
      <c r="D51" s="155" t="s">
        <v>162</v>
      </c>
      <c r="E51" s="156" t="s">
        <v>163</v>
      </c>
      <c r="F51" s="158">
        <v>6550</v>
      </c>
    </row>
    <row r="52" spans="1:6" ht="18" customHeight="1">
      <c r="A52" s="178">
        <v>45</v>
      </c>
      <c r="B52" s="154">
        <v>44524</v>
      </c>
      <c r="C52" s="155">
        <v>12658</v>
      </c>
      <c r="D52" s="155" t="s">
        <v>166</v>
      </c>
      <c r="E52" s="156" t="s">
        <v>171</v>
      </c>
      <c r="F52" s="158">
        <v>230</v>
      </c>
    </row>
    <row r="53" spans="1:6" ht="18" customHeight="1">
      <c r="A53" s="178">
        <v>46</v>
      </c>
      <c r="B53" s="154">
        <v>44524</v>
      </c>
      <c r="C53" s="155">
        <v>12659</v>
      </c>
      <c r="D53" s="155" t="s">
        <v>166</v>
      </c>
      <c r="E53" s="156" t="s">
        <v>171</v>
      </c>
      <c r="F53" s="158">
        <v>150</v>
      </c>
    </row>
    <row r="54" spans="1:6" ht="18" customHeight="1">
      <c r="A54" s="178">
        <v>47</v>
      </c>
      <c r="B54" s="154">
        <v>44524</v>
      </c>
      <c r="C54" s="155">
        <v>12657</v>
      </c>
      <c r="D54" s="155" t="s">
        <v>157</v>
      </c>
      <c r="E54" s="156" t="s">
        <v>163</v>
      </c>
      <c r="F54" s="158">
        <v>15178</v>
      </c>
    </row>
    <row r="55" spans="1:6" ht="18" customHeight="1">
      <c r="A55" s="178">
        <v>48</v>
      </c>
      <c r="B55" s="154">
        <v>44524</v>
      </c>
      <c r="C55" s="155">
        <v>12655</v>
      </c>
      <c r="D55" s="155" t="s">
        <v>157</v>
      </c>
      <c r="E55" s="156" t="s">
        <v>163</v>
      </c>
      <c r="F55" s="158">
        <v>35000</v>
      </c>
    </row>
    <row r="56" spans="1:6" ht="18" customHeight="1">
      <c r="A56" s="178">
        <v>49</v>
      </c>
      <c r="B56" s="154">
        <v>44524</v>
      </c>
      <c r="C56" s="155">
        <v>12653</v>
      </c>
      <c r="D56" s="155" t="s">
        <v>157</v>
      </c>
      <c r="E56" s="156" t="s">
        <v>163</v>
      </c>
      <c r="F56" s="158">
        <v>1450</v>
      </c>
    </row>
    <row r="57" spans="1:6" ht="18" customHeight="1">
      <c r="A57" s="178">
        <v>50</v>
      </c>
      <c r="B57" s="154">
        <v>44524</v>
      </c>
      <c r="C57" s="155">
        <v>12651</v>
      </c>
      <c r="D57" s="155" t="s">
        <v>162</v>
      </c>
      <c r="E57" s="156" t="s">
        <v>164</v>
      </c>
      <c r="F57" s="158">
        <v>1791.07</v>
      </c>
    </row>
    <row r="58" spans="1:6" ht="18" customHeight="1">
      <c r="A58" s="178">
        <v>51</v>
      </c>
      <c r="B58" s="154">
        <v>44524</v>
      </c>
      <c r="C58" s="155">
        <v>12649</v>
      </c>
      <c r="D58" s="155" t="s">
        <v>157</v>
      </c>
      <c r="E58" s="156" t="s">
        <v>163</v>
      </c>
      <c r="F58" s="158">
        <v>100</v>
      </c>
    </row>
    <row r="59" spans="1:6" ht="18" customHeight="1">
      <c r="A59" s="178">
        <v>52</v>
      </c>
      <c r="B59" s="154">
        <v>44526</v>
      </c>
      <c r="C59" s="155">
        <v>12684</v>
      </c>
      <c r="D59" s="155" t="s">
        <v>169</v>
      </c>
      <c r="E59" s="156" t="s">
        <v>170</v>
      </c>
      <c r="F59" s="158">
        <v>930</v>
      </c>
    </row>
    <row r="60" spans="1:6" ht="18" customHeight="1">
      <c r="A60" s="178">
        <v>53</v>
      </c>
      <c r="B60" s="154">
        <v>44526</v>
      </c>
      <c r="C60" s="155">
        <v>12685</v>
      </c>
      <c r="D60" s="155" t="s">
        <v>169</v>
      </c>
      <c r="E60" s="156" t="s">
        <v>170</v>
      </c>
      <c r="F60" s="158">
        <v>136500</v>
      </c>
    </row>
    <row r="61" spans="1:6" ht="18" customHeight="1">
      <c r="A61" s="178">
        <v>54</v>
      </c>
      <c r="B61" s="154">
        <v>44526</v>
      </c>
      <c r="C61" s="155">
        <v>12686</v>
      </c>
      <c r="D61" s="155" t="s">
        <v>157</v>
      </c>
      <c r="E61" s="156" t="s">
        <v>168</v>
      </c>
      <c r="F61" s="158">
        <v>1766.76</v>
      </c>
    </row>
    <row r="62" spans="1:6" ht="18" customHeight="1" thickBot="1">
      <c r="A62" s="183">
        <v>55</v>
      </c>
      <c r="B62" s="163">
        <v>44526</v>
      </c>
      <c r="C62" s="164">
        <v>12687</v>
      </c>
      <c r="D62" s="164" t="s">
        <v>166</v>
      </c>
      <c r="E62" s="165" t="s">
        <v>167</v>
      </c>
      <c r="F62" s="166">
        <v>25906</v>
      </c>
    </row>
    <row r="63" spans="1:9" s="1" customFormat="1" ht="18" customHeight="1" thickBot="1">
      <c r="A63" s="167"/>
      <c r="B63" s="168"/>
      <c r="C63" s="169"/>
      <c r="D63" s="169"/>
      <c r="E63" s="169" t="s">
        <v>6</v>
      </c>
      <c r="F63" s="170">
        <f>SUM(F8:F62)</f>
        <v>1055031.04</v>
      </c>
      <c r="I63" s="152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71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71"/>
    </row>
    <row r="254" ht="18" customHeight="1">
      <c r="I254" s="171"/>
    </row>
    <row r="255" ht="18" customHeight="1">
      <c r="I255" s="171"/>
    </row>
    <row r="256" ht="18" customHeight="1">
      <c r="I256" s="171"/>
    </row>
    <row r="257" ht="18" customHeight="1">
      <c r="I257" s="171"/>
    </row>
    <row r="258" ht="18" customHeight="1">
      <c r="I258" s="171"/>
    </row>
    <row r="259" ht="18" customHeight="1">
      <c r="I259" s="171"/>
    </row>
    <row r="260" ht="18" customHeight="1">
      <c r="I260" s="171"/>
    </row>
    <row r="261" ht="18" customHeight="1">
      <c r="I261" s="171"/>
    </row>
    <row r="262" ht="18" customHeight="1">
      <c r="I262" s="171"/>
    </row>
    <row r="263" ht="18" customHeight="1">
      <c r="I263" s="171"/>
    </row>
    <row r="264" ht="18" customHeight="1">
      <c r="I264" s="171"/>
    </row>
    <row r="265" ht="18" customHeight="1">
      <c r="I265" s="171"/>
    </row>
    <row r="266" ht="18" customHeight="1">
      <c r="I266" s="171"/>
    </row>
    <row r="267" ht="18" customHeight="1">
      <c r="I267" s="171"/>
    </row>
    <row r="268" ht="18" customHeight="1">
      <c r="I268" s="171"/>
    </row>
    <row r="269" ht="18" customHeight="1">
      <c r="I269" s="171"/>
    </row>
    <row r="270" ht="18" customHeight="1">
      <c r="I270" s="171"/>
    </row>
    <row r="271" ht="18" customHeight="1">
      <c r="I271" s="171"/>
    </row>
    <row r="272" ht="18" customHeight="1">
      <c r="I272" s="171"/>
    </row>
    <row r="273" ht="18" customHeight="1">
      <c r="I273" s="171"/>
    </row>
    <row r="274" ht="18" customHeight="1">
      <c r="I274" s="171"/>
    </row>
    <row r="275" ht="18" customHeight="1">
      <c r="I275" s="171"/>
    </row>
    <row r="276" ht="18" customHeight="1">
      <c r="I276" s="171"/>
    </row>
    <row r="277" ht="18" customHeight="1">
      <c r="I277" s="171"/>
    </row>
    <row r="278" ht="18" customHeight="1">
      <c r="I278" s="171"/>
    </row>
    <row r="279" ht="18" customHeight="1">
      <c r="I279" s="171"/>
    </row>
    <row r="280" ht="18" customHeight="1">
      <c r="I280" s="171"/>
    </row>
    <row r="281" ht="18" customHeight="1">
      <c r="I281" s="171"/>
    </row>
    <row r="282" ht="18" customHeight="1">
      <c r="I282" s="171"/>
    </row>
    <row r="283" ht="18" customHeight="1">
      <c r="I283" s="171"/>
    </row>
    <row r="284" ht="18" customHeight="1">
      <c r="I284" s="171"/>
    </row>
    <row r="285" ht="18" customHeight="1">
      <c r="I285" s="171"/>
    </row>
    <row r="286" ht="18" customHeight="1">
      <c r="I286" s="171"/>
    </row>
    <row r="287" ht="18" customHeight="1">
      <c r="I287" s="171"/>
    </row>
    <row r="288" ht="18" customHeight="1">
      <c r="I288" s="171"/>
    </row>
    <row r="289" ht="18" customHeight="1">
      <c r="I289" s="171"/>
    </row>
    <row r="290" ht="18" customHeight="1">
      <c r="I290" s="171"/>
    </row>
    <row r="291" ht="18" customHeight="1">
      <c r="I291" s="171"/>
    </row>
    <row r="292" ht="18" customHeight="1">
      <c r="I292" s="171"/>
    </row>
    <row r="293" ht="18" customHeight="1">
      <c r="I293" s="171"/>
    </row>
    <row r="294" ht="18" customHeight="1">
      <c r="I294" s="171"/>
    </row>
    <row r="295" ht="18" customHeight="1">
      <c r="I295" s="171"/>
    </row>
    <row r="296" ht="18" customHeight="1">
      <c r="I296" s="171"/>
    </row>
    <row r="297" ht="18" customHeight="1">
      <c r="I297" s="171"/>
    </row>
    <row r="298" ht="18" customHeight="1">
      <c r="I298" s="171"/>
    </row>
    <row r="299" ht="18" customHeight="1">
      <c r="I299" s="171"/>
    </row>
    <row r="300" ht="18" customHeight="1">
      <c r="I300" s="171"/>
    </row>
    <row r="301" ht="18" customHeight="1">
      <c r="I301" s="171"/>
    </row>
    <row r="302" ht="18" customHeight="1">
      <c r="I302" s="171"/>
    </row>
    <row r="303" ht="18" customHeight="1">
      <c r="I303" s="171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23" sqref="E23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33</v>
      </c>
      <c r="B1" s="4"/>
      <c r="C1" s="5"/>
      <c r="D1" s="5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9" t="s">
        <v>21</v>
      </c>
      <c r="B3" s="5"/>
      <c r="C3" s="4"/>
      <c r="D3" s="5"/>
      <c r="E3" s="6"/>
      <c r="F3" s="4"/>
    </row>
    <row r="4" spans="1:6" ht="12.75">
      <c r="A4" s="9" t="s">
        <v>26</v>
      </c>
      <c r="B4" s="5"/>
      <c r="C4" s="4"/>
      <c r="D4" s="5"/>
      <c r="E4" s="4"/>
      <c r="F4" s="5"/>
    </row>
    <row r="5" spans="1:6" ht="12.75">
      <c r="A5" s="4"/>
      <c r="B5" s="5"/>
      <c r="C5" s="4"/>
      <c r="D5" s="4"/>
      <c r="E5" s="4"/>
      <c r="F5" s="4"/>
    </row>
    <row r="6" spans="1:6" ht="12.75">
      <c r="A6" s="4"/>
      <c r="B6" s="7"/>
      <c r="C6" s="20" t="s">
        <v>28</v>
      </c>
      <c r="D6" s="29" t="str">
        <f>personal!E6</f>
        <v>22-26 noiembrie 2021</v>
      </c>
      <c r="E6" s="4"/>
      <c r="F6" s="4"/>
    </row>
    <row r="7" spans="1:6" ht="13.5" thickBot="1">
      <c r="A7" s="4"/>
      <c r="B7" s="4"/>
      <c r="C7" s="4"/>
      <c r="D7" s="4"/>
      <c r="E7" s="4"/>
      <c r="F7" s="4"/>
    </row>
    <row r="8" spans="1:6" ht="51.75" thickBot="1">
      <c r="A8" s="45" t="s">
        <v>8</v>
      </c>
      <c r="B8" s="46" t="s">
        <v>9</v>
      </c>
      <c r="C8" s="47" t="s">
        <v>10</v>
      </c>
      <c r="D8" s="46" t="s">
        <v>23</v>
      </c>
      <c r="E8" s="46" t="s">
        <v>24</v>
      </c>
      <c r="F8" s="51" t="s">
        <v>25</v>
      </c>
    </row>
    <row r="9" spans="1:6" ht="14.25">
      <c r="A9" s="150">
        <v>1</v>
      </c>
      <c r="B9" s="148">
        <v>44522</v>
      </c>
      <c r="C9" s="147">
        <v>6264</v>
      </c>
      <c r="D9" s="147" t="s">
        <v>157</v>
      </c>
      <c r="E9" s="149" t="s">
        <v>158</v>
      </c>
      <c r="F9" s="151">
        <v>2485169.36</v>
      </c>
    </row>
    <row r="10" spans="1:6" ht="14.25">
      <c r="A10" s="150">
        <v>2</v>
      </c>
      <c r="B10" s="148">
        <v>44524</v>
      </c>
      <c r="C10" s="147">
        <v>6278</v>
      </c>
      <c r="D10" s="147" t="s">
        <v>157</v>
      </c>
      <c r="E10" s="149" t="s">
        <v>159</v>
      </c>
      <c r="F10" s="151">
        <v>335646.73</v>
      </c>
    </row>
    <row r="11" spans="1:6" ht="14.25">
      <c r="A11" s="150">
        <v>3</v>
      </c>
      <c r="B11" s="148">
        <v>44525</v>
      </c>
      <c r="C11" s="147">
        <v>6281</v>
      </c>
      <c r="D11" s="147" t="s">
        <v>157</v>
      </c>
      <c r="E11" s="149" t="s">
        <v>160</v>
      </c>
      <c r="F11" s="151">
        <v>65746.48</v>
      </c>
    </row>
    <row r="12" spans="1:6" ht="15" thickBot="1">
      <c r="A12" s="52"/>
      <c r="B12" s="53"/>
      <c r="C12" s="54"/>
      <c r="D12" s="54"/>
      <c r="E12" s="55"/>
      <c r="F12" s="56"/>
    </row>
    <row r="13" spans="1:6" ht="21.75" customHeight="1" thickBot="1">
      <c r="A13" s="48" t="s">
        <v>6</v>
      </c>
      <c r="B13" s="49"/>
      <c r="C13" s="49"/>
      <c r="D13" s="49"/>
      <c r="E13" s="49"/>
      <c r="F13" s="50">
        <f>SUM(F9:F12)</f>
        <v>2886562.57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2021-12-03T10:51:51Z</cp:lastPrinted>
  <dcterms:created xsi:type="dcterms:W3CDTF">2016-01-19T13:06:09Z</dcterms:created>
  <dcterms:modified xsi:type="dcterms:W3CDTF">2021-12-03T10:52:16Z</dcterms:modified>
  <cp:category/>
  <cp:version/>
  <cp:contentType/>
  <cp:contentStatus/>
</cp:coreProperties>
</file>