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>
    <definedName name="_xlnm.Print_Area" localSheetId="0">'personal'!$C$1:$G$62</definedName>
  </definedNames>
  <calcPr fullCalcOnLoad="1"/>
</workbook>
</file>

<file path=xl/sharedStrings.xml><?xml version="1.0" encoding="utf-8"?>
<sst xmlns="http://schemas.openxmlformats.org/spreadsheetml/2006/main" count="578" uniqueCount="257">
  <si>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</si>
  <si>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</si>
  <si>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</si>
  <si>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</si>
  <si>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</si>
  <si>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</si>
  <si>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</si>
  <si>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</si>
  <si>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</si>
  <si>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</si>
  <si>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</si>
  <si>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</si>
  <si>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</si>
  <si>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</si>
  <si>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</si>
  <si>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</si>
  <si>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</si>
  <si>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</si>
  <si>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</si>
  <si>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</si>
  <si>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</si>
  <si>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</si>
  <si>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</si>
  <si>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</si>
  <si>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</si>
  <si>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</si>
  <si>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</si>
  <si>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</si>
  <si>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</si>
  <si>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</si>
  <si>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</si>
  <si>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</si>
  <si>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</si>
  <si>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</si>
  <si>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Clasificatie bugetara</t>
  </si>
  <si>
    <t>Subtotal 10.01.01</t>
  </si>
  <si>
    <t>10.01.01</t>
  </si>
  <si>
    <t>decemb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</si>
  <si>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</si>
  <si>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</si>
  <si>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</si>
  <si>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</si>
  <si>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</si>
  <si>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</si>
  <si>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</si>
  <si>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</si>
  <si>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</si>
  <si>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</si>
  <si>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</si>
  <si>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</si>
  <si>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</si>
  <si>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</si>
  <si>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</si>
  <si>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</si>
  <si>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</si>
  <si>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</si>
  <si>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</si>
  <si>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</si>
  <si>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</si>
  <si>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</si>
  <si>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</si>
  <si>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</si>
  <si>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</si>
  <si>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</si>
  <si>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</si>
  <si>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</si>
  <si>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</si>
  <si>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</si>
  <si>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</si>
  <si>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</si>
  <si>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</si>
  <si>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</si>
  <si>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27,12,2016</t>
  </si>
  <si>
    <t>Eximtur</t>
  </si>
  <si>
    <t>bilet avion</t>
  </si>
  <si>
    <t>Danco</t>
  </si>
  <si>
    <t>Crom Energy</t>
  </si>
  <si>
    <t>reparatii aer conditionat</t>
  </si>
  <si>
    <t>All Services Company</t>
  </si>
  <si>
    <t>reparatii sistem control acces</t>
  </si>
  <si>
    <t>auto marcus</t>
  </si>
  <si>
    <t>reparatii auto</t>
  </si>
  <si>
    <t>service ciclop</t>
  </si>
  <si>
    <t>28,12,2016</t>
  </si>
  <si>
    <t>international consulting</t>
  </si>
  <si>
    <t>servicii traduceri</t>
  </si>
  <si>
    <t>mediafax</t>
  </si>
  <si>
    <t xml:space="preserve">publicare anunt </t>
  </si>
  <si>
    <t xml:space="preserve">fabi </t>
  </si>
  <si>
    <t>produse curatenie</t>
  </si>
  <si>
    <t>telekom romania</t>
  </si>
  <si>
    <t>servicii telefonie fixa</t>
  </si>
  <si>
    <t>29,12,2016</t>
  </si>
  <si>
    <t>monitorul oficial</t>
  </si>
  <si>
    <t>mmap</t>
  </si>
  <si>
    <t>tmau</t>
  </si>
  <si>
    <t>mfp</t>
  </si>
  <si>
    <t>dobanda negativa</t>
  </si>
  <si>
    <t>cn aeroporturi</t>
  </si>
  <si>
    <t>abonament servicii protocol</t>
  </si>
  <si>
    <t>fast brokers</t>
  </si>
  <si>
    <t>polita asig rca</t>
  </si>
  <si>
    <t>structural euro fond trening</t>
  </si>
  <si>
    <t>curs</t>
  </si>
  <si>
    <t>avangarde business group</t>
  </si>
  <si>
    <t>curs formator</t>
  </si>
  <si>
    <t>29,12,2019</t>
  </si>
  <si>
    <t>travel time</t>
  </si>
  <si>
    <t xml:space="preserve">olimpic internatioanl </t>
  </si>
  <si>
    <t>reparatii ascensoare</t>
  </si>
  <si>
    <t>reparatii pct termic</t>
  </si>
  <si>
    <t>axa computers</t>
  </si>
  <si>
    <t>hdd</t>
  </si>
  <si>
    <t>dgrfpb</t>
  </si>
  <si>
    <t>service ascensoare</t>
  </si>
  <si>
    <t>rolf card</t>
  </si>
  <si>
    <t>cartele proximitate</t>
  </si>
  <si>
    <t>busines informatuion sistems</t>
  </si>
  <si>
    <t>servicii swift</t>
  </si>
  <si>
    <t>transfond</t>
  </si>
  <si>
    <t>servicii transfond</t>
  </si>
  <si>
    <t>vico service</t>
  </si>
  <si>
    <t>servicii telefonie mobila</t>
  </si>
  <si>
    <t>salubritate</t>
  </si>
  <si>
    <t>apa rece</t>
  </si>
  <si>
    <t>en el</t>
  </si>
  <si>
    <t>memori externe</t>
  </si>
  <si>
    <t>evident grup</t>
  </si>
  <si>
    <t>rechizite</t>
  </si>
  <si>
    <t>union</t>
  </si>
  <si>
    <t>30,12,2016</t>
  </si>
  <si>
    <t>anaf</t>
  </si>
  <si>
    <t>gaze naturale</t>
  </si>
  <si>
    <t>revizire ascensoare</t>
  </si>
  <si>
    <t>rubin 2000</t>
  </si>
  <si>
    <t>stampile</t>
  </si>
  <si>
    <t>total</t>
  </si>
  <si>
    <t>PERSOANA JURIDICA</t>
  </si>
  <si>
    <t xml:space="preserve">restituire plata efectuata eronat </t>
  </si>
  <si>
    <t>PERSOANA FIZICA</t>
  </si>
  <si>
    <t>poprire DE 431/2015</t>
  </si>
  <si>
    <t>poprire DE 383/2016</t>
  </si>
  <si>
    <t>poprire DE 44/2016</t>
  </si>
  <si>
    <t>poprire DE 2411/2016</t>
  </si>
  <si>
    <t>despagubire CEDO</t>
  </si>
  <si>
    <t>despagubire dosar 852/97/2012</t>
  </si>
  <si>
    <t>poprire DE 2989/2016</t>
  </si>
  <si>
    <t>CEC BANK SA</t>
  </si>
  <si>
    <t>consemnari CEC LG.164/2014</t>
  </si>
  <si>
    <t>consemnari CEC LG.165/2013</t>
  </si>
  <si>
    <t>C. 606433/15 609734/16 F.2182/2016</t>
  </si>
  <si>
    <t>C.604020/15 605151/16 ARB/15/31 fact.6598/2016</t>
  </si>
  <si>
    <t>C588599/16 ARB 2/15 cv 01946 Fact. 487/14.12..2016</t>
  </si>
  <si>
    <t>C588599/16 ARB 2/15 cv 01946 Fact. 488/14.12..2016</t>
  </si>
  <si>
    <t>C588599/16 ARB 2/15 cv 01946 Fact. 484/14.12..2016</t>
  </si>
  <si>
    <t>C588599/16 ARB 2/15 cv 01946 Fact. 489/14.12..2016</t>
  </si>
  <si>
    <t>C. 606433/15 609734/16 F.2161/2016 BELGIA</t>
  </si>
  <si>
    <t>C588599/16 ARB 2/15 cv 01946 Fact. 486/14.12..2016</t>
  </si>
  <si>
    <t>C. 595904/15MR 288292/15 ADIT604584/16 F. 6162/16</t>
  </si>
  <si>
    <t>BUGET DE STAT</t>
  </si>
  <si>
    <t>taxa judiciara de timbru D 2488/315/2015</t>
  </si>
  <si>
    <t>chelt judiciare dosar D 10880/278/2015</t>
  </si>
  <si>
    <t>chelt judiciare dosar D 2177/114/2016</t>
  </si>
  <si>
    <t>chelt judiciare dosar D 8129/221/2015</t>
  </si>
  <si>
    <t>chelt judiciare dosar D 31305/301/2015</t>
  </si>
  <si>
    <t>chelt exec. DE CONFORM ANEXA 1/20.12.2016</t>
  </si>
  <si>
    <t>chelt judiciare dosar D  11019/306/2013</t>
  </si>
  <si>
    <t>chelt fotocopiere 8600/302/2016 DE 36EP/2016</t>
  </si>
  <si>
    <t>on curator D 704/265/2014</t>
  </si>
  <si>
    <t>chelt judiciare dosar D 44720/212/2014</t>
  </si>
  <si>
    <t>chelt judiciare dosar D 8523/85/2012</t>
  </si>
  <si>
    <t>chelt judiciare dosar D 8309/320/2014</t>
  </si>
  <si>
    <t>chelt judiciare dosar D 1573/85/2015</t>
  </si>
  <si>
    <t>chelt judiciare dosar D 794/98/2015</t>
  </si>
  <si>
    <t>chelt judiciare dosar D 1012/62/2016</t>
  </si>
  <si>
    <t>chelt judiciare dosar D 3561/97/2015</t>
  </si>
  <si>
    <t>chelt judiciare dosar D 17438/3/2016</t>
  </si>
  <si>
    <t>chelt judiciare dosar D 2298/93/2016</t>
  </si>
  <si>
    <t>chelt judiciare dosar D 087/83/2013</t>
  </si>
  <si>
    <t>chelt judiciare dosar D 1538/93/2016</t>
  </si>
  <si>
    <t>chelt judiciare dosar D 134/II/2/2015</t>
  </si>
  <si>
    <t>chelt judiciare dosar D 7951/110/2010</t>
  </si>
  <si>
    <t>chelt judiciare dosar D 244/II/2/2015</t>
  </si>
  <si>
    <t>TVA DERAINS GHARAVI AARPI fact 30833/06.12.2016</t>
  </si>
  <si>
    <t>TVA ROCK FUSCO FACT 28768/15.12.2016</t>
  </si>
  <si>
    <t>chelt exec D 3704/105/2011 DE 213/2012</t>
  </si>
  <si>
    <t>chelt judiciare dosar 2018/93/2016</t>
  </si>
  <si>
    <t>chelt judiaciare dosar 4211/97/2016</t>
  </si>
  <si>
    <t>chelt  exec. DE CONFORM ANEXA 2/28.12.2016</t>
  </si>
  <si>
    <t>servicii juridice fact.2183/2016 REG UNIT ARB/05/20</t>
  </si>
  <si>
    <t>246238/13 609368/16 ARB14/29-FRANTA f. LA 6590/2016</t>
  </si>
  <si>
    <t>c.764518/16 onorariu av F.1709/16 F.1/16</t>
  </si>
  <si>
    <t>C. 595904/15MR 288292/15 ADIT604584/16 F. 6480/16</t>
  </si>
  <si>
    <t>chelt fotocopiere 8052/302/2016 DE 245/2016</t>
  </si>
  <si>
    <t>chelt fotocopiere 23733/4/2016 DE 303/2012</t>
  </si>
  <si>
    <t>C. 595904/15MR 288292/15 ADIT604584/16 F. 6481/16</t>
  </si>
  <si>
    <t>c.764519/16 onorariu av F.1307/2016</t>
  </si>
  <si>
    <t>C. 595904/15MR 288292/15 ADIT604584/16 F. 6600/16</t>
  </si>
  <si>
    <t>246238/13 609368/16 ARB14/29-FRANTA f. LA 6482/2016</t>
  </si>
  <si>
    <t>chelt judiciare dosar 6828/99/2014</t>
  </si>
  <si>
    <t>chelt exec D 4565/257/2014</t>
  </si>
  <si>
    <t>chelt judiciare dosar D 13/II/2/2016</t>
  </si>
  <si>
    <t>chelt judiciare dosar D 3565/120/2015</t>
  </si>
  <si>
    <t>chelt judiciare dosar D 2760/104/2015</t>
  </si>
  <si>
    <t>chelt judiciare dosar D 9499/63/2015</t>
  </si>
  <si>
    <t>chelt fotocopiere dosar 14418/245/2016 DE 309/2014</t>
  </si>
  <si>
    <t>C. 595904/15MR 288292/15 ADIT604584/16 F. 6530/16</t>
  </si>
  <si>
    <t>C. 595904/15MR 288292/15 ADIT604584/16 F. 6597/16</t>
  </si>
  <si>
    <t>chelt judiciare dosar 852/97/2012</t>
  </si>
  <si>
    <t>chelt judiciare dosar 1244/114/2016</t>
  </si>
  <si>
    <t>chelt judiciare dosar 1777/104/2015</t>
  </si>
  <si>
    <t>chelt judiciare dosar 1176/112/2016</t>
  </si>
  <si>
    <t>chelt judiciare dosar 1607/98/2016</t>
  </si>
  <si>
    <t>chelt judiciare dosar 944/97/2016</t>
  </si>
  <si>
    <t>chelt judiciare dosar 1148/120/2016</t>
  </si>
  <si>
    <t>chelt judiciare dosar 4939/211/2016</t>
  </si>
  <si>
    <t>BIROU EXPERTIZE</t>
  </si>
  <si>
    <t>onorariu expert dosar 543/206/2016</t>
  </si>
  <si>
    <t xml:space="preserve">servicii expertiza topo dosar 57922/3/2011 </t>
  </si>
  <si>
    <t>fact 822/23,12,16 -masina brosat</t>
  </si>
  <si>
    <t>GRANJON SRL</t>
  </si>
  <si>
    <t>27-30 decembrie 2016</t>
  </si>
  <si>
    <t>OP 11588</t>
  </si>
  <si>
    <t>Achizitie consumabile IT  - Proiect Elvetian 1065 - 56.25.02</t>
  </si>
  <si>
    <t>MEDIA SOFT BUSINESS</t>
  </si>
  <si>
    <t>NC 1390</t>
  </si>
  <si>
    <t>Reglare salarii - Proiect SEE Norvegian UCAAPI 1580 - 56.27.02</t>
  </si>
  <si>
    <t>MFP</t>
  </si>
  <si>
    <t>NC 1391</t>
  </si>
  <si>
    <t>NC 1392</t>
  </si>
  <si>
    <t>NC 1393</t>
  </si>
  <si>
    <t>NC 1394</t>
  </si>
  <si>
    <t>OP 11600</t>
  </si>
  <si>
    <t>Achizitie materiale publicitare - Proiect Elvetian 1065 - 56.25.02</t>
  </si>
  <si>
    <t>OFFICE PRO  MEDIA</t>
  </si>
  <si>
    <t>OP 11652</t>
  </si>
  <si>
    <t>Achizitie servicii de cazare, masa, transport si inchiriere sala - Proiect Elvetian 1065 - 56.25.02</t>
  </si>
  <si>
    <t xml:space="preserve">GE - COST 2001 </t>
  </si>
  <si>
    <t>OP 11595</t>
  </si>
  <si>
    <t>Bilte avion deplasare externa - PROIECT ACP 2 - 58.14.01</t>
  </si>
  <si>
    <t>DANCO PRO COMMUNICATION</t>
  </si>
  <si>
    <t>OP 11596</t>
  </si>
  <si>
    <t>Bilte avion deplasare externa - PROIECT ACP 2 - 58.14.02</t>
  </si>
  <si>
    <t>OP 11592</t>
  </si>
  <si>
    <t>TRAVEL TIME</t>
  </si>
  <si>
    <t>OP 11593</t>
  </si>
  <si>
    <t>OP 11645</t>
  </si>
  <si>
    <t>Servicii de Consultanta - Proiect ACP 1 - 58.14.01</t>
  </si>
  <si>
    <t>MAAP CONSULTING VEISS</t>
  </si>
  <si>
    <t>OP 11646</t>
  </si>
  <si>
    <t>Servicii de Consultanta - Proiect ACP 1 - 58.14.02</t>
  </si>
  <si>
    <t>OP 11649</t>
  </si>
  <si>
    <t>CONFERO FINANCE</t>
  </si>
  <si>
    <t>OP 11650</t>
  </si>
  <si>
    <t>OP 11647</t>
  </si>
  <si>
    <t>TEAMPRO STRATEGY CONSULTING</t>
  </si>
  <si>
    <t>OP 11648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</si>
</sst>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4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4" xfId="60" applyFont="1" applyBorder="1" applyAlignment="1">
      <alignment horizontal="center" vertical="center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4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4" fontId="14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 wrapText="1"/>
    </xf>
    <xf numFmtId="0" fontId="14" fillId="0" borderId="20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21" xfId="57" applyNumberFormat="1" applyFont="1" applyBorder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5" fillId="0" borderId="22" xfId="59" applyFont="1" applyFill="1" applyBorder="1" applyAlignment="1">
      <alignment horizontal="center"/>
      <protection/>
    </xf>
    <xf numFmtId="167" fontId="25" fillId="0" borderId="22" xfId="59" applyNumberFormat="1" applyFont="1" applyFill="1" applyBorder="1" applyAlignment="1">
      <alignment horizontal="center"/>
      <protection/>
    </xf>
    <xf numFmtId="0" fontId="25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0" fontId="26" fillId="0" borderId="22" xfId="61" applyFont="1" applyFill="1" applyBorder="1" applyAlignment="1">
      <alignment/>
      <protection/>
    </xf>
    <xf numFmtId="0" fontId="27" fillId="0" borderId="22" xfId="61" applyFont="1" applyFill="1" applyBorder="1" applyAlignment="1">
      <alignment/>
      <protection/>
    </xf>
    <xf numFmtId="4" fontId="26" fillId="0" borderId="22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14" fontId="19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168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25" xfId="0" applyFont="1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19" fillId="0" borderId="28" xfId="0" applyFont="1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Fill="1" applyBorder="1" applyAlignment="1">
      <alignment/>
    </xf>
    <xf numFmtId="0" fontId="19" fillId="0" borderId="25" xfId="0" applyFont="1" applyBorder="1" applyAlignment="1">
      <alignment/>
    </xf>
    <xf numFmtId="0" fontId="0" fillId="0" borderId="32" xfId="0" applyFont="1" applyBorder="1" applyAlignment="1">
      <alignment/>
    </xf>
    <xf numFmtId="168" fontId="0" fillId="0" borderId="32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3" fontId="0" fillId="0" borderId="25" xfId="0" applyNumberFormat="1" applyFont="1" applyBorder="1" applyAlignment="1">
      <alignment wrapText="1"/>
    </xf>
    <xf numFmtId="0" fontId="0" fillId="0" borderId="25" xfId="0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3" fontId="0" fillId="0" borderId="32" xfId="0" applyNumberFormat="1" applyFont="1" applyBorder="1" applyAlignment="1">
      <alignment wrapText="1"/>
    </xf>
    <xf numFmtId="14" fontId="0" fillId="0" borderId="34" xfId="0" applyNumberFormat="1" applyFont="1" applyBorder="1" applyAlignment="1">
      <alignment/>
    </xf>
    <xf numFmtId="0" fontId="0" fillId="0" borderId="32" xfId="0" applyFill="1" applyBorder="1" applyAlignment="1">
      <alignment/>
    </xf>
    <xf numFmtId="164" fontId="0" fillId="0" borderId="35" xfId="42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164" fontId="0" fillId="0" borderId="37" xfId="42" applyFont="1" applyFill="1" applyBorder="1" applyAlignment="1" applyProtection="1">
      <alignment/>
      <protection/>
    </xf>
    <xf numFmtId="0" fontId="0" fillId="0" borderId="36" xfId="0" applyFill="1" applyBorder="1" applyAlignment="1">
      <alignment/>
    </xf>
    <xf numFmtId="14" fontId="0" fillId="0" borderId="19" xfId="0" applyNumberFormat="1" applyFont="1" applyBorder="1" applyAlignment="1">
      <alignment horizontal="left"/>
    </xf>
    <xf numFmtId="164" fontId="0" fillId="0" borderId="38" xfId="42" applyFont="1" applyFill="1" applyBorder="1" applyAlignment="1" applyProtection="1">
      <alignment/>
      <protection/>
    </xf>
    <xf numFmtId="14" fontId="0" fillId="0" borderId="11" xfId="0" applyNumberFormat="1" applyFont="1" applyBorder="1" applyAlignment="1">
      <alignment horizontal="left"/>
    </xf>
    <xf numFmtId="0" fontId="0" fillId="0" borderId="39" xfId="0" applyFill="1" applyBorder="1" applyAlignment="1">
      <alignment/>
    </xf>
    <xf numFmtId="14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19" fillId="0" borderId="39" xfId="0" applyFont="1" applyBorder="1" applyAlignment="1">
      <alignment horizontal="right"/>
    </xf>
    <xf numFmtId="164" fontId="19" fillId="0" borderId="40" xfId="42" applyFont="1" applyFill="1" applyBorder="1" applyAlignment="1" applyProtection="1">
      <alignment/>
      <protection/>
    </xf>
    <xf numFmtId="0" fontId="27" fillId="0" borderId="22" xfId="62" applyFont="1" applyFill="1" applyBorder="1" applyAlignment="1">
      <alignment horizontal="center" vertical="center"/>
      <protection/>
    </xf>
    <xf numFmtId="170" fontId="28" fillId="0" borderId="22" xfId="59" applyNumberFormat="1" applyFont="1" applyFill="1" applyBorder="1" applyAlignment="1">
      <alignment horizontal="center"/>
      <protection/>
    </xf>
    <xf numFmtId="0" fontId="28" fillId="0" borderId="41" xfId="59" applyFont="1" applyFill="1" applyBorder="1" applyAlignment="1">
      <alignment horizontal="center"/>
      <protection/>
    </xf>
    <xf numFmtId="0" fontId="29" fillId="0" borderId="22" xfId="59" applyFont="1" applyFill="1" applyBorder="1" applyAlignment="1">
      <alignment horizontal="center"/>
      <protection/>
    </xf>
    <xf numFmtId="4" fontId="28" fillId="0" borderId="42" xfId="59" applyNumberFormat="1" applyFont="1" applyFill="1" applyBorder="1" applyAlignment="1">
      <alignment horizontal="right" wrapText="1"/>
      <protection/>
    </xf>
    <xf numFmtId="4" fontId="28" fillId="0" borderId="42" xfId="59" applyNumberFormat="1" applyFont="1" applyFill="1" applyBorder="1" applyAlignment="1">
      <alignment horizontal="right"/>
      <protection/>
    </xf>
    <xf numFmtId="0" fontId="28" fillId="0" borderId="43" xfId="59" applyFont="1" applyFill="1" applyBorder="1" applyAlignment="1">
      <alignment horizontal="center"/>
      <protection/>
    </xf>
    <xf numFmtId="4" fontId="28" fillId="0" borderId="22" xfId="59" applyNumberFormat="1" applyFont="1" applyFill="1" applyBorder="1" applyAlignment="1">
      <alignment horizontal="right"/>
      <protection/>
    </xf>
    <xf numFmtId="0" fontId="28" fillId="0" borderId="22" xfId="59" applyFont="1" applyFill="1" applyBorder="1" applyAlignment="1">
      <alignment horizontal="center"/>
      <protection/>
    </xf>
    <xf numFmtId="4" fontId="28" fillId="0" borderId="44" xfId="59" applyNumberFormat="1" applyFont="1" applyFill="1" applyBorder="1" applyAlignment="1">
      <alignment horizontal="right"/>
      <protection/>
    </xf>
    <xf numFmtId="0" fontId="27" fillId="0" borderId="22" xfId="59" applyFont="1" applyFill="1" applyBorder="1" applyAlignment="1">
      <alignment horizontal="center"/>
      <protection/>
    </xf>
    <xf numFmtId="0" fontId="27" fillId="0" borderId="41" xfId="59" applyFont="1" applyFill="1" applyBorder="1" applyAlignment="1">
      <alignment horizontal="center"/>
      <protection/>
    </xf>
    <xf numFmtId="0" fontId="27" fillId="0" borderId="22" xfId="59" applyFont="1" applyFill="1" applyBorder="1" applyAlignment="1">
      <alignment/>
      <protection/>
    </xf>
    <xf numFmtId="170" fontId="27" fillId="0" borderId="22" xfId="59" applyNumberFormat="1" applyFont="1" applyFill="1" applyBorder="1" applyAlignment="1">
      <alignment horizontal="center"/>
      <protection/>
    </xf>
    <xf numFmtId="4" fontId="30" fillId="0" borderId="22" xfId="59" applyNumberFormat="1" applyFont="1" applyFill="1" applyBorder="1" applyAlignment="1">
      <alignment horizontal="right"/>
      <protection/>
    </xf>
    <xf numFmtId="167" fontId="27" fillId="0" borderId="22" xfId="59" applyNumberFormat="1" applyFont="1" applyFill="1" applyBorder="1" applyAlignment="1">
      <alignment horizontal="center"/>
      <protection/>
    </xf>
    <xf numFmtId="0" fontId="27" fillId="0" borderId="22" xfId="0" applyFont="1" applyBorder="1" applyAlignment="1">
      <alignment horizontal="center"/>
    </xf>
    <xf numFmtId="4" fontId="27" fillId="0" borderId="22" xfId="0" applyNumberFormat="1" applyFont="1" applyBorder="1" applyAlignment="1">
      <alignment/>
    </xf>
    <xf numFmtId="0" fontId="27" fillId="0" borderId="44" xfId="0" applyFont="1" applyBorder="1" applyAlignment="1">
      <alignment horizontal="center"/>
    </xf>
    <xf numFmtId="171" fontId="27" fillId="0" borderId="22" xfId="57" applyNumberFormat="1" applyFont="1" applyFill="1" applyBorder="1" applyAlignment="1">
      <alignment horizontal="left"/>
      <protection/>
    </xf>
    <xf numFmtId="0" fontId="27" fillId="0" borderId="22" xfId="57" applyFont="1" applyFill="1" applyBorder="1" applyAlignment="1">
      <alignment horizontal="left"/>
      <protection/>
    </xf>
    <xf numFmtId="0" fontId="27" fillId="0" borderId="22" xfId="57" applyFont="1" applyFill="1" applyBorder="1" applyAlignment="1">
      <alignment horizontal="left" wrapText="1"/>
      <protection/>
    </xf>
    <xf numFmtId="0" fontId="27" fillId="0" borderId="22" xfId="57" applyFont="1" applyFill="1" applyBorder="1" applyAlignment="1">
      <alignment horizontal="center" wrapText="1"/>
      <protection/>
    </xf>
    <xf numFmtId="4" fontId="27" fillId="0" borderId="22" xfId="57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9" fillId="0" borderId="22" xfId="0" applyFont="1" applyBorder="1" applyAlignment="1">
      <alignment wrapText="1"/>
    </xf>
    <xf numFmtId="0" fontId="29" fillId="0" borderId="42" xfId="0" applyFont="1" applyBorder="1" applyAlignment="1">
      <alignment wrapText="1"/>
    </xf>
    <xf numFmtId="0" fontId="27" fillId="0" borderId="42" xfId="0" applyFont="1" applyBorder="1" applyAlignment="1">
      <alignment horizontal="justify" wrapText="1"/>
    </xf>
    <xf numFmtId="0" fontId="19" fillId="0" borderId="22" xfId="0" applyFont="1" applyBorder="1" applyAlignment="1">
      <alignment wrapText="1"/>
    </xf>
    <xf numFmtId="0" fontId="0" fillId="0" borderId="0" xfId="59" applyAlignment="1">
      <alignment wrapText="1"/>
      <protection/>
    </xf>
    <xf numFmtId="14" fontId="14" fillId="0" borderId="11" xfId="0" applyNumberFormat="1" applyFont="1" applyBorder="1" applyAlignment="1">
      <alignment horizontal="center"/>
    </xf>
    <xf numFmtId="0" fontId="27" fillId="0" borderId="45" xfId="0" applyFont="1" applyBorder="1" applyAlignment="1">
      <alignment vertic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20" fillId="0" borderId="20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21" xfId="57" applyNumberFormat="1" applyFont="1" applyBorder="1">
      <alignment/>
      <protection/>
    </xf>
    <xf numFmtId="0" fontId="20" fillId="0" borderId="0" xfId="57" applyFont="1">
      <alignment/>
      <protection/>
    </xf>
    <xf numFmtId="14" fontId="14" fillId="0" borderId="11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wrapText="1"/>
    </xf>
    <xf numFmtId="4" fontId="14" fillId="0" borderId="29" xfId="0" applyNumberFormat="1" applyFont="1" applyBorder="1" applyAlignment="1">
      <alignment/>
    </xf>
    <xf numFmtId="0" fontId="14" fillId="0" borderId="3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2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9.281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85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86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8" t="s">
        <v>33</v>
      </c>
      <c r="G6" s="86" t="s">
        <v>221</v>
      </c>
      <c r="H6" s="2"/>
    </row>
    <row r="7" spans="4:6" ht="12.75">
      <c r="D7" s="1"/>
      <c r="E7" s="1"/>
      <c r="F7" s="1"/>
    </row>
    <row r="8" spans="3:7" ht="12.75">
      <c r="C8" s="59" t="s">
        <v>34</v>
      </c>
      <c r="D8" s="59" t="s">
        <v>3</v>
      </c>
      <c r="E8" s="59" t="s">
        <v>4</v>
      </c>
      <c r="F8" s="59" t="s">
        <v>5</v>
      </c>
      <c r="G8" s="87" t="s">
        <v>6</v>
      </c>
    </row>
    <row r="9" spans="3:7" ht="12.75">
      <c r="C9" s="60" t="s">
        <v>35</v>
      </c>
      <c r="D9" s="59"/>
      <c r="E9" s="59"/>
      <c r="F9" s="61">
        <v>101265319</v>
      </c>
      <c r="G9" s="87"/>
    </row>
    <row r="10" spans="3:7" ht="12.75">
      <c r="C10" s="62" t="s">
        <v>36</v>
      </c>
      <c r="D10" s="11" t="s">
        <v>37</v>
      </c>
      <c r="E10" s="7">
        <v>28</v>
      </c>
      <c r="F10" s="63">
        <v>-302263</v>
      </c>
      <c r="G10" s="88"/>
    </row>
    <row r="11" spans="3:7" ht="12.75">
      <c r="C11" s="62"/>
      <c r="D11" s="11"/>
      <c r="E11" s="7">
        <v>29</v>
      </c>
      <c r="F11" s="63">
        <v>340</v>
      </c>
      <c r="G11" s="88"/>
    </row>
    <row r="12" spans="3:7" ht="12.75">
      <c r="C12" s="62"/>
      <c r="D12" s="11"/>
      <c r="E12" s="7"/>
      <c r="F12" s="63"/>
      <c r="G12" s="88" t="s">
        <v>38</v>
      </c>
    </row>
    <row r="13" spans="3:7" ht="12.75">
      <c r="C13" s="62"/>
      <c r="D13" s="11"/>
      <c r="E13" s="7"/>
      <c r="F13" s="63"/>
      <c r="G13" s="88"/>
    </row>
    <row r="14" spans="3:7" ht="13.5" thickBot="1">
      <c r="C14" s="64" t="s">
        <v>39</v>
      </c>
      <c r="D14" s="65"/>
      <c r="E14" s="8"/>
      <c r="F14" s="66">
        <f>SUM(F9:F13)</f>
        <v>100963396</v>
      </c>
      <c r="G14" s="89"/>
    </row>
    <row r="15" spans="3:7" ht="12.75">
      <c r="C15" s="67" t="s">
        <v>40</v>
      </c>
      <c r="D15" s="68"/>
      <c r="E15" s="69"/>
      <c r="F15" s="70">
        <v>311303</v>
      </c>
      <c r="G15" s="90"/>
    </row>
    <row r="16" spans="3:7" ht="12.75">
      <c r="C16" s="6" t="s">
        <v>41</v>
      </c>
      <c r="D16" s="7" t="s">
        <v>37</v>
      </c>
      <c r="E16" s="7"/>
      <c r="F16" s="63"/>
      <c r="G16" s="88"/>
    </row>
    <row r="17" spans="3:7" ht="26.25" hidden="1">
      <c r="C17" s="6"/>
      <c r="D17" s="7"/>
      <c r="E17" s="7"/>
      <c r="F17" s="63"/>
      <c r="G17" s="88" t="s">
        <v>42</v>
      </c>
    </row>
    <row r="18" spans="3:7" ht="26.25" hidden="1">
      <c r="C18" s="6"/>
      <c r="D18" s="7"/>
      <c r="E18" s="7"/>
      <c r="F18" s="63"/>
      <c r="G18" s="88" t="s">
        <v>42</v>
      </c>
    </row>
    <row r="19" spans="3:7" ht="12.75" hidden="1">
      <c r="C19" s="71"/>
      <c r="D19" s="69"/>
      <c r="E19" s="69"/>
      <c r="F19" s="70"/>
      <c r="G19" s="88"/>
    </row>
    <row r="20" spans="3:7" ht="12.75" hidden="1">
      <c r="C20" s="71"/>
      <c r="D20" s="69"/>
      <c r="E20" s="69"/>
      <c r="F20" s="70"/>
      <c r="G20" s="88"/>
    </row>
    <row r="21" spans="3:7" ht="12.75" hidden="1">
      <c r="C21" s="71"/>
      <c r="D21" s="69"/>
      <c r="E21" s="69"/>
      <c r="F21" s="70"/>
      <c r="G21" s="88"/>
    </row>
    <row r="22" spans="3:7" ht="12.75" hidden="1">
      <c r="C22" s="71"/>
      <c r="D22" s="69"/>
      <c r="E22" s="69"/>
      <c r="F22" s="70"/>
      <c r="G22" s="90"/>
    </row>
    <row r="23" spans="3:7" ht="13.5" hidden="1" thickBot="1">
      <c r="C23" s="64" t="s">
        <v>43</v>
      </c>
      <c r="D23" s="8"/>
      <c r="E23" s="8"/>
      <c r="F23" s="66">
        <f>SUM(F15:F22)</f>
        <v>311303</v>
      </c>
      <c r="G23" s="89"/>
    </row>
    <row r="24" spans="3:7" ht="12.75" hidden="1">
      <c r="C24" s="67" t="s">
        <v>44</v>
      </c>
      <c r="D24" s="72"/>
      <c r="E24" s="72"/>
      <c r="F24" s="73">
        <v>269913</v>
      </c>
      <c r="G24" s="91"/>
    </row>
    <row r="25" spans="3:7" ht="12.75">
      <c r="C25" s="6" t="s">
        <v>45</v>
      </c>
      <c r="D25" s="74" t="s">
        <v>37</v>
      </c>
      <c r="E25" s="75"/>
      <c r="F25" s="76"/>
      <c r="G25" s="88"/>
    </row>
    <row r="26" spans="3:7" ht="12.75">
      <c r="C26" s="71"/>
      <c r="D26" s="67"/>
      <c r="E26" s="67"/>
      <c r="F26" s="70"/>
      <c r="G26" s="90"/>
    </row>
    <row r="27" spans="3:7" ht="13.5" thickBot="1">
      <c r="C27" s="64" t="s">
        <v>46</v>
      </c>
      <c r="D27" s="64"/>
      <c r="E27" s="64"/>
      <c r="F27" s="66">
        <f>SUM(F24:F26)</f>
        <v>269913</v>
      </c>
      <c r="G27" s="89"/>
    </row>
    <row r="28" spans="3:7" ht="12.75">
      <c r="C28" s="67" t="s">
        <v>47</v>
      </c>
      <c r="D28" s="67"/>
      <c r="E28" s="67"/>
      <c r="F28" s="70">
        <v>144977</v>
      </c>
      <c r="G28" s="90"/>
    </row>
    <row r="29" spans="3:7" ht="12.75">
      <c r="C29" s="71" t="s">
        <v>48</v>
      </c>
      <c r="D29" s="11" t="s">
        <v>37</v>
      </c>
      <c r="E29" s="7"/>
      <c r="F29" s="63"/>
      <c r="G29" s="88"/>
    </row>
    <row r="30" spans="3:7" ht="26.25">
      <c r="C30" s="71"/>
      <c r="D30" s="67"/>
      <c r="E30" s="67"/>
      <c r="F30" s="70"/>
      <c r="G30" s="88" t="s">
        <v>49</v>
      </c>
    </row>
    <row r="31" spans="3:7" ht="12.75">
      <c r="C31" s="71"/>
      <c r="D31" s="67"/>
      <c r="E31" s="67"/>
      <c r="F31" s="70"/>
      <c r="G31" s="90"/>
    </row>
    <row r="32" spans="3:7" ht="13.5" thickBot="1">
      <c r="C32" s="64" t="s">
        <v>50</v>
      </c>
      <c r="D32" s="64"/>
      <c r="E32" s="64"/>
      <c r="F32" s="66">
        <f>SUM(F28:F30)</f>
        <v>144977</v>
      </c>
      <c r="G32" s="89"/>
    </row>
    <row r="33" spans="3:7" ht="12.75">
      <c r="C33" s="72" t="s">
        <v>51</v>
      </c>
      <c r="D33" s="72"/>
      <c r="E33" s="72"/>
      <c r="F33" s="73">
        <v>884974.24</v>
      </c>
      <c r="G33" s="92"/>
    </row>
    <row r="34" spans="3:7" ht="12.75">
      <c r="C34" s="6" t="s">
        <v>52</v>
      </c>
      <c r="D34" s="67" t="s">
        <v>37</v>
      </c>
      <c r="E34" s="67">
        <v>28</v>
      </c>
      <c r="F34" s="63">
        <f>-12928.27+2</f>
        <v>-12926.27</v>
      </c>
      <c r="G34" s="88"/>
    </row>
    <row r="35" spans="3:7" ht="12.75">
      <c r="C35" s="77"/>
      <c r="D35" s="7"/>
      <c r="E35" s="7">
        <v>29</v>
      </c>
      <c r="F35" s="78">
        <f>-30807.36-98.49</f>
        <v>-30905.850000000002</v>
      </c>
      <c r="G35" s="88"/>
    </row>
    <row r="36" spans="3:7" ht="12.75">
      <c r="C36" s="77"/>
      <c r="D36" s="7"/>
      <c r="E36" s="79">
        <v>30</v>
      </c>
      <c r="F36" s="63">
        <v>-66839.55</v>
      </c>
      <c r="G36" s="88"/>
    </row>
    <row r="37" spans="3:7" ht="12.75">
      <c r="C37" s="71"/>
      <c r="D37" s="80"/>
      <c r="E37" s="67"/>
      <c r="F37" s="63"/>
      <c r="G37" s="88"/>
    </row>
    <row r="38" spans="3:7" ht="13.5" thickBot="1">
      <c r="C38" s="8" t="s">
        <v>53</v>
      </c>
      <c r="D38" s="64"/>
      <c r="E38" s="64"/>
      <c r="F38" s="66">
        <f>SUM(F33:F37)</f>
        <v>774302.57</v>
      </c>
      <c r="G38" s="93"/>
    </row>
    <row r="39" spans="3:7" ht="12.75">
      <c r="C39" s="72" t="s">
        <v>54</v>
      </c>
      <c r="D39" s="72"/>
      <c r="E39" s="72"/>
      <c r="F39" s="73">
        <v>896077</v>
      </c>
      <c r="G39" s="92"/>
    </row>
    <row r="40" spans="3:7" ht="12.75">
      <c r="C40" s="81" t="s">
        <v>55</v>
      </c>
      <c r="D40" t="s">
        <v>37</v>
      </c>
      <c r="E40" s="11"/>
      <c r="F40" s="63"/>
      <c r="G40" s="88"/>
    </row>
    <row r="41" spans="3:7" ht="12.75">
      <c r="C41" s="6"/>
      <c r="D41" s="67"/>
      <c r="E41" s="67"/>
      <c r="F41" s="70"/>
      <c r="G41" s="88"/>
    </row>
    <row r="42" spans="3:7" ht="13.5" thickBot="1">
      <c r="C42" s="64" t="s">
        <v>56</v>
      </c>
      <c r="D42" s="64"/>
      <c r="E42" s="64"/>
      <c r="F42" s="66">
        <f>SUM(F39:F41)</f>
        <v>896077</v>
      </c>
      <c r="G42" s="94"/>
    </row>
    <row r="43" spans="3:7" ht="12.75">
      <c r="C43" s="72" t="s">
        <v>57</v>
      </c>
      <c r="D43" s="72"/>
      <c r="E43" s="72"/>
      <c r="F43" s="73">
        <v>16198835</v>
      </c>
      <c r="G43" s="92"/>
    </row>
    <row r="44" spans="3:7" ht="12.75">
      <c r="C44" s="6" t="s">
        <v>58</v>
      </c>
      <c r="D44" s="11" t="s">
        <v>37</v>
      </c>
      <c r="E44" s="11">
        <v>28</v>
      </c>
      <c r="F44" s="63">
        <v>-47758</v>
      </c>
      <c r="G44" s="88"/>
    </row>
    <row r="45" spans="3:7" ht="12.75">
      <c r="C45" s="6"/>
      <c r="E45" s="11"/>
      <c r="F45" s="63"/>
      <c r="G45" s="88"/>
    </row>
    <row r="46" spans="3:7" ht="13.5" thickBot="1">
      <c r="C46" s="64" t="s">
        <v>59</v>
      </c>
      <c r="D46" s="64"/>
      <c r="E46" s="64"/>
      <c r="F46" s="66">
        <f>SUM(F43:F45)</f>
        <v>16151077</v>
      </c>
      <c r="G46" s="93"/>
    </row>
    <row r="47" spans="3:7" ht="12.75">
      <c r="C47" s="72" t="s">
        <v>60</v>
      </c>
      <c r="D47" s="72"/>
      <c r="E47" s="72"/>
      <c r="F47" s="73">
        <v>511985</v>
      </c>
      <c r="G47" s="91"/>
    </row>
    <row r="48" spans="3:7" ht="12.75">
      <c r="C48" s="6" t="s">
        <v>61</v>
      </c>
      <c r="D48" s="11" t="s">
        <v>37</v>
      </c>
      <c r="E48" s="11">
        <v>28</v>
      </c>
      <c r="F48" s="73">
        <v>-1511</v>
      </c>
      <c r="G48" s="88"/>
    </row>
    <row r="49" spans="3:7" ht="12.75">
      <c r="C49" s="6"/>
      <c r="D49" s="11"/>
      <c r="E49" s="11"/>
      <c r="F49" s="73"/>
      <c r="G49" s="88"/>
    </row>
    <row r="50" spans="3:7" ht="13.5" thickBot="1">
      <c r="C50" s="64" t="s">
        <v>62</v>
      </c>
      <c r="D50" s="64"/>
      <c r="E50" s="64"/>
      <c r="F50" s="66">
        <f>SUM(F47:F49)</f>
        <v>510474</v>
      </c>
      <c r="G50" s="93"/>
    </row>
    <row r="51" spans="3:7" ht="12.75">
      <c r="C51" s="82" t="s">
        <v>63</v>
      </c>
      <c r="D51" s="82"/>
      <c r="E51" s="82"/>
      <c r="F51" s="83">
        <v>5349068</v>
      </c>
      <c r="G51" s="95"/>
    </row>
    <row r="52" spans="3:7" ht="12.75">
      <c r="C52" s="81" t="s">
        <v>64</v>
      </c>
      <c r="D52" s="11" t="s">
        <v>37</v>
      </c>
      <c r="E52" s="11">
        <v>28</v>
      </c>
      <c r="F52" s="73">
        <v>-15718</v>
      </c>
      <c r="G52" s="88"/>
    </row>
    <row r="53" spans="3:7" ht="12.75">
      <c r="C53" s="6"/>
      <c r="D53" s="11"/>
      <c r="E53" s="11"/>
      <c r="F53" s="63"/>
      <c r="G53" s="88"/>
    </row>
    <row r="54" spans="3:7" ht="13.5" thickBot="1">
      <c r="C54" s="64" t="s">
        <v>65</v>
      </c>
      <c r="D54" s="64"/>
      <c r="E54" s="64"/>
      <c r="F54" s="66">
        <f>SUM(F51:F53)</f>
        <v>5333350</v>
      </c>
      <c r="G54" s="93"/>
    </row>
    <row r="55" spans="3:7" ht="12.75">
      <c r="C55" s="72" t="s">
        <v>66</v>
      </c>
      <c r="D55" s="11"/>
      <c r="E55" s="72"/>
      <c r="F55" s="73">
        <v>153693</v>
      </c>
      <c r="G55" s="91"/>
    </row>
    <row r="56" spans="3:7" ht="12.75">
      <c r="C56" s="6" t="s">
        <v>67</v>
      </c>
      <c r="D56" s="84" t="s">
        <v>37</v>
      </c>
      <c r="E56" s="11">
        <v>28</v>
      </c>
      <c r="F56" s="63">
        <v>-453</v>
      </c>
      <c r="G56" s="88"/>
    </row>
    <row r="57" spans="3:7" ht="12.75">
      <c r="C57" s="6"/>
      <c r="D57" s="11"/>
      <c r="E57" s="11"/>
      <c r="F57" s="63"/>
      <c r="G57" s="88"/>
    </row>
    <row r="58" spans="3:7" ht="13.5" thickBot="1">
      <c r="C58" s="64" t="s">
        <v>68</v>
      </c>
      <c r="D58" s="64"/>
      <c r="E58" s="64"/>
      <c r="F58" s="66">
        <f>SUM(F55:F57)</f>
        <v>153240</v>
      </c>
      <c r="G58" s="93"/>
    </row>
    <row r="59" spans="3:7" ht="12.75">
      <c r="C59" s="72" t="s">
        <v>69</v>
      </c>
      <c r="D59" s="72"/>
      <c r="E59" s="72"/>
      <c r="F59" s="73">
        <v>1484041</v>
      </c>
      <c r="G59" s="92"/>
    </row>
    <row r="60" spans="3:7" ht="12.75">
      <c r="C60" s="81" t="s">
        <v>70</v>
      </c>
      <c r="D60" s="11" t="s">
        <v>37</v>
      </c>
      <c r="E60" s="11"/>
      <c r="F60" s="70"/>
      <c r="G60" s="88"/>
    </row>
    <row r="61" spans="3:7" ht="12.75">
      <c r="C61" s="71"/>
      <c r="D61" s="67"/>
      <c r="E61" s="67"/>
      <c r="F61" s="70"/>
      <c r="G61" s="88"/>
    </row>
    <row r="62" spans="3:7" ht="13.5" thickBot="1">
      <c r="C62" s="64" t="s">
        <v>71</v>
      </c>
      <c r="D62" s="64"/>
      <c r="E62" s="64"/>
      <c r="F62" s="66">
        <f>SUM(F59:F61)</f>
        <v>1484041</v>
      </c>
      <c r="G62" s="9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8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49" t="s">
        <v>33</v>
      </c>
      <c r="E5" s="1" t="str">
        <f>personal!G6</f>
        <v>27-30 decembrie 2016</v>
      </c>
    </row>
    <row r="7" spans="1:6" ht="33" customHeight="1" thickBot="1">
      <c r="A7" s="9" t="s">
        <v>9</v>
      </c>
      <c r="B7" s="9" t="s">
        <v>10</v>
      </c>
      <c r="C7" s="10" t="s">
        <v>11</v>
      </c>
      <c r="D7" s="9" t="s">
        <v>12</v>
      </c>
      <c r="E7" s="9" t="s">
        <v>13</v>
      </c>
      <c r="F7" s="9" t="s">
        <v>14</v>
      </c>
    </row>
    <row r="8" spans="1:6" ht="12.75">
      <c r="A8" s="5">
        <v>1</v>
      </c>
      <c r="B8" s="96" t="s">
        <v>72</v>
      </c>
      <c r="C8" s="97">
        <v>11585</v>
      </c>
      <c r="D8" s="7" t="s">
        <v>73</v>
      </c>
      <c r="E8" s="7" t="s">
        <v>74</v>
      </c>
      <c r="F8" s="98">
        <v>1839.28</v>
      </c>
    </row>
    <row r="9" spans="1:6" ht="12.75">
      <c r="A9" s="99">
        <v>2</v>
      </c>
      <c r="B9" s="12" t="s">
        <v>72</v>
      </c>
      <c r="C9" s="7">
        <v>11584</v>
      </c>
      <c r="D9" s="13" t="s">
        <v>75</v>
      </c>
      <c r="E9" s="13" t="s">
        <v>74</v>
      </c>
      <c r="F9" s="100">
        <v>9246.06</v>
      </c>
    </row>
    <row r="10" spans="1:6" ht="12.75">
      <c r="A10" s="101">
        <v>3</v>
      </c>
      <c r="B10" s="12" t="s">
        <v>72</v>
      </c>
      <c r="C10" s="13">
        <v>11574</v>
      </c>
      <c r="D10" s="7" t="s">
        <v>76</v>
      </c>
      <c r="E10" s="7" t="s">
        <v>77</v>
      </c>
      <c r="F10" s="100">
        <v>308.4</v>
      </c>
    </row>
    <row r="11" spans="1:6" ht="12.75">
      <c r="A11" s="101">
        <v>4</v>
      </c>
      <c r="B11" s="12" t="s">
        <v>72</v>
      </c>
      <c r="C11" s="13">
        <v>11436</v>
      </c>
      <c r="D11" s="7" t="s">
        <v>78</v>
      </c>
      <c r="E11" s="7" t="s">
        <v>79</v>
      </c>
      <c r="F11" s="100">
        <v>794.52</v>
      </c>
    </row>
    <row r="12" spans="1:6" ht="12.75">
      <c r="A12" s="101">
        <f aca="true" t="shared" si="0" ref="A12:A54">A11+1</f>
        <v>5</v>
      </c>
      <c r="B12" s="12" t="s">
        <v>72</v>
      </c>
      <c r="C12" s="13">
        <v>11575</v>
      </c>
      <c r="D12" s="7" t="s">
        <v>76</v>
      </c>
      <c r="E12" s="7" t="s">
        <v>77</v>
      </c>
      <c r="F12" s="100">
        <v>2554.8</v>
      </c>
    </row>
    <row r="13" spans="1:6" ht="12.75">
      <c r="A13" s="101">
        <f t="shared" si="0"/>
        <v>6</v>
      </c>
      <c r="B13" s="12" t="s">
        <v>72</v>
      </c>
      <c r="C13" s="13">
        <v>11597</v>
      </c>
      <c r="D13" s="7" t="s">
        <v>80</v>
      </c>
      <c r="E13" s="7" t="s">
        <v>81</v>
      </c>
      <c r="F13" s="100">
        <v>507.36</v>
      </c>
    </row>
    <row r="14" spans="1:6" ht="12.75">
      <c r="A14" s="101">
        <f t="shared" si="0"/>
        <v>7</v>
      </c>
      <c r="B14" s="12" t="s">
        <v>72</v>
      </c>
      <c r="C14" s="13">
        <v>11588</v>
      </c>
      <c r="D14" s="7" t="s">
        <v>82</v>
      </c>
      <c r="E14" s="7" t="s">
        <v>81</v>
      </c>
      <c r="F14" s="100">
        <v>2503.43</v>
      </c>
    </row>
    <row r="15" spans="1:6" ht="12.75">
      <c r="A15" s="101">
        <f t="shared" si="0"/>
        <v>8</v>
      </c>
      <c r="B15" s="12" t="s">
        <v>83</v>
      </c>
      <c r="C15" s="13">
        <v>11612</v>
      </c>
      <c r="D15" s="7" t="s">
        <v>84</v>
      </c>
      <c r="E15" s="7" t="s">
        <v>85</v>
      </c>
      <c r="F15" s="100">
        <v>1161.6</v>
      </c>
    </row>
    <row r="16" spans="1:6" ht="12.75">
      <c r="A16" s="101">
        <f t="shared" si="0"/>
        <v>9</v>
      </c>
      <c r="B16" s="12" t="s">
        <v>83</v>
      </c>
      <c r="C16" s="13">
        <v>11601</v>
      </c>
      <c r="D16" s="7" t="s">
        <v>84</v>
      </c>
      <c r="E16" s="7" t="s">
        <v>85</v>
      </c>
      <c r="F16" s="100">
        <v>4855.2</v>
      </c>
    </row>
    <row r="17" spans="1:6" ht="12.75">
      <c r="A17" s="101">
        <f t="shared" si="0"/>
        <v>10</v>
      </c>
      <c r="B17" s="12" t="s">
        <v>83</v>
      </c>
      <c r="C17" s="13">
        <v>11603</v>
      </c>
      <c r="D17" s="7" t="s">
        <v>86</v>
      </c>
      <c r="E17" s="7" t="s">
        <v>87</v>
      </c>
      <c r="F17" s="100">
        <v>4212</v>
      </c>
    </row>
    <row r="18" spans="1:6" ht="12.75">
      <c r="A18" s="101">
        <f t="shared" si="0"/>
        <v>11</v>
      </c>
      <c r="B18" s="12" t="s">
        <v>83</v>
      </c>
      <c r="C18" s="13">
        <v>11572</v>
      </c>
      <c r="D18" s="7" t="s">
        <v>88</v>
      </c>
      <c r="E18" s="7" t="s">
        <v>89</v>
      </c>
      <c r="F18" s="100">
        <v>241.89</v>
      </c>
    </row>
    <row r="19" spans="1:6" ht="12.75">
      <c r="A19" s="101">
        <f t="shared" si="0"/>
        <v>12</v>
      </c>
      <c r="B19" s="12" t="s">
        <v>83</v>
      </c>
      <c r="C19" s="13">
        <v>11613</v>
      </c>
      <c r="D19" s="7" t="s">
        <v>90</v>
      </c>
      <c r="E19" s="7" t="s">
        <v>91</v>
      </c>
      <c r="F19" s="100">
        <v>2666.38</v>
      </c>
    </row>
    <row r="20" spans="1:6" ht="12.75">
      <c r="A20" s="101">
        <f t="shared" si="0"/>
        <v>13</v>
      </c>
      <c r="B20" s="12" t="s">
        <v>92</v>
      </c>
      <c r="C20" s="13">
        <v>11607</v>
      </c>
      <c r="D20" s="7" t="s">
        <v>93</v>
      </c>
      <c r="E20" s="7" t="s">
        <v>87</v>
      </c>
      <c r="F20" s="100">
        <v>36.5</v>
      </c>
    </row>
    <row r="21" spans="1:6" ht="12.75">
      <c r="A21" s="101">
        <f t="shared" si="0"/>
        <v>14</v>
      </c>
      <c r="B21" s="12" t="s">
        <v>92</v>
      </c>
      <c r="C21" s="13">
        <v>11640</v>
      </c>
      <c r="D21" s="7" t="s">
        <v>94</v>
      </c>
      <c r="E21" s="7" t="s">
        <v>95</v>
      </c>
      <c r="F21" s="100">
        <v>4.99</v>
      </c>
    </row>
    <row r="22" spans="1:6" ht="12.75">
      <c r="A22" s="101">
        <f t="shared" si="0"/>
        <v>15</v>
      </c>
      <c r="B22" s="102" t="s">
        <v>92</v>
      </c>
      <c r="C22" s="69">
        <v>11654</v>
      </c>
      <c r="D22" s="69" t="s">
        <v>96</v>
      </c>
      <c r="E22" s="69" t="s">
        <v>97</v>
      </c>
      <c r="F22" s="103">
        <v>470.96</v>
      </c>
    </row>
    <row r="23" spans="1:6" ht="12.75">
      <c r="A23" s="101">
        <f t="shared" si="0"/>
        <v>16</v>
      </c>
      <c r="B23" s="104" t="s">
        <v>92</v>
      </c>
      <c r="C23" s="7">
        <v>11625</v>
      </c>
      <c r="D23" s="7" t="s">
        <v>98</v>
      </c>
      <c r="E23" s="7" t="s">
        <v>99</v>
      </c>
      <c r="F23" s="100">
        <v>2548</v>
      </c>
    </row>
    <row r="24" spans="1:6" ht="12.75">
      <c r="A24" s="101">
        <f t="shared" si="0"/>
        <v>17</v>
      </c>
      <c r="B24" s="104" t="s">
        <v>92</v>
      </c>
      <c r="C24" s="7">
        <v>11630</v>
      </c>
      <c r="D24" s="7" t="s">
        <v>100</v>
      </c>
      <c r="E24" s="7" t="s">
        <v>101</v>
      </c>
      <c r="F24" s="100">
        <v>766.28</v>
      </c>
    </row>
    <row r="25" spans="1:6" ht="12.75">
      <c r="A25" s="101">
        <f t="shared" si="0"/>
        <v>18</v>
      </c>
      <c r="B25" s="104" t="s">
        <v>92</v>
      </c>
      <c r="C25" s="7">
        <v>11616</v>
      </c>
      <c r="D25" s="7" t="s">
        <v>102</v>
      </c>
      <c r="E25" s="7" t="s">
        <v>103</v>
      </c>
      <c r="F25" s="100">
        <v>390</v>
      </c>
    </row>
    <row r="26" spans="1:6" ht="12.75">
      <c r="A26" s="101">
        <f t="shared" si="0"/>
        <v>19</v>
      </c>
      <c r="B26" s="104" t="s">
        <v>92</v>
      </c>
      <c r="C26" s="7">
        <v>11664</v>
      </c>
      <c r="D26" s="7" t="s">
        <v>104</v>
      </c>
      <c r="E26" s="7" t="s">
        <v>105</v>
      </c>
      <c r="F26" s="100">
        <v>5120</v>
      </c>
    </row>
    <row r="27" spans="1:6" ht="12.75">
      <c r="A27" s="101">
        <f t="shared" si="0"/>
        <v>20</v>
      </c>
      <c r="B27" s="104" t="s">
        <v>106</v>
      </c>
      <c r="C27" s="7">
        <v>11602</v>
      </c>
      <c r="D27" s="7" t="s">
        <v>107</v>
      </c>
      <c r="E27" s="7" t="s">
        <v>74</v>
      </c>
      <c r="F27" s="100">
        <v>9887.9</v>
      </c>
    </row>
    <row r="28" spans="1:6" ht="12.75">
      <c r="A28" s="101">
        <f t="shared" si="0"/>
        <v>21</v>
      </c>
      <c r="B28" s="104" t="s">
        <v>92</v>
      </c>
      <c r="C28" s="7">
        <v>11618</v>
      </c>
      <c r="D28" s="7" t="s">
        <v>108</v>
      </c>
      <c r="E28" s="7" t="s">
        <v>74</v>
      </c>
      <c r="F28" s="100">
        <v>1643.23</v>
      </c>
    </row>
    <row r="29" spans="1:6" ht="12.75">
      <c r="A29" s="101">
        <f t="shared" si="0"/>
        <v>22</v>
      </c>
      <c r="B29" s="104" t="s">
        <v>92</v>
      </c>
      <c r="C29" s="7">
        <v>11631</v>
      </c>
      <c r="D29" s="7" t="s">
        <v>94</v>
      </c>
      <c r="E29" s="7" t="s">
        <v>109</v>
      </c>
      <c r="F29" s="100">
        <v>90.63</v>
      </c>
    </row>
    <row r="30" spans="1:6" ht="12.75">
      <c r="A30" s="101">
        <f t="shared" si="0"/>
        <v>23</v>
      </c>
      <c r="B30" s="104" t="s">
        <v>92</v>
      </c>
      <c r="C30" s="7">
        <v>11644</v>
      </c>
      <c r="D30" s="7" t="s">
        <v>94</v>
      </c>
      <c r="E30" s="7" t="s">
        <v>110</v>
      </c>
      <c r="F30" s="100">
        <v>12103.96</v>
      </c>
    </row>
    <row r="31" spans="1:6" ht="12.75">
      <c r="A31" s="101">
        <f t="shared" si="0"/>
        <v>24</v>
      </c>
      <c r="B31" s="104" t="s">
        <v>92</v>
      </c>
      <c r="C31" s="7">
        <v>11627</v>
      </c>
      <c r="D31" s="7" t="s">
        <v>111</v>
      </c>
      <c r="E31" s="7" t="s">
        <v>112</v>
      </c>
      <c r="F31" s="100">
        <v>32400</v>
      </c>
    </row>
    <row r="32" spans="1:6" ht="12.75">
      <c r="A32" s="101">
        <f t="shared" si="0"/>
        <v>25</v>
      </c>
      <c r="B32" s="104" t="s">
        <v>92</v>
      </c>
      <c r="C32" s="7">
        <v>11636</v>
      </c>
      <c r="D32" s="7" t="s">
        <v>113</v>
      </c>
      <c r="E32" s="7" t="s">
        <v>114</v>
      </c>
      <c r="F32" s="100">
        <v>24.43</v>
      </c>
    </row>
    <row r="33" spans="1:6" ht="12.75">
      <c r="A33" s="101">
        <f t="shared" si="0"/>
        <v>26</v>
      </c>
      <c r="B33" s="104" t="s">
        <v>92</v>
      </c>
      <c r="C33" s="7">
        <v>11619</v>
      </c>
      <c r="D33" s="7" t="s">
        <v>115</v>
      </c>
      <c r="E33" s="7" t="s">
        <v>116</v>
      </c>
      <c r="F33" s="100">
        <v>93.6</v>
      </c>
    </row>
    <row r="34" spans="1:6" ht="12.75">
      <c r="A34" s="101">
        <f t="shared" si="0"/>
        <v>27</v>
      </c>
      <c r="B34" s="104" t="s">
        <v>92</v>
      </c>
      <c r="C34" s="7">
        <v>11651</v>
      </c>
      <c r="D34" s="7" t="s">
        <v>117</v>
      </c>
      <c r="E34" s="7" t="s">
        <v>118</v>
      </c>
      <c r="F34" s="100">
        <v>98769.38</v>
      </c>
    </row>
    <row r="35" spans="1:6" ht="12.75">
      <c r="A35" s="101">
        <f t="shared" si="0"/>
        <v>28</v>
      </c>
      <c r="B35" s="104" t="s">
        <v>92</v>
      </c>
      <c r="C35" s="7">
        <v>11628</v>
      </c>
      <c r="D35" s="7" t="s">
        <v>119</v>
      </c>
      <c r="E35" s="7" t="s">
        <v>120</v>
      </c>
      <c r="F35" s="100">
        <v>5341.06</v>
      </c>
    </row>
    <row r="36" spans="1:6" ht="12.75">
      <c r="A36" s="101">
        <f t="shared" si="0"/>
        <v>29</v>
      </c>
      <c r="B36" s="104" t="s">
        <v>92</v>
      </c>
      <c r="C36" s="7">
        <v>11633</v>
      </c>
      <c r="D36" s="7" t="s">
        <v>121</v>
      </c>
      <c r="E36" s="7" t="s">
        <v>112</v>
      </c>
      <c r="F36" s="100">
        <v>3886.68</v>
      </c>
    </row>
    <row r="37" spans="1:6" ht="12.75">
      <c r="A37" s="101">
        <f t="shared" si="0"/>
        <v>30</v>
      </c>
      <c r="B37" s="104" t="s">
        <v>92</v>
      </c>
      <c r="C37" s="7">
        <v>11620</v>
      </c>
      <c r="D37" s="7" t="s">
        <v>90</v>
      </c>
      <c r="E37" s="7" t="s">
        <v>122</v>
      </c>
      <c r="F37" s="100">
        <v>575.47</v>
      </c>
    </row>
    <row r="38" spans="1:6" ht="12.75">
      <c r="A38" s="101">
        <f t="shared" si="0"/>
        <v>31</v>
      </c>
      <c r="B38" s="104" t="s">
        <v>92</v>
      </c>
      <c r="C38" s="7">
        <v>11643</v>
      </c>
      <c r="D38" s="7" t="s">
        <v>94</v>
      </c>
      <c r="E38" s="7" t="s">
        <v>123</v>
      </c>
      <c r="F38" s="100">
        <v>201.64</v>
      </c>
    </row>
    <row r="39" spans="1:6" ht="12.75">
      <c r="A39" s="101">
        <f t="shared" si="0"/>
        <v>32</v>
      </c>
      <c r="B39" s="104" t="s">
        <v>92</v>
      </c>
      <c r="C39" s="7">
        <v>11641</v>
      </c>
      <c r="D39" s="7" t="s">
        <v>113</v>
      </c>
      <c r="E39" s="7" t="s">
        <v>123</v>
      </c>
      <c r="F39" s="100">
        <v>1.99</v>
      </c>
    </row>
    <row r="40" spans="1:6" ht="12.75">
      <c r="A40" s="101">
        <f t="shared" si="0"/>
        <v>33</v>
      </c>
      <c r="B40" s="104" t="s">
        <v>92</v>
      </c>
      <c r="C40" s="7">
        <v>11639</v>
      </c>
      <c r="D40" s="7" t="s">
        <v>94</v>
      </c>
      <c r="E40" s="7" t="s">
        <v>124</v>
      </c>
      <c r="F40" s="100">
        <v>522.67</v>
      </c>
    </row>
    <row r="41" spans="1:6" ht="12.75">
      <c r="A41" s="101">
        <f t="shared" si="0"/>
        <v>34</v>
      </c>
      <c r="B41" s="104" t="s">
        <v>92</v>
      </c>
      <c r="C41" s="7">
        <v>11638</v>
      </c>
      <c r="D41" s="7" t="s">
        <v>113</v>
      </c>
      <c r="E41" s="7" t="s">
        <v>124</v>
      </c>
      <c r="F41" s="100">
        <v>430.92</v>
      </c>
    </row>
    <row r="42" spans="1:6" ht="12.75">
      <c r="A42" s="101">
        <f t="shared" si="0"/>
        <v>35</v>
      </c>
      <c r="B42" s="104" t="s">
        <v>92</v>
      </c>
      <c r="C42" s="7">
        <v>11637</v>
      </c>
      <c r="D42" s="7" t="s">
        <v>94</v>
      </c>
      <c r="E42" s="7" t="s">
        <v>125</v>
      </c>
      <c r="F42" s="100">
        <v>6428.44</v>
      </c>
    </row>
    <row r="43" spans="1:6" ht="12.75">
      <c r="A43" s="101">
        <f t="shared" si="0"/>
        <v>36</v>
      </c>
      <c r="B43" s="104" t="s">
        <v>92</v>
      </c>
      <c r="C43" s="7">
        <v>11642</v>
      </c>
      <c r="D43" s="7" t="s">
        <v>113</v>
      </c>
      <c r="E43" s="7" t="s">
        <v>125</v>
      </c>
      <c r="F43" s="100">
        <v>365.23</v>
      </c>
    </row>
    <row r="44" spans="1:6" ht="12.75">
      <c r="A44" s="101">
        <f t="shared" si="0"/>
        <v>37</v>
      </c>
      <c r="B44" s="104" t="s">
        <v>92</v>
      </c>
      <c r="C44" s="7">
        <v>11635</v>
      </c>
      <c r="D44" s="7" t="s">
        <v>121</v>
      </c>
      <c r="E44" s="7" t="s">
        <v>126</v>
      </c>
      <c r="F44" s="100">
        <v>3024</v>
      </c>
    </row>
    <row r="45" spans="1:6" ht="12.75">
      <c r="A45" s="101">
        <f t="shared" si="0"/>
        <v>38</v>
      </c>
      <c r="B45" s="104" t="s">
        <v>92</v>
      </c>
      <c r="C45" s="7">
        <v>11629</v>
      </c>
      <c r="D45" s="7" t="s">
        <v>127</v>
      </c>
      <c r="E45" s="7" t="s">
        <v>128</v>
      </c>
      <c r="F45" s="100">
        <v>1132.8</v>
      </c>
    </row>
    <row r="46" spans="1:6" ht="12.75">
      <c r="A46" s="101">
        <f t="shared" si="0"/>
        <v>39</v>
      </c>
      <c r="B46" s="104" t="s">
        <v>92</v>
      </c>
      <c r="C46" s="7">
        <v>11634</v>
      </c>
      <c r="D46" s="7" t="s">
        <v>129</v>
      </c>
      <c r="E46" s="7" t="s">
        <v>128</v>
      </c>
      <c r="F46" s="100">
        <v>1688.4</v>
      </c>
    </row>
    <row r="47" spans="1:6" ht="12.75">
      <c r="A47" s="101">
        <f t="shared" si="0"/>
        <v>40</v>
      </c>
      <c r="B47" s="104" t="s">
        <v>92</v>
      </c>
      <c r="C47" s="7">
        <v>11622</v>
      </c>
      <c r="D47" s="7" t="s">
        <v>84</v>
      </c>
      <c r="E47" s="7" t="s">
        <v>85</v>
      </c>
      <c r="F47" s="100">
        <v>3427.2</v>
      </c>
    </row>
    <row r="48" spans="1:6" ht="12.75">
      <c r="A48" s="101">
        <f t="shared" si="0"/>
        <v>41</v>
      </c>
      <c r="B48" s="104" t="s">
        <v>130</v>
      </c>
      <c r="C48" s="7">
        <v>11683</v>
      </c>
      <c r="D48" s="7" t="s">
        <v>131</v>
      </c>
      <c r="E48" s="7" t="s">
        <v>95</v>
      </c>
      <c r="F48" s="100">
        <v>2.33</v>
      </c>
    </row>
    <row r="49" spans="1:6" ht="12.75">
      <c r="A49" s="101">
        <f t="shared" si="0"/>
        <v>42</v>
      </c>
      <c r="B49" s="104" t="s">
        <v>130</v>
      </c>
      <c r="C49" s="7">
        <v>11685</v>
      </c>
      <c r="D49" s="7" t="s">
        <v>131</v>
      </c>
      <c r="E49" s="7" t="s">
        <v>132</v>
      </c>
      <c r="F49" s="100">
        <v>1240.1</v>
      </c>
    </row>
    <row r="50" spans="1:6" ht="12.75">
      <c r="A50" s="101">
        <f t="shared" si="0"/>
        <v>43</v>
      </c>
      <c r="B50" s="104" t="s">
        <v>130</v>
      </c>
      <c r="C50" s="7">
        <v>11684</v>
      </c>
      <c r="D50" s="7" t="s">
        <v>113</v>
      </c>
      <c r="E50" s="7" t="s">
        <v>123</v>
      </c>
      <c r="F50" s="100">
        <v>10.31</v>
      </c>
    </row>
    <row r="51" spans="1:6" ht="12.75">
      <c r="A51" s="101">
        <f t="shared" si="0"/>
        <v>44</v>
      </c>
      <c r="B51" s="104" t="s">
        <v>130</v>
      </c>
      <c r="C51" s="7">
        <v>11686</v>
      </c>
      <c r="D51" s="7" t="s">
        <v>131</v>
      </c>
      <c r="E51" s="7" t="s">
        <v>123</v>
      </c>
      <c r="F51" s="100">
        <v>96.78</v>
      </c>
    </row>
    <row r="52" spans="1:6" ht="12.75">
      <c r="A52" s="101">
        <f t="shared" si="0"/>
        <v>45</v>
      </c>
      <c r="B52" s="104" t="s">
        <v>130</v>
      </c>
      <c r="C52" s="7">
        <v>11682</v>
      </c>
      <c r="D52" s="7" t="s">
        <v>131</v>
      </c>
      <c r="E52" s="7" t="s">
        <v>124</v>
      </c>
      <c r="F52" s="100">
        <v>113.9</v>
      </c>
    </row>
    <row r="53" spans="1:6" ht="12.75">
      <c r="A53" s="101">
        <f t="shared" si="0"/>
        <v>46</v>
      </c>
      <c r="B53" s="104" t="s">
        <v>130</v>
      </c>
      <c r="C53" s="7">
        <v>11681</v>
      </c>
      <c r="D53" s="7" t="s">
        <v>94</v>
      </c>
      <c r="E53" s="7" t="s">
        <v>133</v>
      </c>
      <c r="F53" s="100">
        <v>189.57</v>
      </c>
    </row>
    <row r="54" spans="1:6" ht="12.75">
      <c r="A54" s="101">
        <f t="shared" si="0"/>
        <v>47</v>
      </c>
      <c r="B54" s="104" t="s">
        <v>130</v>
      </c>
      <c r="C54" s="7">
        <v>11678</v>
      </c>
      <c r="D54" s="7" t="s">
        <v>134</v>
      </c>
      <c r="E54" s="7" t="s">
        <v>135</v>
      </c>
      <c r="F54" s="100">
        <v>242.4</v>
      </c>
    </row>
    <row r="55" spans="1:6" ht="13.5" thickBot="1">
      <c r="A55" s="105"/>
      <c r="B55" s="106"/>
      <c r="C55" s="105"/>
      <c r="D55" s="107"/>
      <c r="E55" s="108" t="s">
        <v>136</v>
      </c>
      <c r="F55" s="109">
        <f>SUM(F8:F54)</f>
        <v>224162.67</v>
      </c>
    </row>
  </sheetData>
  <sheetProtection selectLockedCells="1" selectUnlockedCells="1"/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29" customWidth="1"/>
    <col min="2" max="2" width="17.421875" style="29" customWidth="1"/>
    <col min="3" max="3" width="42.57421875" style="29" customWidth="1"/>
    <col min="4" max="4" width="35.8515625" style="29" customWidth="1"/>
    <col min="5" max="5" width="12.7109375" style="29" customWidth="1"/>
    <col min="6" max="16384" width="9.140625" style="29" customWidth="1"/>
  </cols>
  <sheetData>
    <row r="1" spans="1:4" ht="12.75">
      <c r="A1" s="28" t="s">
        <v>15</v>
      </c>
      <c r="B1" s="28"/>
      <c r="C1" s="28"/>
      <c r="D1" s="28"/>
    </row>
    <row r="3" spans="1:4" ht="15.75" customHeight="1">
      <c r="A3" s="57" t="s">
        <v>21</v>
      </c>
      <c r="B3" s="57"/>
      <c r="C3" s="57"/>
      <c r="D3" s="30"/>
    </row>
    <row r="4" spans="1:10" ht="19.5" customHeight="1">
      <c r="A4" s="58" t="s">
        <v>22</v>
      </c>
      <c r="B4" s="58"/>
      <c r="C4" s="58"/>
      <c r="D4" s="58"/>
      <c r="E4" s="58"/>
      <c r="F4" s="31"/>
      <c r="G4" s="31"/>
      <c r="H4" s="31"/>
      <c r="I4" s="32"/>
      <c r="J4" s="32"/>
    </row>
    <row r="5" spans="1:10" ht="12.75">
      <c r="A5" s="33"/>
      <c r="B5" s="34"/>
      <c r="C5" s="34"/>
      <c r="D5" s="34"/>
      <c r="E5" s="31"/>
      <c r="F5" s="31"/>
      <c r="G5" s="31"/>
      <c r="H5" s="31"/>
      <c r="I5" s="32"/>
      <c r="J5" s="32"/>
    </row>
    <row r="6" spans="1:10" ht="12.75">
      <c r="A6" s="33"/>
      <c r="B6" s="49" t="s">
        <v>33</v>
      </c>
      <c r="C6" s="86" t="s">
        <v>221</v>
      </c>
      <c r="D6" s="34"/>
      <c r="E6" s="31"/>
      <c r="F6" s="31"/>
      <c r="G6" s="31"/>
      <c r="H6" s="31"/>
      <c r="I6" s="32"/>
      <c r="J6" s="32"/>
    </row>
    <row r="8" spans="1:5" ht="12.75">
      <c r="A8" s="35" t="s">
        <v>16</v>
      </c>
      <c r="B8" s="36" t="s">
        <v>17</v>
      </c>
      <c r="C8" s="36" t="s">
        <v>18</v>
      </c>
      <c r="D8" s="36" t="s">
        <v>23</v>
      </c>
      <c r="E8" s="37" t="s">
        <v>19</v>
      </c>
    </row>
    <row r="9" spans="1:5" s="42" customFormat="1" ht="26.25">
      <c r="A9" s="141">
        <v>42731</v>
      </c>
      <c r="B9" s="141" t="s">
        <v>222</v>
      </c>
      <c r="C9" s="142" t="s">
        <v>223</v>
      </c>
      <c r="D9" s="143" t="s">
        <v>224</v>
      </c>
      <c r="E9" s="41">
        <v>7231.56</v>
      </c>
    </row>
    <row r="10" spans="1:5" s="42" customFormat="1" ht="26.25">
      <c r="A10" s="141">
        <v>42732</v>
      </c>
      <c r="B10" s="141" t="s">
        <v>225</v>
      </c>
      <c r="C10" s="142" t="s">
        <v>226</v>
      </c>
      <c r="D10" s="143" t="s">
        <v>227</v>
      </c>
      <c r="E10" s="41">
        <v>302263</v>
      </c>
    </row>
    <row r="11" spans="1:5" s="42" customFormat="1" ht="26.25">
      <c r="A11" s="141">
        <v>42732</v>
      </c>
      <c r="B11" s="141" t="s">
        <v>228</v>
      </c>
      <c r="C11" s="142" t="s">
        <v>226</v>
      </c>
      <c r="D11" s="144" t="s">
        <v>227</v>
      </c>
      <c r="E11" s="41">
        <v>47758</v>
      </c>
    </row>
    <row r="12" spans="1:5" s="42" customFormat="1" ht="26.25">
      <c r="A12" s="141">
        <v>42732</v>
      </c>
      <c r="B12" s="145" t="s">
        <v>229</v>
      </c>
      <c r="C12" s="142" t="s">
        <v>226</v>
      </c>
      <c r="D12" s="146" t="s">
        <v>227</v>
      </c>
      <c r="E12" s="41">
        <v>1511</v>
      </c>
    </row>
    <row r="13" spans="1:5" s="42" customFormat="1" ht="26.25">
      <c r="A13" s="141">
        <v>42732</v>
      </c>
      <c r="B13" s="145" t="s">
        <v>230</v>
      </c>
      <c r="C13" s="142" t="s">
        <v>226</v>
      </c>
      <c r="D13" s="146" t="s">
        <v>227</v>
      </c>
      <c r="E13" s="41">
        <v>15718</v>
      </c>
    </row>
    <row r="14" spans="1:5" s="42" customFormat="1" ht="26.25">
      <c r="A14" s="141">
        <v>42732</v>
      </c>
      <c r="B14" s="145" t="s">
        <v>231</v>
      </c>
      <c r="C14" s="142" t="s">
        <v>226</v>
      </c>
      <c r="D14" s="146" t="s">
        <v>227</v>
      </c>
      <c r="E14" s="41">
        <v>453</v>
      </c>
    </row>
    <row r="15" spans="1:5" s="42" customFormat="1" ht="26.25">
      <c r="A15" s="141">
        <v>42732</v>
      </c>
      <c r="B15" s="145" t="s">
        <v>232</v>
      </c>
      <c r="C15" s="147" t="s">
        <v>233</v>
      </c>
      <c r="D15" s="146" t="s">
        <v>234</v>
      </c>
      <c r="E15" s="41">
        <v>37400.4</v>
      </c>
    </row>
    <row r="16" spans="1:5" s="42" customFormat="1" ht="26.25">
      <c r="A16" s="141">
        <v>42733</v>
      </c>
      <c r="B16" s="145" t="s">
        <v>235</v>
      </c>
      <c r="C16" s="147" t="s">
        <v>236</v>
      </c>
      <c r="D16" s="146" t="s">
        <v>237</v>
      </c>
      <c r="E16" s="41">
        <v>29951.65</v>
      </c>
    </row>
    <row r="17" spans="1:5" s="42" customFormat="1" ht="12.75">
      <c r="A17" s="38"/>
      <c r="B17" s="43"/>
      <c r="C17" s="44"/>
      <c r="D17" s="44"/>
      <c r="E17" s="41"/>
    </row>
    <row r="18" spans="1:5" s="151" customFormat="1" ht="12.75">
      <c r="A18" s="148" t="s">
        <v>20</v>
      </c>
      <c r="B18" s="149"/>
      <c r="C18" s="149"/>
      <c r="D18" s="149"/>
      <c r="E18" s="150">
        <f>SUM(E9:E17)</f>
        <v>442286.61000000004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6.140625" style="29" customWidth="1"/>
    <col min="2" max="2" width="17.421875" style="29" customWidth="1"/>
    <col min="3" max="3" width="42.57421875" style="29" customWidth="1"/>
    <col min="4" max="4" width="35.8515625" style="29" customWidth="1"/>
    <col min="5" max="5" width="12.7109375" style="29" customWidth="1"/>
    <col min="6" max="16384" width="9.140625" style="29" customWidth="1"/>
  </cols>
  <sheetData>
    <row r="1" spans="1:4" ht="12.75">
      <c r="A1" s="28" t="s">
        <v>15</v>
      </c>
      <c r="B1" s="28"/>
      <c r="C1" s="28"/>
      <c r="D1" s="28"/>
    </row>
    <row r="3" spans="1:4" ht="15.75" customHeight="1">
      <c r="A3" s="57" t="s">
        <v>21</v>
      </c>
      <c r="B3" s="57"/>
      <c r="C3" s="57"/>
      <c r="D3" s="30"/>
    </row>
    <row r="4" spans="1:10" ht="30" customHeight="1">
      <c r="A4" s="58" t="s">
        <v>32</v>
      </c>
      <c r="B4" s="58"/>
      <c r="C4" s="58"/>
      <c r="D4" s="58"/>
      <c r="E4" s="58"/>
      <c r="F4" s="31"/>
      <c r="G4" s="31"/>
      <c r="H4" s="31"/>
      <c r="I4" s="32"/>
      <c r="J4" s="32"/>
    </row>
    <row r="5" spans="1:10" ht="12.75">
      <c r="A5" s="33"/>
      <c r="B5" s="34"/>
      <c r="C5" s="34"/>
      <c r="D5" s="34"/>
      <c r="E5" s="31"/>
      <c r="F5" s="31"/>
      <c r="G5" s="31"/>
      <c r="H5" s="31"/>
      <c r="I5" s="32"/>
      <c r="J5" s="32"/>
    </row>
    <row r="6" spans="1:10" ht="12.75">
      <c r="A6" s="33"/>
      <c r="B6" s="49" t="s">
        <v>33</v>
      </c>
      <c r="C6" s="86" t="s">
        <v>221</v>
      </c>
      <c r="D6" s="34"/>
      <c r="E6" s="31"/>
      <c r="F6" s="31"/>
      <c r="G6" s="31"/>
      <c r="H6" s="31"/>
      <c r="I6" s="32"/>
      <c r="J6" s="32"/>
    </row>
    <row r="8" spans="1:5" ht="13.5" thickBot="1">
      <c r="A8" s="35" t="s">
        <v>16</v>
      </c>
      <c r="B8" s="36" t="s">
        <v>17</v>
      </c>
      <c r="C8" s="36" t="s">
        <v>18</v>
      </c>
      <c r="D8" s="36" t="s">
        <v>23</v>
      </c>
      <c r="E8" s="37" t="s">
        <v>19</v>
      </c>
    </row>
    <row r="9" spans="1:5" s="42" customFormat="1" ht="26.25">
      <c r="A9" s="152">
        <v>42731</v>
      </c>
      <c r="B9" s="153" t="s">
        <v>238</v>
      </c>
      <c r="C9" s="142" t="s">
        <v>239</v>
      </c>
      <c r="D9" s="154" t="s">
        <v>240</v>
      </c>
      <c r="E9" s="155">
        <v>1348.61</v>
      </c>
    </row>
    <row r="10" spans="1:5" s="42" customFormat="1" ht="26.25">
      <c r="A10" s="152">
        <v>42731</v>
      </c>
      <c r="B10" s="153" t="s">
        <v>241</v>
      </c>
      <c r="C10" s="142" t="s">
        <v>242</v>
      </c>
      <c r="D10" s="154" t="s">
        <v>240</v>
      </c>
      <c r="E10" s="155">
        <v>7462.94</v>
      </c>
    </row>
    <row r="11" spans="1:5" s="42" customFormat="1" ht="26.25">
      <c r="A11" s="152">
        <v>42732</v>
      </c>
      <c r="B11" s="153" t="s">
        <v>243</v>
      </c>
      <c r="C11" s="142" t="s">
        <v>239</v>
      </c>
      <c r="D11" s="154" t="s">
        <v>244</v>
      </c>
      <c r="E11" s="155">
        <v>3464.85</v>
      </c>
    </row>
    <row r="12" spans="1:5" s="42" customFormat="1" ht="26.25">
      <c r="A12" s="152">
        <v>42732</v>
      </c>
      <c r="B12" s="153" t="s">
        <v>245</v>
      </c>
      <c r="C12" s="142" t="s">
        <v>242</v>
      </c>
      <c r="D12" s="156" t="s">
        <v>244</v>
      </c>
      <c r="E12" s="41">
        <v>19173.8</v>
      </c>
    </row>
    <row r="13" spans="1:5" s="42" customFormat="1" ht="26.25">
      <c r="A13" s="152">
        <v>42733</v>
      </c>
      <c r="B13" s="153" t="s">
        <v>246</v>
      </c>
      <c r="C13" s="142" t="s">
        <v>247</v>
      </c>
      <c r="D13" s="146" t="s">
        <v>248</v>
      </c>
      <c r="E13" s="41">
        <v>1033.09</v>
      </c>
    </row>
    <row r="14" spans="1:5" s="42" customFormat="1" ht="26.25">
      <c r="A14" s="152">
        <v>42733</v>
      </c>
      <c r="B14" s="157" t="s">
        <v>249</v>
      </c>
      <c r="C14" s="142" t="s">
        <v>250</v>
      </c>
      <c r="D14" s="146" t="s">
        <v>248</v>
      </c>
      <c r="E14" s="41">
        <v>5716.91</v>
      </c>
    </row>
    <row r="15" spans="1:5" s="42" customFormat="1" ht="26.25">
      <c r="A15" s="152">
        <v>42733</v>
      </c>
      <c r="B15" s="157" t="s">
        <v>251</v>
      </c>
      <c r="C15" s="142" t="s">
        <v>247</v>
      </c>
      <c r="D15" s="146" t="s">
        <v>252</v>
      </c>
      <c r="E15" s="41">
        <v>1272.76</v>
      </c>
    </row>
    <row r="16" spans="1:5" s="42" customFormat="1" ht="26.25">
      <c r="A16" s="152">
        <v>42733</v>
      </c>
      <c r="B16" s="157" t="s">
        <v>253</v>
      </c>
      <c r="C16" s="142" t="s">
        <v>250</v>
      </c>
      <c r="D16" s="146" t="s">
        <v>252</v>
      </c>
      <c r="E16" s="41">
        <v>7043.24</v>
      </c>
    </row>
    <row r="17" spans="1:5" s="42" customFormat="1" ht="26.25">
      <c r="A17" s="152">
        <v>42733</v>
      </c>
      <c r="B17" s="153" t="s">
        <v>254</v>
      </c>
      <c r="C17" s="142" t="s">
        <v>247</v>
      </c>
      <c r="D17" s="158" t="s">
        <v>255</v>
      </c>
      <c r="E17" s="41">
        <v>661.18</v>
      </c>
    </row>
    <row r="18" spans="1:5" ht="26.25">
      <c r="A18" s="152">
        <v>42733</v>
      </c>
      <c r="B18" s="153" t="s">
        <v>256</v>
      </c>
      <c r="C18" s="142" t="s">
        <v>250</v>
      </c>
      <c r="D18" s="158" t="s">
        <v>255</v>
      </c>
      <c r="E18" s="41">
        <v>3658.82</v>
      </c>
    </row>
    <row r="19" spans="1:5" s="151" customFormat="1" ht="13.5" thickBot="1">
      <c r="A19" s="148" t="s">
        <v>20</v>
      </c>
      <c r="B19" s="149"/>
      <c r="C19" s="149"/>
      <c r="D19" s="149"/>
      <c r="E19" s="150">
        <f>SUM(E9:E18)</f>
        <v>50836.2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29" customWidth="1"/>
    <col min="2" max="2" width="17.421875" style="29" customWidth="1"/>
    <col min="3" max="3" width="42.57421875" style="29" customWidth="1"/>
    <col min="4" max="4" width="35.8515625" style="29" customWidth="1"/>
    <col min="5" max="5" width="12.7109375" style="29" customWidth="1"/>
    <col min="6" max="16384" width="9.140625" style="29" customWidth="1"/>
  </cols>
  <sheetData>
    <row r="1" spans="1:4" ht="12.75">
      <c r="A1" s="28" t="s">
        <v>15</v>
      </c>
      <c r="B1" s="28"/>
      <c r="C1" s="28"/>
      <c r="D1" s="28"/>
    </row>
    <row r="3" spans="1:4" ht="15.75" customHeight="1">
      <c r="A3" s="57" t="s">
        <v>21</v>
      </c>
      <c r="B3" s="57"/>
      <c r="C3" s="57"/>
      <c r="D3" s="30"/>
    </row>
    <row r="4" spans="1:10" ht="19.5" customHeight="1">
      <c r="A4" s="58" t="s">
        <v>24</v>
      </c>
      <c r="B4" s="58"/>
      <c r="C4" s="58"/>
      <c r="D4" s="58"/>
      <c r="E4" s="58"/>
      <c r="F4" s="31"/>
      <c r="G4" s="31"/>
      <c r="H4" s="31"/>
      <c r="I4" s="32"/>
      <c r="J4" s="32"/>
    </row>
    <row r="5" spans="1:10" ht="12.75">
      <c r="A5" s="33"/>
      <c r="B5" s="34"/>
      <c r="C5" s="34"/>
      <c r="D5" s="34"/>
      <c r="E5" s="31"/>
      <c r="F5" s="31"/>
      <c r="G5" s="31"/>
      <c r="H5" s="31"/>
      <c r="I5" s="32"/>
      <c r="J5" s="32"/>
    </row>
    <row r="6" spans="1:10" ht="12.75">
      <c r="A6" s="33"/>
      <c r="B6" s="49" t="s">
        <v>33</v>
      </c>
      <c r="C6" s="86" t="s">
        <v>221</v>
      </c>
      <c r="D6" s="34"/>
      <c r="E6" s="31"/>
      <c r="F6" s="31"/>
      <c r="G6" s="31"/>
      <c r="H6" s="31"/>
      <c r="I6" s="32"/>
      <c r="J6" s="32"/>
    </row>
    <row r="8" spans="1:5" ht="12.75">
      <c r="A8" s="35" t="s">
        <v>16</v>
      </c>
      <c r="B8" s="36" t="s">
        <v>17</v>
      </c>
      <c r="C8" s="36" t="s">
        <v>18</v>
      </c>
      <c r="D8" s="36" t="s">
        <v>23</v>
      </c>
      <c r="E8" s="37" t="s">
        <v>19</v>
      </c>
    </row>
    <row r="9" spans="1:5" s="42" customFormat="1" ht="12.75">
      <c r="A9" s="129" t="s">
        <v>130</v>
      </c>
      <c r="B9" s="130">
        <v>11680</v>
      </c>
      <c r="C9" s="131" t="s">
        <v>219</v>
      </c>
      <c r="D9" s="132" t="s">
        <v>220</v>
      </c>
      <c r="E9" s="133">
        <v>51000</v>
      </c>
    </row>
    <row r="10" spans="1:5" s="42" customFormat="1" ht="12.75">
      <c r="A10" s="38"/>
      <c r="B10" s="39"/>
      <c r="C10" s="40"/>
      <c r="D10" s="40"/>
      <c r="E10" s="41"/>
    </row>
    <row r="11" spans="1:5" s="42" customFormat="1" ht="12.75">
      <c r="A11" s="38"/>
      <c r="B11" s="39"/>
      <c r="C11" s="39"/>
      <c r="D11" s="40"/>
      <c r="E11" s="41"/>
    </row>
    <row r="12" spans="1:5" s="42" customFormat="1" ht="12.75">
      <c r="A12" s="38"/>
      <c r="B12" s="39"/>
      <c r="C12" s="40"/>
      <c r="D12" s="40"/>
      <c r="E12" s="41"/>
    </row>
    <row r="13" spans="1:5" s="42" customFormat="1" ht="12.75">
      <c r="A13" s="38"/>
      <c r="B13" s="39"/>
      <c r="C13" s="40"/>
      <c r="D13" s="40"/>
      <c r="E13" s="41"/>
    </row>
    <row r="14" spans="1:5" s="42" customFormat="1" ht="12.75">
      <c r="A14" s="38"/>
      <c r="B14" s="43"/>
      <c r="C14" s="44"/>
      <c r="D14" s="44"/>
      <c r="E14" s="41"/>
    </row>
    <row r="15" spans="1:5" s="42" customFormat="1" ht="12.75">
      <c r="A15" s="38"/>
      <c r="B15" s="43"/>
      <c r="C15" s="44"/>
      <c r="D15" s="44"/>
      <c r="E15" s="41"/>
    </row>
    <row r="16" spans="1:5" s="42" customFormat="1" ht="12.75">
      <c r="A16" s="38"/>
      <c r="B16" s="43"/>
      <c r="C16" s="44"/>
      <c r="D16" s="44"/>
      <c r="E16" s="41"/>
    </row>
    <row r="17" spans="1:5" s="42" customFormat="1" ht="12.75">
      <c r="A17" s="38"/>
      <c r="B17" s="43"/>
      <c r="C17" s="44"/>
      <c r="D17" s="44"/>
      <c r="E17" s="41"/>
    </row>
    <row r="18" spans="1:5" ht="12.75">
      <c r="A18" s="45" t="s">
        <v>20</v>
      </c>
      <c r="B18" s="46"/>
      <c r="C18" s="46"/>
      <c r="D18" s="46"/>
      <c r="E18" s="47">
        <f>SUM(E9:E17)</f>
        <v>51000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58">
      <selection activeCell="A42" sqref="A42:IV42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47.57421875" style="140" customWidth="1"/>
    <col min="6" max="6" width="15.00390625" style="14" customWidth="1"/>
    <col min="7" max="16384" width="10.421875" style="14" customWidth="1"/>
  </cols>
  <sheetData>
    <row r="1" spans="1:6" ht="12.75">
      <c r="A1" s="16" t="s">
        <v>25</v>
      </c>
      <c r="B1" s="15"/>
      <c r="C1" s="17"/>
      <c r="D1" s="17"/>
      <c r="E1" s="134"/>
      <c r="F1" s="15"/>
    </row>
    <row r="2" spans="2:6" ht="12.75">
      <c r="B2" s="15"/>
      <c r="C2" s="15"/>
      <c r="D2" s="15"/>
      <c r="E2" s="134"/>
      <c r="F2" s="15"/>
    </row>
    <row r="3" spans="1:6" ht="12.75">
      <c r="A3" s="16" t="s">
        <v>26</v>
      </c>
      <c r="B3" s="17"/>
      <c r="C3" s="15"/>
      <c r="D3" s="17"/>
      <c r="E3" s="135"/>
      <c r="F3" s="15"/>
    </row>
    <row r="4" spans="1:6" ht="12.75">
      <c r="A4" s="16" t="s">
        <v>27</v>
      </c>
      <c r="B4" s="17"/>
      <c r="C4" s="15"/>
      <c r="D4" s="17"/>
      <c r="E4" s="134"/>
      <c r="F4" s="17"/>
    </row>
    <row r="5" spans="1:6" ht="12.75">
      <c r="A5" s="15"/>
      <c r="B5" s="17"/>
      <c r="C5" s="15"/>
      <c r="D5" s="15"/>
      <c r="E5" s="134"/>
      <c r="F5" s="15"/>
    </row>
    <row r="6" spans="1:6" ht="12.75">
      <c r="A6" s="15"/>
      <c r="B6" s="19"/>
      <c r="C6" s="49" t="s">
        <v>33</v>
      </c>
      <c r="D6" s="86" t="s">
        <v>221</v>
      </c>
      <c r="E6" s="134"/>
      <c r="F6" s="15"/>
    </row>
    <row r="7" spans="1:6" ht="12.75">
      <c r="A7" s="15"/>
      <c r="B7" s="15"/>
      <c r="C7" s="15"/>
      <c r="D7" s="15"/>
      <c r="E7" s="134"/>
      <c r="F7" s="15"/>
    </row>
    <row r="8" spans="1:6" ht="52.5">
      <c r="A8" s="20" t="s">
        <v>9</v>
      </c>
      <c r="B8" s="21" t="s">
        <v>10</v>
      </c>
      <c r="C8" s="22" t="s">
        <v>11</v>
      </c>
      <c r="D8" s="21" t="s">
        <v>28</v>
      </c>
      <c r="E8" s="22" t="s">
        <v>29</v>
      </c>
      <c r="F8" s="24" t="s">
        <v>30</v>
      </c>
    </row>
    <row r="9" spans="1:6" ht="13.5">
      <c r="A9" s="110">
        <v>1</v>
      </c>
      <c r="B9" s="111" t="s">
        <v>72</v>
      </c>
      <c r="C9" s="112">
        <v>11583</v>
      </c>
      <c r="D9" s="113" t="s">
        <v>137</v>
      </c>
      <c r="E9" s="136" t="s">
        <v>150</v>
      </c>
      <c r="F9" s="114">
        <v>44647.03</v>
      </c>
    </row>
    <row r="10" spans="1:6" ht="13.5">
      <c r="A10" s="110">
        <v>2</v>
      </c>
      <c r="B10" s="111" t="s">
        <v>72</v>
      </c>
      <c r="C10" s="112">
        <v>11581</v>
      </c>
      <c r="D10" s="113" t="s">
        <v>137</v>
      </c>
      <c r="E10" s="136" t="s">
        <v>151</v>
      </c>
      <c r="F10" s="115">
        <v>252554.19</v>
      </c>
    </row>
    <row r="11" spans="1:6" ht="27">
      <c r="A11" s="110">
        <v>3</v>
      </c>
      <c r="B11" s="111" t="s">
        <v>72</v>
      </c>
      <c r="C11" s="112">
        <v>11577</v>
      </c>
      <c r="D11" s="113" t="s">
        <v>137</v>
      </c>
      <c r="E11" s="136" t="s">
        <v>152</v>
      </c>
      <c r="F11" s="115">
        <v>234.53</v>
      </c>
    </row>
    <row r="12" spans="1:6" ht="27">
      <c r="A12" s="110">
        <v>4</v>
      </c>
      <c r="B12" s="111" t="s">
        <v>72</v>
      </c>
      <c r="C12" s="112">
        <v>11590</v>
      </c>
      <c r="D12" s="113" t="s">
        <v>137</v>
      </c>
      <c r="E12" s="136" t="s">
        <v>153</v>
      </c>
      <c r="F12" s="115">
        <v>81019.8</v>
      </c>
    </row>
    <row r="13" spans="1:256" ht="27">
      <c r="A13" s="110">
        <v>5</v>
      </c>
      <c r="B13" s="111" t="s">
        <v>72</v>
      </c>
      <c r="C13" s="112">
        <v>11589</v>
      </c>
      <c r="D13" s="113" t="s">
        <v>137</v>
      </c>
      <c r="E13" s="136" t="s">
        <v>154</v>
      </c>
      <c r="F13" s="115">
        <v>110968.29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110">
        <v>6</v>
      </c>
      <c r="B14" s="111" t="s">
        <v>72</v>
      </c>
      <c r="C14" s="116">
        <v>11578</v>
      </c>
      <c r="D14" s="113" t="s">
        <v>137</v>
      </c>
      <c r="E14" s="136" t="s">
        <v>155</v>
      </c>
      <c r="F14" s="115">
        <v>27978.56</v>
      </c>
    </row>
    <row r="15" spans="1:6" ht="13.5">
      <c r="A15" s="110">
        <v>7</v>
      </c>
      <c r="B15" s="111" t="s">
        <v>72</v>
      </c>
      <c r="C15" s="112">
        <v>11582</v>
      </c>
      <c r="D15" s="113" t="s">
        <v>137</v>
      </c>
      <c r="E15" s="136" t="s">
        <v>156</v>
      </c>
      <c r="F15" s="117">
        <v>38894.58</v>
      </c>
    </row>
    <row r="16" spans="1:6" ht="27">
      <c r="A16" s="110">
        <v>8</v>
      </c>
      <c r="B16" s="111" t="s">
        <v>72</v>
      </c>
      <c r="C16" s="118">
        <v>11579</v>
      </c>
      <c r="D16" s="113" t="s">
        <v>137</v>
      </c>
      <c r="E16" s="136" t="s">
        <v>157</v>
      </c>
      <c r="F16" s="117">
        <v>13680.48</v>
      </c>
    </row>
    <row r="17" spans="1:6" ht="27">
      <c r="A17" s="110">
        <v>9</v>
      </c>
      <c r="B17" s="111" t="s">
        <v>72</v>
      </c>
      <c r="C17" s="118">
        <v>11580</v>
      </c>
      <c r="D17" s="113" t="s">
        <v>137</v>
      </c>
      <c r="E17" s="136" t="s">
        <v>158</v>
      </c>
      <c r="F17" s="117">
        <v>836246.24</v>
      </c>
    </row>
    <row r="18" spans="1:6" ht="13.5">
      <c r="A18" s="110">
        <f aca="true" t="shared" si="0" ref="A18:A76">A17+1</f>
        <v>10</v>
      </c>
      <c r="B18" s="111" t="s">
        <v>83</v>
      </c>
      <c r="C18" s="118">
        <v>21663</v>
      </c>
      <c r="D18" s="113" t="s">
        <v>159</v>
      </c>
      <c r="E18" s="136" t="s">
        <v>160</v>
      </c>
      <c r="F18" s="117">
        <v>203.02</v>
      </c>
    </row>
    <row r="19" spans="1:6" ht="13.5">
      <c r="A19" s="110">
        <f t="shared" si="0"/>
        <v>11</v>
      </c>
      <c r="B19" s="111" t="s">
        <v>83</v>
      </c>
      <c r="C19" s="118">
        <v>21673</v>
      </c>
      <c r="D19" s="113" t="s">
        <v>159</v>
      </c>
      <c r="E19" s="136" t="s">
        <v>161</v>
      </c>
      <c r="F19" s="117">
        <v>20</v>
      </c>
    </row>
    <row r="20" spans="1:6" ht="13.5">
      <c r="A20" s="110">
        <f t="shared" si="0"/>
        <v>12</v>
      </c>
      <c r="B20" s="111" t="s">
        <v>83</v>
      </c>
      <c r="C20" s="118">
        <v>21672</v>
      </c>
      <c r="D20" s="113" t="s">
        <v>159</v>
      </c>
      <c r="E20" s="136" t="s">
        <v>162</v>
      </c>
      <c r="F20" s="119">
        <v>50</v>
      </c>
    </row>
    <row r="21" spans="1:6" ht="13.5">
      <c r="A21" s="110">
        <f t="shared" si="0"/>
        <v>13</v>
      </c>
      <c r="B21" s="111" t="s">
        <v>83</v>
      </c>
      <c r="C21" s="118">
        <v>21644</v>
      </c>
      <c r="D21" s="113" t="s">
        <v>159</v>
      </c>
      <c r="E21" s="136" t="s">
        <v>163</v>
      </c>
      <c r="F21" s="119">
        <v>20</v>
      </c>
    </row>
    <row r="22" spans="1:6" ht="13.5">
      <c r="A22" s="110">
        <f t="shared" si="0"/>
        <v>14</v>
      </c>
      <c r="B22" s="111" t="s">
        <v>83</v>
      </c>
      <c r="C22" s="112">
        <v>21638</v>
      </c>
      <c r="D22" s="113" t="s">
        <v>139</v>
      </c>
      <c r="E22" s="136" t="s">
        <v>164</v>
      </c>
      <c r="F22" s="119">
        <v>500</v>
      </c>
    </row>
    <row r="23" spans="1:6" ht="13.5">
      <c r="A23" s="110">
        <f t="shared" si="0"/>
        <v>15</v>
      </c>
      <c r="B23" s="111" t="s">
        <v>83</v>
      </c>
      <c r="C23" s="112">
        <v>21675</v>
      </c>
      <c r="D23" s="113" t="s">
        <v>137</v>
      </c>
      <c r="E23" s="136" t="s">
        <v>165</v>
      </c>
      <c r="F23" s="119">
        <v>112057</v>
      </c>
    </row>
    <row r="24" spans="1:6" ht="13.5">
      <c r="A24" s="110">
        <f t="shared" si="0"/>
        <v>16</v>
      </c>
      <c r="B24" s="111" t="s">
        <v>83</v>
      </c>
      <c r="C24" s="112">
        <v>21636</v>
      </c>
      <c r="D24" s="113" t="s">
        <v>139</v>
      </c>
      <c r="E24" s="136" t="s">
        <v>166</v>
      </c>
      <c r="F24" s="119">
        <v>2973</v>
      </c>
    </row>
    <row r="25" spans="1:6" ht="13.5">
      <c r="A25" s="110">
        <f t="shared" si="0"/>
        <v>17</v>
      </c>
      <c r="B25" s="111" t="s">
        <v>83</v>
      </c>
      <c r="C25" s="112">
        <v>21678</v>
      </c>
      <c r="D25" s="113" t="s">
        <v>139</v>
      </c>
      <c r="E25" s="136" t="s">
        <v>167</v>
      </c>
      <c r="F25" s="119">
        <v>33.6</v>
      </c>
    </row>
    <row r="26" spans="1:6" ht="13.5">
      <c r="A26" s="110">
        <f t="shared" si="0"/>
        <v>18</v>
      </c>
      <c r="B26" s="111" t="s">
        <v>83</v>
      </c>
      <c r="C26" s="112">
        <v>21679</v>
      </c>
      <c r="D26" s="113" t="s">
        <v>137</v>
      </c>
      <c r="E26" s="136" t="s">
        <v>168</v>
      </c>
      <c r="F26" s="119">
        <v>200</v>
      </c>
    </row>
    <row r="27" spans="1:6" ht="13.5">
      <c r="A27" s="110">
        <f t="shared" si="0"/>
        <v>19</v>
      </c>
      <c r="B27" s="111" t="s">
        <v>83</v>
      </c>
      <c r="C27" s="112">
        <v>21639</v>
      </c>
      <c r="D27" s="113" t="s">
        <v>139</v>
      </c>
      <c r="E27" s="136" t="s">
        <v>169</v>
      </c>
      <c r="F27" s="119">
        <v>750</v>
      </c>
    </row>
    <row r="28" spans="1:6" ht="13.5">
      <c r="A28" s="110">
        <f t="shared" si="0"/>
        <v>20</v>
      </c>
      <c r="B28" s="111" t="s">
        <v>83</v>
      </c>
      <c r="C28" s="112">
        <v>21641</v>
      </c>
      <c r="D28" s="113" t="s">
        <v>137</v>
      </c>
      <c r="E28" s="136" t="s">
        <v>170</v>
      </c>
      <c r="F28" s="119">
        <v>2314.3</v>
      </c>
    </row>
    <row r="29" spans="1:6" ht="13.5">
      <c r="A29" s="110">
        <f t="shared" si="0"/>
        <v>21</v>
      </c>
      <c r="B29" s="111" t="s">
        <v>83</v>
      </c>
      <c r="C29" s="112">
        <v>21656</v>
      </c>
      <c r="D29" s="113" t="s">
        <v>137</v>
      </c>
      <c r="E29" s="136" t="s">
        <v>171</v>
      </c>
      <c r="F29" s="119">
        <v>300</v>
      </c>
    </row>
    <row r="30" spans="1:6" ht="13.5">
      <c r="A30" s="110">
        <f t="shared" si="0"/>
        <v>22</v>
      </c>
      <c r="B30" s="111" t="s">
        <v>83</v>
      </c>
      <c r="C30" s="112">
        <v>21657</v>
      </c>
      <c r="D30" s="113" t="s">
        <v>137</v>
      </c>
      <c r="E30" s="136" t="s">
        <v>172</v>
      </c>
      <c r="F30" s="119">
        <v>4400</v>
      </c>
    </row>
    <row r="31" spans="1:6" ht="13.5">
      <c r="A31" s="110">
        <f t="shared" si="0"/>
        <v>23</v>
      </c>
      <c r="B31" s="111" t="s">
        <v>83</v>
      </c>
      <c r="C31" s="112">
        <v>21671</v>
      </c>
      <c r="D31" s="113" t="s">
        <v>137</v>
      </c>
      <c r="E31" s="136" t="s">
        <v>173</v>
      </c>
      <c r="F31" s="119">
        <v>2050</v>
      </c>
    </row>
    <row r="32" spans="1:6" ht="13.5">
      <c r="A32" s="110">
        <f t="shared" si="0"/>
        <v>24</v>
      </c>
      <c r="B32" s="111" t="s">
        <v>83</v>
      </c>
      <c r="C32" s="112">
        <v>21649</v>
      </c>
      <c r="D32" s="113" t="s">
        <v>159</v>
      </c>
      <c r="E32" s="136" t="s">
        <v>174</v>
      </c>
      <c r="F32" s="119">
        <v>100</v>
      </c>
    </row>
    <row r="33" spans="1:6" ht="13.5">
      <c r="A33" s="110">
        <f t="shared" si="0"/>
        <v>25</v>
      </c>
      <c r="B33" s="111" t="s">
        <v>83</v>
      </c>
      <c r="C33" s="112">
        <v>21651</v>
      </c>
      <c r="D33" s="113" t="s">
        <v>159</v>
      </c>
      <c r="E33" s="136" t="s">
        <v>175</v>
      </c>
      <c r="F33" s="119">
        <v>100</v>
      </c>
    </row>
    <row r="34" spans="1:6" ht="13.5">
      <c r="A34" s="110">
        <f t="shared" si="0"/>
        <v>26</v>
      </c>
      <c r="B34" s="111" t="s">
        <v>83</v>
      </c>
      <c r="C34" s="112">
        <v>21653</v>
      </c>
      <c r="D34" s="113" t="s">
        <v>159</v>
      </c>
      <c r="E34" s="136" t="s">
        <v>176</v>
      </c>
      <c r="F34" s="119">
        <v>200</v>
      </c>
    </row>
    <row r="35" spans="1:6" ht="13.5">
      <c r="A35" s="110">
        <f t="shared" si="0"/>
        <v>27</v>
      </c>
      <c r="B35" s="111" t="s">
        <v>83</v>
      </c>
      <c r="C35" s="112">
        <v>21637</v>
      </c>
      <c r="D35" s="113" t="s">
        <v>159</v>
      </c>
      <c r="E35" s="136" t="s">
        <v>177</v>
      </c>
      <c r="F35" s="119">
        <v>100</v>
      </c>
    </row>
    <row r="36" spans="1:6" ht="13.5">
      <c r="A36" s="110">
        <f t="shared" si="0"/>
        <v>28</v>
      </c>
      <c r="B36" s="111" t="s">
        <v>83</v>
      </c>
      <c r="C36" s="112">
        <v>21640</v>
      </c>
      <c r="D36" s="113" t="s">
        <v>139</v>
      </c>
      <c r="E36" s="136" t="s">
        <v>178</v>
      </c>
      <c r="F36" s="119">
        <v>1620</v>
      </c>
    </row>
    <row r="37" spans="1:6" ht="13.5">
      <c r="A37" s="110">
        <f t="shared" si="0"/>
        <v>29</v>
      </c>
      <c r="B37" s="111" t="s">
        <v>83</v>
      </c>
      <c r="C37" s="112">
        <v>21645</v>
      </c>
      <c r="D37" s="113" t="s">
        <v>159</v>
      </c>
      <c r="E37" s="136" t="s">
        <v>179</v>
      </c>
      <c r="F37" s="119">
        <v>100</v>
      </c>
    </row>
    <row r="38" spans="1:6" ht="13.5">
      <c r="A38" s="110">
        <f t="shared" si="0"/>
        <v>30</v>
      </c>
      <c r="B38" s="111" t="s">
        <v>83</v>
      </c>
      <c r="C38" s="112">
        <v>21646</v>
      </c>
      <c r="D38" s="113" t="s">
        <v>159</v>
      </c>
      <c r="E38" s="136" t="s">
        <v>180</v>
      </c>
      <c r="F38" s="119">
        <v>150</v>
      </c>
    </row>
    <row r="39" spans="1:6" ht="13.5">
      <c r="A39" s="110">
        <f t="shared" si="0"/>
        <v>31</v>
      </c>
      <c r="B39" s="111" t="s">
        <v>83</v>
      </c>
      <c r="C39" s="112">
        <v>21648</v>
      </c>
      <c r="D39" s="113" t="s">
        <v>159</v>
      </c>
      <c r="E39" s="136" t="s">
        <v>181</v>
      </c>
      <c r="F39" s="119">
        <v>300</v>
      </c>
    </row>
    <row r="40" spans="1:6" ht="13.5">
      <c r="A40" s="110">
        <f t="shared" si="0"/>
        <v>32</v>
      </c>
      <c r="B40" s="111" t="s">
        <v>83</v>
      </c>
      <c r="C40" s="112">
        <v>21674</v>
      </c>
      <c r="D40" s="113" t="s">
        <v>159</v>
      </c>
      <c r="E40" s="136" t="s">
        <v>182</v>
      </c>
      <c r="F40" s="119">
        <v>10</v>
      </c>
    </row>
    <row r="41" spans="1:6" ht="27">
      <c r="A41" s="110">
        <f t="shared" si="0"/>
        <v>33</v>
      </c>
      <c r="B41" s="111" t="s">
        <v>83</v>
      </c>
      <c r="C41" s="112">
        <v>11541</v>
      </c>
      <c r="D41" s="113" t="s">
        <v>159</v>
      </c>
      <c r="E41" s="136" t="s">
        <v>183</v>
      </c>
      <c r="F41" s="119">
        <v>5680</v>
      </c>
    </row>
    <row r="42" spans="1:6" ht="13.5">
      <c r="A42" s="110">
        <f t="shared" si="0"/>
        <v>34</v>
      </c>
      <c r="B42" s="111" t="s">
        <v>83</v>
      </c>
      <c r="C42" s="112">
        <v>11561</v>
      </c>
      <c r="D42" s="113" t="s">
        <v>159</v>
      </c>
      <c r="E42" s="136" t="s">
        <v>184</v>
      </c>
      <c r="F42" s="119">
        <v>255</v>
      </c>
    </row>
    <row r="43" spans="1:6" ht="13.5">
      <c r="A43" s="110">
        <f t="shared" si="0"/>
        <v>35</v>
      </c>
      <c r="B43" s="111" t="s">
        <v>83</v>
      </c>
      <c r="C43" s="112">
        <v>21654</v>
      </c>
      <c r="D43" s="113" t="s">
        <v>137</v>
      </c>
      <c r="E43" s="136" t="s">
        <v>185</v>
      </c>
      <c r="F43" s="119">
        <v>4214.6</v>
      </c>
    </row>
    <row r="44" spans="1:6" ht="13.5">
      <c r="A44" s="110">
        <f t="shared" si="0"/>
        <v>36</v>
      </c>
      <c r="B44" s="111" t="s">
        <v>92</v>
      </c>
      <c r="C44" s="112">
        <v>21698</v>
      </c>
      <c r="D44" s="113" t="s">
        <v>159</v>
      </c>
      <c r="E44" s="137" t="s">
        <v>186</v>
      </c>
      <c r="F44" s="119">
        <v>100</v>
      </c>
    </row>
    <row r="45" spans="1:6" ht="13.5">
      <c r="A45" s="110">
        <f t="shared" si="0"/>
        <v>37</v>
      </c>
      <c r="B45" s="111" t="s">
        <v>92</v>
      </c>
      <c r="C45" s="112">
        <v>21695</v>
      </c>
      <c r="D45" s="113" t="s">
        <v>159</v>
      </c>
      <c r="E45" s="137" t="s">
        <v>187</v>
      </c>
      <c r="F45" s="119">
        <v>50</v>
      </c>
    </row>
    <row r="46" spans="1:6" ht="13.5">
      <c r="A46" s="110">
        <f t="shared" si="0"/>
        <v>38</v>
      </c>
      <c r="B46" s="111" t="s">
        <v>92</v>
      </c>
      <c r="C46" s="112">
        <v>21680</v>
      </c>
      <c r="D46" s="113" t="s">
        <v>137</v>
      </c>
      <c r="E46" s="137" t="s">
        <v>188</v>
      </c>
      <c r="F46" s="119">
        <v>213436</v>
      </c>
    </row>
    <row r="47" spans="1:6" ht="27">
      <c r="A47" s="110">
        <f t="shared" si="0"/>
        <v>39</v>
      </c>
      <c r="B47" s="111" t="s">
        <v>92</v>
      </c>
      <c r="C47" s="112">
        <v>11659</v>
      </c>
      <c r="D47" s="113" t="s">
        <v>137</v>
      </c>
      <c r="E47" s="137" t="s">
        <v>189</v>
      </c>
      <c r="F47" s="119">
        <v>326512.33</v>
      </c>
    </row>
    <row r="48" spans="1:6" ht="27">
      <c r="A48" s="110">
        <f t="shared" si="0"/>
        <v>40</v>
      </c>
      <c r="B48" s="111" t="s">
        <v>92</v>
      </c>
      <c r="C48" s="112">
        <v>11624</v>
      </c>
      <c r="D48" s="113" t="s">
        <v>137</v>
      </c>
      <c r="E48" s="137" t="s">
        <v>190</v>
      </c>
      <c r="F48" s="119">
        <v>346703.51</v>
      </c>
    </row>
    <row r="49" spans="1:6" ht="13.5">
      <c r="A49" s="110">
        <f t="shared" si="0"/>
        <v>41</v>
      </c>
      <c r="B49" s="111" t="s">
        <v>92</v>
      </c>
      <c r="C49" s="112">
        <v>11655</v>
      </c>
      <c r="D49" s="113" t="s">
        <v>139</v>
      </c>
      <c r="E49" s="137" t="s">
        <v>191</v>
      </c>
      <c r="F49" s="119">
        <v>57229.6</v>
      </c>
    </row>
    <row r="50" spans="1:6" ht="27">
      <c r="A50" s="110">
        <f t="shared" si="0"/>
        <v>42</v>
      </c>
      <c r="B50" s="111" t="s">
        <v>92</v>
      </c>
      <c r="C50" s="112">
        <v>11657</v>
      </c>
      <c r="D50" s="113" t="s">
        <v>137</v>
      </c>
      <c r="E50" s="137" t="s">
        <v>192</v>
      </c>
      <c r="F50" s="119">
        <v>80178.32</v>
      </c>
    </row>
    <row r="51" spans="1:6" ht="13.5">
      <c r="A51" s="110">
        <f t="shared" si="0"/>
        <v>43</v>
      </c>
      <c r="B51" s="111" t="s">
        <v>92</v>
      </c>
      <c r="C51" s="112">
        <v>21686</v>
      </c>
      <c r="D51" s="113" t="s">
        <v>137</v>
      </c>
      <c r="E51" s="137" t="s">
        <v>193</v>
      </c>
      <c r="F51" s="119">
        <v>27</v>
      </c>
    </row>
    <row r="52" spans="1:6" ht="13.5">
      <c r="A52" s="110">
        <f t="shared" si="0"/>
        <v>44</v>
      </c>
      <c r="B52" s="111" t="s">
        <v>92</v>
      </c>
      <c r="C52" s="112">
        <v>21687</v>
      </c>
      <c r="D52" s="113" t="s">
        <v>137</v>
      </c>
      <c r="E52" s="137" t="s">
        <v>194</v>
      </c>
      <c r="F52" s="119">
        <v>46</v>
      </c>
    </row>
    <row r="53" spans="1:6" ht="27">
      <c r="A53" s="110">
        <f t="shared" si="0"/>
        <v>45</v>
      </c>
      <c r="B53" s="111" t="s">
        <v>92</v>
      </c>
      <c r="C53" s="112">
        <v>11660</v>
      </c>
      <c r="D53" s="113" t="s">
        <v>137</v>
      </c>
      <c r="E53" s="137" t="s">
        <v>195</v>
      </c>
      <c r="F53" s="119">
        <v>201135.32</v>
      </c>
    </row>
    <row r="54" spans="1:6" ht="13.5">
      <c r="A54" s="110">
        <f t="shared" si="0"/>
        <v>46</v>
      </c>
      <c r="B54" s="111" t="s">
        <v>92</v>
      </c>
      <c r="C54" s="112">
        <v>11656</v>
      </c>
      <c r="D54" s="113" t="s">
        <v>137</v>
      </c>
      <c r="E54" s="137" t="s">
        <v>196</v>
      </c>
      <c r="F54" s="119">
        <v>43496.64</v>
      </c>
    </row>
    <row r="55" spans="1:6" ht="27">
      <c r="A55" s="110">
        <f t="shared" si="0"/>
        <v>47</v>
      </c>
      <c r="B55" s="111" t="s">
        <v>92</v>
      </c>
      <c r="C55" s="112">
        <v>11661</v>
      </c>
      <c r="D55" s="113" t="s">
        <v>137</v>
      </c>
      <c r="E55" s="137" t="s">
        <v>197</v>
      </c>
      <c r="F55" s="119">
        <v>824.1</v>
      </c>
    </row>
    <row r="56" spans="1:6" ht="27">
      <c r="A56" s="110">
        <f t="shared" si="0"/>
        <v>48</v>
      </c>
      <c r="B56" s="111" t="s">
        <v>92</v>
      </c>
      <c r="C56" s="112">
        <v>11623</v>
      </c>
      <c r="D56" s="113" t="s">
        <v>137</v>
      </c>
      <c r="E56" s="137" t="s">
        <v>198</v>
      </c>
      <c r="F56" s="119">
        <v>263027.76</v>
      </c>
    </row>
    <row r="57" spans="1:6" ht="13.5">
      <c r="A57" s="110">
        <f t="shared" si="0"/>
        <v>49</v>
      </c>
      <c r="B57" s="111" t="s">
        <v>92</v>
      </c>
      <c r="C57" s="112">
        <v>21683</v>
      </c>
      <c r="D57" s="113" t="s">
        <v>139</v>
      </c>
      <c r="E57" s="137" t="s">
        <v>199</v>
      </c>
      <c r="F57" s="119">
        <v>1911</v>
      </c>
    </row>
    <row r="58" spans="1:6" ht="13.5">
      <c r="A58" s="110">
        <f t="shared" si="0"/>
        <v>50</v>
      </c>
      <c r="B58" s="111" t="s">
        <v>92</v>
      </c>
      <c r="C58" s="112">
        <v>21685</v>
      </c>
      <c r="D58" s="113" t="s">
        <v>137</v>
      </c>
      <c r="E58" s="137" t="s">
        <v>200</v>
      </c>
      <c r="F58" s="119">
        <v>2202.85</v>
      </c>
    </row>
    <row r="59" spans="1:6" ht="13.5">
      <c r="A59" s="110">
        <f t="shared" si="0"/>
        <v>51</v>
      </c>
      <c r="B59" s="111" t="s">
        <v>92</v>
      </c>
      <c r="C59" s="112">
        <v>21691</v>
      </c>
      <c r="D59" s="113" t="s">
        <v>159</v>
      </c>
      <c r="E59" s="137" t="s">
        <v>201</v>
      </c>
      <c r="F59" s="119">
        <v>50</v>
      </c>
    </row>
    <row r="60" spans="1:6" ht="13.5">
      <c r="A60" s="110">
        <f t="shared" si="0"/>
        <v>52</v>
      </c>
      <c r="B60" s="111" t="s">
        <v>92</v>
      </c>
      <c r="C60" s="112">
        <v>21692</v>
      </c>
      <c r="D60" s="113" t="s">
        <v>159</v>
      </c>
      <c r="E60" s="137" t="s">
        <v>202</v>
      </c>
      <c r="F60" s="119">
        <v>100</v>
      </c>
    </row>
    <row r="61" spans="1:6" ht="13.5">
      <c r="A61" s="110">
        <f t="shared" si="0"/>
        <v>53</v>
      </c>
      <c r="B61" s="111" t="s">
        <v>92</v>
      </c>
      <c r="C61" s="112">
        <v>21693</v>
      </c>
      <c r="D61" s="113" t="s">
        <v>159</v>
      </c>
      <c r="E61" s="137" t="s">
        <v>203</v>
      </c>
      <c r="F61" s="119">
        <v>50</v>
      </c>
    </row>
    <row r="62" spans="1:6" ht="13.5">
      <c r="A62" s="110">
        <f t="shared" si="0"/>
        <v>54</v>
      </c>
      <c r="B62" s="111" t="s">
        <v>92</v>
      </c>
      <c r="C62" s="112">
        <v>21694</v>
      </c>
      <c r="D62" s="113" t="s">
        <v>159</v>
      </c>
      <c r="E62" s="137" t="s">
        <v>204</v>
      </c>
      <c r="F62" s="119">
        <v>100</v>
      </c>
    </row>
    <row r="63" spans="1:6" ht="27">
      <c r="A63" s="110">
        <f t="shared" si="0"/>
        <v>55</v>
      </c>
      <c r="B63" s="111" t="s">
        <v>92</v>
      </c>
      <c r="C63" s="112">
        <v>21688</v>
      </c>
      <c r="D63" s="113" t="s">
        <v>137</v>
      </c>
      <c r="E63" s="137" t="s">
        <v>205</v>
      </c>
      <c r="F63" s="119">
        <v>26.4</v>
      </c>
    </row>
    <row r="64" spans="1:6" ht="27">
      <c r="A64" s="110">
        <f t="shared" si="0"/>
        <v>56</v>
      </c>
      <c r="B64" s="111" t="s">
        <v>92</v>
      </c>
      <c r="C64" s="112">
        <v>11662</v>
      </c>
      <c r="D64" s="113" t="s">
        <v>137</v>
      </c>
      <c r="E64" s="137" t="s">
        <v>206</v>
      </c>
      <c r="F64" s="117">
        <v>188181.65</v>
      </c>
    </row>
    <row r="65" spans="1:6" ht="27">
      <c r="A65" s="110">
        <f t="shared" si="0"/>
        <v>57</v>
      </c>
      <c r="B65" s="111" t="s">
        <v>92</v>
      </c>
      <c r="C65" s="120">
        <v>11663</v>
      </c>
      <c r="D65" s="113" t="s">
        <v>137</v>
      </c>
      <c r="E65" s="137" t="s">
        <v>207</v>
      </c>
      <c r="F65" s="117">
        <v>220892.99</v>
      </c>
    </row>
    <row r="66" spans="1:6" ht="13.5">
      <c r="A66" s="110">
        <f t="shared" si="0"/>
        <v>58</v>
      </c>
      <c r="B66" s="111" t="s">
        <v>92</v>
      </c>
      <c r="C66" s="121">
        <v>21682</v>
      </c>
      <c r="D66" s="113" t="s">
        <v>139</v>
      </c>
      <c r="E66" s="137" t="s">
        <v>208</v>
      </c>
      <c r="F66" s="117">
        <v>665</v>
      </c>
    </row>
    <row r="67" spans="1:6" ht="13.5">
      <c r="A67" s="110">
        <f t="shared" si="0"/>
        <v>59</v>
      </c>
      <c r="B67" s="111" t="s">
        <v>92</v>
      </c>
      <c r="C67" s="121">
        <v>21699</v>
      </c>
      <c r="D67" s="113" t="s">
        <v>159</v>
      </c>
      <c r="E67" s="137" t="s">
        <v>209</v>
      </c>
      <c r="F67" s="117">
        <v>50</v>
      </c>
    </row>
    <row r="68" spans="1:6" ht="13.5">
      <c r="A68" s="110">
        <f t="shared" si="0"/>
        <v>60</v>
      </c>
      <c r="B68" s="111" t="s">
        <v>92</v>
      </c>
      <c r="C68" s="121">
        <v>21700</v>
      </c>
      <c r="D68" s="113" t="s">
        <v>159</v>
      </c>
      <c r="E68" s="137" t="s">
        <v>210</v>
      </c>
      <c r="F68" s="117">
        <v>200</v>
      </c>
    </row>
    <row r="69" spans="1:6" ht="13.5">
      <c r="A69" s="110">
        <f t="shared" si="0"/>
        <v>61</v>
      </c>
      <c r="B69" s="111" t="s">
        <v>92</v>
      </c>
      <c r="C69" s="121">
        <v>21684</v>
      </c>
      <c r="D69" s="113" t="s">
        <v>159</v>
      </c>
      <c r="E69" s="137" t="s">
        <v>211</v>
      </c>
      <c r="F69" s="117">
        <v>40</v>
      </c>
    </row>
    <row r="70" spans="1:6" ht="13.5">
      <c r="A70" s="110">
        <f t="shared" si="0"/>
        <v>62</v>
      </c>
      <c r="B70" s="111" t="s">
        <v>92</v>
      </c>
      <c r="C70" s="121">
        <v>21696</v>
      </c>
      <c r="D70" s="113" t="s">
        <v>159</v>
      </c>
      <c r="E70" s="137" t="s">
        <v>212</v>
      </c>
      <c r="F70" s="117">
        <v>100</v>
      </c>
    </row>
    <row r="71" spans="1:6" ht="13.5">
      <c r="A71" s="110">
        <f t="shared" si="0"/>
        <v>63</v>
      </c>
      <c r="B71" s="111" t="s">
        <v>92</v>
      </c>
      <c r="C71" s="121">
        <v>21690</v>
      </c>
      <c r="D71" s="113" t="s">
        <v>159</v>
      </c>
      <c r="E71" s="137" t="s">
        <v>213</v>
      </c>
      <c r="F71" s="117">
        <v>100</v>
      </c>
    </row>
    <row r="72" spans="1:6" ht="13.5">
      <c r="A72" s="110">
        <f t="shared" si="0"/>
        <v>64</v>
      </c>
      <c r="B72" s="111" t="s">
        <v>92</v>
      </c>
      <c r="C72" s="121">
        <v>21689</v>
      </c>
      <c r="D72" s="113" t="s">
        <v>159</v>
      </c>
      <c r="E72" s="137" t="s">
        <v>214</v>
      </c>
      <c r="F72" s="117">
        <v>200</v>
      </c>
    </row>
    <row r="73" spans="1:6" ht="13.5">
      <c r="A73" s="110">
        <f t="shared" si="0"/>
        <v>65</v>
      </c>
      <c r="B73" s="111" t="s">
        <v>92</v>
      </c>
      <c r="C73" s="121">
        <v>21697</v>
      </c>
      <c r="D73" s="113" t="s">
        <v>159</v>
      </c>
      <c r="E73" s="137" t="s">
        <v>215</v>
      </c>
      <c r="F73" s="117">
        <v>80</v>
      </c>
    </row>
    <row r="74" spans="1:6" ht="12.75">
      <c r="A74" s="110">
        <f t="shared" si="0"/>
        <v>66</v>
      </c>
      <c r="B74" s="125">
        <v>42732</v>
      </c>
      <c r="C74" s="121">
        <v>21677</v>
      </c>
      <c r="D74" s="126" t="s">
        <v>216</v>
      </c>
      <c r="E74" s="138" t="s">
        <v>217</v>
      </c>
      <c r="F74" s="127">
        <v>1000</v>
      </c>
    </row>
    <row r="75" spans="1:6" ht="12.75">
      <c r="A75" s="110">
        <f t="shared" si="0"/>
        <v>67</v>
      </c>
      <c r="B75" s="125">
        <v>42732</v>
      </c>
      <c r="C75" s="121">
        <v>21676</v>
      </c>
      <c r="D75" s="128" t="s">
        <v>216</v>
      </c>
      <c r="E75" s="138" t="s">
        <v>217</v>
      </c>
      <c r="F75" s="127">
        <v>1000</v>
      </c>
    </row>
    <row r="76" spans="1:6" ht="12.75">
      <c r="A76" s="110">
        <f t="shared" si="0"/>
        <v>68</v>
      </c>
      <c r="B76" s="125">
        <v>42733</v>
      </c>
      <c r="C76" s="121">
        <v>11653</v>
      </c>
      <c r="D76" s="128" t="s">
        <v>137</v>
      </c>
      <c r="E76" s="138" t="s">
        <v>218</v>
      </c>
      <c r="F76" s="127">
        <v>5958.36</v>
      </c>
    </row>
    <row r="77" spans="1:6" ht="13.5">
      <c r="A77" s="120"/>
      <c r="B77" s="123"/>
      <c r="C77" s="122"/>
      <c r="D77" s="50"/>
      <c r="E77" s="139" t="s">
        <v>7</v>
      </c>
      <c r="F77" s="124">
        <f>SUM(F9:F76)</f>
        <v>3500599.0500000003</v>
      </c>
    </row>
  </sheetData>
  <sheetProtection selectLockedCells="1" selectUnlockedCells="1"/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E3" sqref="E3"/>
    </sheetView>
  </sheetViews>
  <sheetFormatPr defaultColWidth="10.421875" defaultRowHeight="12.75"/>
  <cols>
    <col min="1" max="1" width="9.421875" style="25" customWidth="1"/>
    <col min="2" max="2" width="17.28125" style="25" customWidth="1"/>
    <col min="3" max="3" width="17.7109375" style="25" customWidth="1"/>
    <col min="4" max="4" width="24.7109375" style="25" customWidth="1"/>
    <col min="5" max="5" width="39.421875" style="25" customWidth="1"/>
    <col min="6" max="6" width="15.00390625" style="25" customWidth="1"/>
    <col min="7" max="16384" width="10.421875" style="25" customWidth="1"/>
  </cols>
  <sheetData>
    <row r="1" spans="1:6" ht="12.75">
      <c r="A1" s="26" t="s">
        <v>25</v>
      </c>
      <c r="B1" s="15"/>
      <c r="C1" s="17"/>
      <c r="D1" s="17"/>
      <c r="E1" s="15"/>
      <c r="F1" s="15"/>
    </row>
    <row r="2" spans="2:6" ht="12.75">
      <c r="B2" s="15"/>
      <c r="C2" s="15"/>
      <c r="D2" s="15"/>
      <c r="E2" s="15"/>
      <c r="F2" s="15"/>
    </row>
    <row r="3" spans="1:6" ht="12.75">
      <c r="A3" s="26" t="s">
        <v>26</v>
      </c>
      <c r="B3" s="17"/>
      <c r="C3" s="15"/>
      <c r="D3" s="17"/>
      <c r="E3" s="18"/>
      <c r="F3" s="15"/>
    </row>
    <row r="4" spans="1:6" ht="12.75">
      <c r="A4" s="26" t="s">
        <v>31</v>
      </c>
      <c r="B4" s="17"/>
      <c r="C4" s="15"/>
      <c r="D4" s="17"/>
      <c r="E4" s="15"/>
      <c r="F4" s="17"/>
    </row>
    <row r="5" spans="1:6" ht="12.75">
      <c r="A5" s="15"/>
      <c r="B5" s="17"/>
      <c r="C5" s="15"/>
      <c r="D5" s="15"/>
      <c r="E5" s="15"/>
      <c r="F5" s="15"/>
    </row>
    <row r="6" spans="1:6" ht="12.75">
      <c r="A6" s="15"/>
      <c r="B6" s="19"/>
      <c r="C6" s="49" t="s">
        <v>33</v>
      </c>
      <c r="D6" s="86" t="s">
        <v>221</v>
      </c>
      <c r="E6" s="15"/>
      <c r="F6" s="15"/>
    </row>
    <row r="7" spans="1:6" ht="12.75">
      <c r="A7" s="15"/>
      <c r="B7" s="15"/>
      <c r="C7" s="15"/>
      <c r="D7" s="15"/>
      <c r="E7" s="15"/>
      <c r="F7" s="15"/>
    </row>
    <row r="8" spans="1:6" ht="52.5">
      <c r="A8" s="20" t="s">
        <v>9</v>
      </c>
      <c r="B8" s="21" t="s">
        <v>10</v>
      </c>
      <c r="C8" s="22" t="s">
        <v>11</v>
      </c>
      <c r="D8" s="21" t="s">
        <v>28</v>
      </c>
      <c r="E8" s="23" t="s">
        <v>29</v>
      </c>
      <c r="F8" s="27" t="s">
        <v>30</v>
      </c>
    </row>
    <row r="9" spans="1:6" ht="13.5">
      <c r="A9" s="50">
        <v>1</v>
      </c>
      <c r="B9" s="51">
        <v>42731</v>
      </c>
      <c r="C9" s="50">
        <v>11576</v>
      </c>
      <c r="D9" s="50" t="s">
        <v>137</v>
      </c>
      <c r="E9" s="52" t="s">
        <v>138</v>
      </c>
      <c r="F9" s="53">
        <v>10553</v>
      </c>
    </row>
    <row r="10" spans="1:6" ht="13.5">
      <c r="A10" s="50">
        <v>2</v>
      </c>
      <c r="B10" s="51">
        <v>42731</v>
      </c>
      <c r="C10" s="50">
        <v>17403</v>
      </c>
      <c r="D10" s="50" t="s">
        <v>139</v>
      </c>
      <c r="E10" s="52" t="s">
        <v>140</v>
      </c>
      <c r="F10" s="53">
        <v>1030</v>
      </c>
    </row>
    <row r="11" spans="1:6" ht="13.5">
      <c r="A11" s="50">
        <v>3</v>
      </c>
      <c r="B11" s="51">
        <v>42731</v>
      </c>
      <c r="C11" s="50">
        <v>17401</v>
      </c>
      <c r="D11" s="50" t="s">
        <v>139</v>
      </c>
      <c r="E11" s="52" t="s">
        <v>141</v>
      </c>
      <c r="F11" s="53">
        <v>6559.16</v>
      </c>
    </row>
    <row r="12" spans="1:6" ht="13.5">
      <c r="A12" s="50">
        <v>4</v>
      </c>
      <c r="B12" s="51">
        <v>42731</v>
      </c>
      <c r="C12" s="50">
        <v>17404</v>
      </c>
      <c r="D12" s="50" t="s">
        <v>137</v>
      </c>
      <c r="E12" s="52" t="s">
        <v>142</v>
      </c>
      <c r="F12" s="53">
        <v>27515.6</v>
      </c>
    </row>
    <row r="13" spans="1:256" ht="13.5">
      <c r="A13" s="50">
        <v>5</v>
      </c>
      <c r="B13" s="51">
        <v>42731</v>
      </c>
      <c r="C13" s="50">
        <v>17402</v>
      </c>
      <c r="D13" s="50" t="s">
        <v>139</v>
      </c>
      <c r="E13" s="52" t="s">
        <v>143</v>
      </c>
      <c r="F13" s="53">
        <v>24558.94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0">
        <v>6</v>
      </c>
      <c r="B14" s="51">
        <v>42732</v>
      </c>
      <c r="C14" s="50">
        <v>21666</v>
      </c>
      <c r="D14" s="50" t="s">
        <v>139</v>
      </c>
      <c r="E14" s="52" t="s">
        <v>144</v>
      </c>
      <c r="F14" s="53">
        <v>4082.67</v>
      </c>
    </row>
    <row r="15" spans="1:6" ht="13.5">
      <c r="A15" s="50">
        <v>7</v>
      </c>
      <c r="B15" s="51">
        <v>42732</v>
      </c>
      <c r="C15" s="50">
        <v>21667</v>
      </c>
      <c r="D15" s="50" t="s">
        <v>139</v>
      </c>
      <c r="E15" s="52" t="s">
        <v>144</v>
      </c>
      <c r="F15" s="53">
        <v>43684.57</v>
      </c>
    </row>
    <row r="16" spans="1:6" ht="13.5">
      <c r="A16" s="50">
        <v>8</v>
      </c>
      <c r="B16" s="51">
        <v>42732</v>
      </c>
      <c r="C16" s="50">
        <v>21668</v>
      </c>
      <c r="D16" s="50" t="s">
        <v>139</v>
      </c>
      <c r="E16" s="52" t="s">
        <v>144</v>
      </c>
      <c r="F16" s="53">
        <v>8573.61</v>
      </c>
    </row>
    <row r="17" spans="1:6" ht="13.5">
      <c r="A17" s="50">
        <v>9</v>
      </c>
      <c r="B17" s="51">
        <v>42732</v>
      </c>
      <c r="C17" s="50">
        <v>21669</v>
      </c>
      <c r="D17" s="50" t="s">
        <v>139</v>
      </c>
      <c r="E17" s="52" t="s">
        <v>144</v>
      </c>
      <c r="F17" s="53">
        <v>19052.46</v>
      </c>
    </row>
    <row r="18" spans="1:6" ht="13.5">
      <c r="A18" s="50">
        <v>10</v>
      </c>
      <c r="B18" s="51">
        <v>42732</v>
      </c>
      <c r="C18" s="50">
        <v>21670</v>
      </c>
      <c r="D18" s="50" t="s">
        <v>139</v>
      </c>
      <c r="E18" s="52" t="s">
        <v>144</v>
      </c>
      <c r="F18" s="53">
        <v>27217.8</v>
      </c>
    </row>
    <row r="19" spans="1:6" ht="13.5">
      <c r="A19" s="50">
        <v>11</v>
      </c>
      <c r="B19" s="51">
        <v>42732</v>
      </c>
      <c r="C19" s="50">
        <v>21655</v>
      </c>
      <c r="D19" s="50" t="s">
        <v>139</v>
      </c>
      <c r="E19" s="52" t="s">
        <v>144</v>
      </c>
      <c r="F19" s="53">
        <v>22862.95</v>
      </c>
    </row>
    <row r="20" spans="1:6" ht="13.5">
      <c r="A20" s="50">
        <v>12</v>
      </c>
      <c r="B20" s="51">
        <v>42732</v>
      </c>
      <c r="C20" s="50">
        <v>21642</v>
      </c>
      <c r="D20" s="50" t="s">
        <v>139</v>
      </c>
      <c r="E20" s="52" t="s">
        <v>144</v>
      </c>
      <c r="F20" s="53">
        <v>68044.5</v>
      </c>
    </row>
    <row r="21" spans="1:6" ht="13.5">
      <c r="A21" s="50">
        <v>13</v>
      </c>
      <c r="B21" s="51">
        <v>42732</v>
      </c>
      <c r="C21" s="50">
        <v>21643</v>
      </c>
      <c r="D21" s="50" t="s">
        <v>139</v>
      </c>
      <c r="E21" s="52" t="s">
        <v>144</v>
      </c>
      <c r="F21" s="53">
        <v>68044.5</v>
      </c>
    </row>
    <row r="22" spans="1:6" ht="13.5">
      <c r="A22" s="50">
        <v>14</v>
      </c>
      <c r="B22" s="51">
        <v>42732</v>
      </c>
      <c r="C22" s="50">
        <v>21647</v>
      </c>
      <c r="D22" s="50" t="s">
        <v>139</v>
      </c>
      <c r="E22" s="52" t="s">
        <v>144</v>
      </c>
      <c r="F22" s="53">
        <v>12248.01</v>
      </c>
    </row>
    <row r="23" spans="1:6" ht="13.5">
      <c r="A23" s="50">
        <v>15</v>
      </c>
      <c r="B23" s="51">
        <v>42732</v>
      </c>
      <c r="C23" s="50">
        <v>21650</v>
      </c>
      <c r="D23" s="50" t="s">
        <v>139</v>
      </c>
      <c r="E23" s="52" t="s">
        <v>144</v>
      </c>
      <c r="F23" s="53">
        <v>5443.56</v>
      </c>
    </row>
    <row r="24" spans="1:6" ht="13.5">
      <c r="A24" s="50">
        <v>16</v>
      </c>
      <c r="B24" s="51">
        <v>42732</v>
      </c>
      <c r="C24" s="50">
        <v>21658</v>
      </c>
      <c r="D24" s="50" t="s">
        <v>139</v>
      </c>
      <c r="E24" s="52" t="s">
        <v>144</v>
      </c>
      <c r="F24" s="53">
        <v>34022.25</v>
      </c>
    </row>
    <row r="25" spans="1:6" ht="13.5">
      <c r="A25" s="50">
        <v>17</v>
      </c>
      <c r="B25" s="51">
        <v>42732</v>
      </c>
      <c r="C25" s="50">
        <v>21659</v>
      </c>
      <c r="D25" s="50" t="s">
        <v>139</v>
      </c>
      <c r="E25" s="52" t="s">
        <v>144</v>
      </c>
      <c r="F25" s="53">
        <v>17147.21</v>
      </c>
    </row>
    <row r="26" spans="1:6" ht="13.5">
      <c r="A26" s="50">
        <v>18</v>
      </c>
      <c r="B26" s="51">
        <v>42732</v>
      </c>
      <c r="C26" s="50">
        <v>21660</v>
      </c>
      <c r="D26" s="50" t="s">
        <v>139</v>
      </c>
      <c r="E26" s="52" t="s">
        <v>144</v>
      </c>
      <c r="F26" s="53">
        <v>21774.24</v>
      </c>
    </row>
    <row r="27" spans="1:6" ht="13.5">
      <c r="A27" s="50">
        <v>19</v>
      </c>
      <c r="B27" s="51">
        <v>42732</v>
      </c>
      <c r="C27" s="50">
        <v>21661</v>
      </c>
      <c r="D27" s="50" t="s">
        <v>139</v>
      </c>
      <c r="E27" s="52" t="s">
        <v>144</v>
      </c>
      <c r="F27" s="53">
        <v>32207.73</v>
      </c>
    </row>
    <row r="28" spans="1:6" ht="13.5">
      <c r="A28" s="50">
        <v>20</v>
      </c>
      <c r="B28" s="51">
        <v>42732</v>
      </c>
      <c r="C28" s="50">
        <v>21662</v>
      </c>
      <c r="D28" s="50" t="s">
        <v>139</v>
      </c>
      <c r="E28" s="52" t="s">
        <v>144</v>
      </c>
      <c r="F28" s="53">
        <v>15514.15</v>
      </c>
    </row>
    <row r="29" spans="1:6" ht="13.5">
      <c r="A29" s="50">
        <v>21</v>
      </c>
      <c r="B29" s="51">
        <v>42732</v>
      </c>
      <c r="C29" s="50">
        <v>21664</v>
      </c>
      <c r="D29" s="50" t="s">
        <v>139</v>
      </c>
      <c r="E29" s="52" t="s">
        <v>144</v>
      </c>
      <c r="F29" s="53">
        <v>19052.46</v>
      </c>
    </row>
    <row r="30" spans="1:6" ht="13.5">
      <c r="A30" s="50">
        <v>22</v>
      </c>
      <c r="B30" s="51">
        <v>42732</v>
      </c>
      <c r="C30" s="50">
        <v>21652</v>
      </c>
      <c r="D30" s="50" t="s">
        <v>139</v>
      </c>
      <c r="E30" s="52" t="s">
        <v>144</v>
      </c>
      <c r="F30" s="53">
        <v>2268.15</v>
      </c>
    </row>
    <row r="31" spans="1:6" ht="13.5">
      <c r="A31" s="50">
        <v>23</v>
      </c>
      <c r="B31" s="51">
        <v>42732</v>
      </c>
      <c r="C31" s="50">
        <v>21665</v>
      </c>
      <c r="D31" s="50" t="s">
        <v>139</v>
      </c>
      <c r="E31" s="52" t="s">
        <v>144</v>
      </c>
      <c r="F31" s="53">
        <v>12248.01</v>
      </c>
    </row>
    <row r="32" spans="1:6" ht="13.5">
      <c r="A32" s="50">
        <v>24</v>
      </c>
      <c r="B32" s="51">
        <v>42733</v>
      </c>
      <c r="C32" s="50">
        <v>21681</v>
      </c>
      <c r="D32" s="50" t="s">
        <v>139</v>
      </c>
      <c r="E32" s="52" t="s">
        <v>145</v>
      </c>
      <c r="F32" s="53">
        <v>39439.5</v>
      </c>
    </row>
    <row r="33" spans="1:6" ht="13.5">
      <c r="A33" s="50">
        <v>25</v>
      </c>
      <c r="B33" s="51">
        <v>42733</v>
      </c>
      <c r="C33" s="50">
        <v>17426</v>
      </c>
      <c r="D33" s="50" t="s">
        <v>139</v>
      </c>
      <c r="E33" s="52" t="s">
        <v>146</v>
      </c>
      <c r="F33" s="53">
        <v>59101.63</v>
      </c>
    </row>
    <row r="34" spans="1:6" ht="13.5">
      <c r="A34" s="50">
        <v>26</v>
      </c>
      <c r="B34" s="51">
        <v>42734</v>
      </c>
      <c r="C34" s="50">
        <v>11605</v>
      </c>
      <c r="D34" s="50" t="s">
        <v>147</v>
      </c>
      <c r="E34" s="52" t="s">
        <v>148</v>
      </c>
      <c r="F34" s="53">
        <v>820001.18</v>
      </c>
    </row>
    <row r="35" spans="1:6" ht="13.5">
      <c r="A35" s="50">
        <v>27</v>
      </c>
      <c r="B35" s="51">
        <v>42734</v>
      </c>
      <c r="C35" s="50">
        <v>11604</v>
      </c>
      <c r="D35" s="50" t="s">
        <v>147</v>
      </c>
      <c r="E35" s="52" t="s">
        <v>149</v>
      </c>
      <c r="F35" s="53">
        <v>952492.69</v>
      </c>
    </row>
    <row r="36" spans="1:6" ht="13.5">
      <c r="A36" s="54" t="s">
        <v>7</v>
      </c>
      <c r="B36" s="55"/>
      <c r="C36" s="55"/>
      <c r="D36" s="55"/>
      <c r="E36" s="55"/>
      <c r="F36" s="56">
        <f>SUM(F9:F35)</f>
        <v>2374740.5300000003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2017-01-06T08:26:07Z</cp:lastPrinted>
  <dcterms:created xsi:type="dcterms:W3CDTF">2016-01-19T13:06:09Z</dcterms:created>
  <dcterms:modified xsi:type="dcterms:W3CDTF">2017-01-06T11:19:31Z</dcterms:modified>
  <cp:category/>
  <cp:version/>
  <cp:contentType/>
  <cp:contentStatus/>
</cp:coreProperties>
</file>