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<sst xmlns="http://schemas.openxmlformats.org/spreadsheetml/2006/main" count="331" uniqueCount="156">
  <si>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</si>
  <si>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</si>
  <si>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</si>
  <si>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</si>
  <si>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</si>
  <si>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</si>
  <si>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</si>
  <si>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</si>
  <si>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</si>
  <si>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</si>
  <si>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</si>
  <si>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</si>
  <si>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</si>
  <si>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</si>
  <si>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</si>
  <si>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</si>
  <si>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</si>
  <si>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</si>
  <si>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</si>
  <si>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</si>
  <si>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</si>
  <si>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</si>
  <si>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</si>
  <si>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</si>
  <si>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</si>
  <si>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</si>
  <si>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</si>
  <si>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</si>
  <si>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</si>
  <si>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</si>
  <si>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</si>
  <si>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</si>
  <si>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</si>
  <si>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2360</t>
  </si>
  <si>
    <t>PRESTARI SERVICII INCHIRIERE AUTO CU SOFER PT PERIOADA 02.03 - 31.03.2020 - PROIECT ACP 1 - 58.14.01</t>
  </si>
  <si>
    <t>SELECT DIPLOMATIC GROUP</t>
  </si>
  <si>
    <t>OP 2361</t>
  </si>
  <si>
    <t>PRESTARI SERVICII INCHIRIERE AUTO CU SOFER PT PERIOADA 02.03 - 31.03.2020 - PROIECT ACP 1 - 58.14.02</t>
  </si>
  <si>
    <t>13-16 aprilie 2020</t>
  </si>
  <si>
    <t>BUGET DE STAT</t>
  </si>
  <si>
    <t xml:space="preserve">cheltuieli judiciare </t>
  </si>
  <si>
    <t>PERSOANA FIZICA</t>
  </si>
  <si>
    <t xml:space="preserve">cheltuieli judecata </t>
  </si>
  <si>
    <t>PERSOANA JURIDICA</t>
  </si>
  <si>
    <t xml:space="preserve">onorariu curator </t>
  </si>
  <si>
    <t xml:space="preserve">cheltuieli fotocopiere dosar </t>
  </si>
  <si>
    <t xml:space="preserve"> plata TVA - fact servicii juridice</t>
  </si>
  <si>
    <t>MFP</t>
  </si>
  <si>
    <t>alim. cont BT-plata fact. servicii juridice</t>
  </si>
  <si>
    <t>cheltuieli judecata si executare</t>
  </si>
  <si>
    <t>13.04.2020</t>
  </si>
  <si>
    <t>BIROU EXPERTIZE</t>
  </si>
  <si>
    <t>onorariu expert dosar 15526/197/2019</t>
  </si>
  <si>
    <t>onorariu expert dosar 607/268/2019</t>
  </si>
  <si>
    <t>onorariu expert dosar 3816/296/2018</t>
  </si>
  <si>
    <t>15.04.2020</t>
  </si>
  <si>
    <t>onorariu expert dosar 521/293//2017</t>
  </si>
  <si>
    <t>poprire DE 171/2020</t>
  </si>
  <si>
    <t>poprire DE 245/E/2019</t>
  </si>
  <si>
    <t>poprire DE 352/E/2019</t>
  </si>
  <si>
    <t>poprire DE 399/E/2019</t>
  </si>
  <si>
    <t>poprire DE 401/E/2019</t>
  </si>
  <si>
    <t>reintregire cont BT- servicii bancare</t>
  </si>
  <si>
    <t>poprire DE 399/E/2020</t>
  </si>
  <si>
    <t>poprire DE 7218/2019</t>
  </si>
  <si>
    <t>CEC BANK SA</t>
  </si>
  <si>
    <t>consemnari CEC LOT 48 LG.164/2014</t>
  </si>
  <si>
    <t>consemnari CEC LOT 85 LG.165/2013</t>
  </si>
  <si>
    <t>poprire DE 614/2019</t>
  </si>
  <si>
    <t>13,04,2020</t>
  </si>
  <si>
    <t>RD OILS DISTRIBUTION</t>
  </si>
  <si>
    <t>materiale</t>
  </si>
  <si>
    <t>dns birotica</t>
  </si>
  <si>
    <t>mida soft</t>
  </si>
  <si>
    <t xml:space="preserve">materiale </t>
  </si>
  <si>
    <t>14,04,2020</t>
  </si>
  <si>
    <t>rompetrol</t>
  </si>
  <si>
    <t>carburanti</t>
  </si>
  <si>
    <t>xerox romania echip</t>
  </si>
  <si>
    <t>serv intretinere</t>
  </si>
  <si>
    <t>ascensorul</t>
  </si>
  <si>
    <t>smart generation</t>
  </si>
  <si>
    <t>desman</t>
  </si>
  <si>
    <t>colectare deseuri</t>
  </si>
  <si>
    <t>atlas sport</t>
  </si>
  <si>
    <t>masti</t>
  </si>
  <si>
    <t>maxi prod</t>
  </si>
  <si>
    <t>produse protocol</t>
  </si>
  <si>
    <t>15,04,2020</t>
  </si>
  <si>
    <t>mfp</t>
  </si>
  <si>
    <t>alimentare fti</t>
  </si>
  <si>
    <t>bs</t>
  </si>
  <si>
    <t>tva fti</t>
  </si>
  <si>
    <t>business information</t>
  </si>
  <si>
    <t>servicii suport</t>
  </si>
  <si>
    <t>industrial electronic</t>
  </si>
  <si>
    <t>serv intretinere echip</t>
  </si>
  <si>
    <t>danco</t>
  </si>
  <si>
    <t>bilet avion</t>
  </si>
  <si>
    <t>raapps</t>
  </si>
  <si>
    <t>chirie utilitati</t>
  </si>
  <si>
    <t>comision gaze</t>
  </si>
  <si>
    <t>comision fiscalis</t>
  </si>
  <si>
    <t>mediatrust romania</t>
  </si>
  <si>
    <t>abonament</t>
  </si>
  <si>
    <t>16,04,2020</t>
  </si>
  <si>
    <t>cn posta romana</t>
  </si>
  <si>
    <t>servicii postale</t>
  </si>
  <si>
    <t>alte venituri</t>
  </si>
  <si>
    <t>rolf card</t>
  </si>
  <si>
    <t>cartele</t>
  </si>
  <si>
    <t>manpres</t>
  </si>
  <si>
    <t>reintregire comision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</si>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</sst>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14" fillId="0" borderId="19" xfId="0" applyFont="1" applyBorder="1" applyAlignment="1">
      <alignment horizontal="left" wrapText="1"/>
    </xf>
    <xf numFmtId="4" fontId="14" fillId="0" borderId="20" xfId="0" applyNumberFormat="1" applyFont="1" applyBorder="1" applyAlignment="1">
      <alignment/>
    </xf>
    <xf numFmtId="14" fontId="14" fillId="0" borderId="21" xfId="0" applyNumberFormat="1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left" wrapText="1"/>
    </xf>
    <xf numFmtId="4" fontId="14" fillId="0" borderId="23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14" fontId="14" fillId="0" borderId="24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43" fontId="27" fillId="0" borderId="15" xfId="0" applyNumberFormat="1" applyFont="1" applyBorder="1" applyAlignment="1">
      <alignment horizontal="right" vertical="center" wrapText="1"/>
    </xf>
    <xf numFmtId="0" fontId="28" fillId="0" borderId="24" xfId="0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43" fontId="27" fillId="0" borderId="20" xfId="0" applyNumberFormat="1" applyFont="1" applyBorder="1" applyAlignment="1">
      <alignment horizontal="right" vertical="center" wrapText="1"/>
    </xf>
    <xf numFmtId="0" fontId="28" fillId="0" borderId="21" xfId="0" applyFont="1" applyBorder="1" applyAlignment="1">
      <alignment horizontal="center" vertical="center" wrapText="1"/>
    </xf>
    <xf numFmtId="14" fontId="27" fillId="0" borderId="22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43" fontId="27" fillId="0" borderId="23" xfId="0" applyNumberFormat="1" applyFont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7" xfId="0" applyFont="1" applyBorder="1" applyAlignment="1">
      <alignment horizontal="justify"/>
    </xf>
    <xf numFmtId="168" fontId="28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justify"/>
    </xf>
    <xf numFmtId="168" fontId="28" fillId="0" borderId="31" xfId="0" applyNumberFormat="1" applyFont="1" applyBorder="1" applyAlignment="1">
      <alignment/>
    </xf>
    <xf numFmtId="0" fontId="29" fillId="0" borderId="32" xfId="61" applyFont="1" applyFill="1" applyBorder="1" applyAlignment="1" applyProtection="1">
      <alignment/>
      <protection/>
    </xf>
    <xf numFmtId="0" fontId="28" fillId="0" borderId="33" xfId="62" applyFont="1" applyFill="1" applyBorder="1" applyAlignment="1" applyProtection="1">
      <alignment horizontal="center" vertical="center"/>
      <protection/>
    </xf>
    <xf numFmtId="0" fontId="28" fillId="0" borderId="33" xfId="59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168" fontId="29" fillId="0" borderId="34" xfId="0" applyNumberFormat="1" applyFont="1" applyBorder="1" applyAlignment="1">
      <alignment/>
    </xf>
    <xf numFmtId="0" fontId="30" fillId="0" borderId="25" xfId="59" applyFont="1" applyFill="1" applyBorder="1" applyAlignment="1" applyProtection="1">
      <alignment horizontal="center"/>
      <protection/>
    </xf>
    <xf numFmtId="167" fontId="30" fillId="0" borderId="25" xfId="59" applyNumberFormat="1" applyFont="1" applyFill="1" applyBorder="1" applyAlignment="1" applyProtection="1">
      <alignment horizontal="center"/>
      <protection/>
    </xf>
    <xf numFmtId="0" fontId="30" fillId="0" borderId="25" xfId="0" applyFont="1" applyBorder="1" applyAlignment="1">
      <alignment/>
    </xf>
    <xf numFmtId="0" fontId="31" fillId="0" borderId="32" xfId="61" applyFont="1" applyFill="1" applyBorder="1" applyAlignment="1" applyProtection="1">
      <alignment/>
      <protection/>
    </xf>
    <xf numFmtId="0" fontId="32" fillId="0" borderId="33" xfId="61" applyFont="1" applyFill="1" applyBorder="1" applyAlignment="1" applyProtection="1">
      <alignment/>
      <protection/>
    </xf>
    <xf numFmtId="0" fontId="30" fillId="0" borderId="33" xfId="0" applyFont="1" applyBorder="1" applyAlignment="1">
      <alignment/>
    </xf>
    <xf numFmtId="168" fontId="33" fillId="0" borderId="34" xfId="61" applyNumberFormat="1" applyFont="1" applyFill="1" applyBorder="1" applyAlignment="1" applyProtection="1">
      <alignment horizontal="right"/>
      <protection/>
    </xf>
    <xf numFmtId="0" fontId="30" fillId="0" borderId="35" xfId="59" applyFont="1" applyFill="1" applyBorder="1" applyAlignment="1" applyProtection="1">
      <alignment horizontal="center"/>
      <protection/>
    </xf>
    <xf numFmtId="168" fontId="34" fillId="0" borderId="28" xfId="0" applyNumberFormat="1" applyFont="1" applyBorder="1" applyAlignment="1">
      <alignment/>
    </xf>
    <xf numFmtId="0" fontId="30" fillId="0" borderId="36" xfId="59" applyFont="1" applyFill="1" applyBorder="1" applyAlignment="1" applyProtection="1">
      <alignment horizontal="center"/>
      <protection/>
    </xf>
    <xf numFmtId="167" fontId="30" fillId="0" borderId="37" xfId="59" applyNumberFormat="1" applyFont="1" applyFill="1" applyBorder="1" applyAlignment="1" applyProtection="1">
      <alignment horizontal="center"/>
      <protection/>
    </xf>
    <xf numFmtId="0" fontId="30" fillId="0" borderId="37" xfId="59" applyFont="1" applyFill="1" applyBorder="1" applyAlignment="1" applyProtection="1">
      <alignment horizontal="center"/>
      <protection/>
    </xf>
    <xf numFmtId="0" fontId="30" fillId="0" borderId="37" xfId="0" applyFont="1" applyBorder="1" applyAlignment="1">
      <alignment/>
    </xf>
    <xf numFmtId="168" fontId="34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14" fontId="0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164" fontId="0" fillId="0" borderId="42" xfId="42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14" fontId="0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164" fontId="0" fillId="0" borderId="46" xfId="42" applyFont="1" applyFill="1" applyBorder="1" applyAlignment="1" applyProtection="1">
      <alignment/>
      <protection/>
    </xf>
    <xf numFmtId="14" fontId="0" fillId="0" borderId="45" xfId="0" applyNumberFormat="1" applyFont="1" applyBorder="1" applyAlignment="1">
      <alignment/>
    </xf>
    <xf numFmtId="0" fontId="19" fillId="0" borderId="45" xfId="0" applyFont="1" applyBorder="1" applyAlignment="1">
      <alignment horizontal="center"/>
    </xf>
    <xf numFmtId="169" fontId="0" fillId="0" borderId="45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169" fontId="0" fillId="0" borderId="45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169" fontId="0" fillId="0" borderId="4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169" fontId="0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169" fontId="0" fillId="0" borderId="50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9" fontId="0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4" fontId="0" fillId="0" borderId="52" xfId="0" applyNumberFormat="1" applyBorder="1" applyAlignment="1">
      <alignment/>
    </xf>
    <xf numFmtId="169" fontId="0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169" fontId="0" fillId="0" borderId="55" xfId="0" applyNumberFormat="1" applyFont="1" applyBorder="1" applyAlignment="1">
      <alignment/>
    </xf>
    <xf numFmtId="169" fontId="0" fillId="0" borderId="56" xfId="0" applyNumberFormat="1" applyFont="1" applyBorder="1" applyAlignment="1">
      <alignment/>
    </xf>
    <xf numFmtId="169" fontId="0" fillId="0" borderId="57" xfId="0" applyNumberFormat="1" applyFont="1" applyBorder="1" applyAlignment="1">
      <alignment/>
    </xf>
    <xf numFmtId="0" fontId="0" fillId="0" borderId="58" xfId="0" applyFont="1" applyBorder="1" applyAlignment="1">
      <alignment horizontal="left"/>
    </xf>
    <xf numFmtId="0" fontId="19" fillId="0" borderId="59" xfId="0" applyFont="1" applyBorder="1" applyAlignment="1">
      <alignment horizontal="center"/>
    </xf>
    <xf numFmtId="14" fontId="19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Border="1" applyAlignment="1">
      <alignment/>
    </xf>
    <xf numFmtId="0" fontId="19" fillId="0" borderId="58" xfId="0" applyFont="1" applyBorder="1" applyAlignment="1">
      <alignment/>
    </xf>
    <xf numFmtId="0" fontId="19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4" xfId="0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6" xfId="0" applyFont="1" applyBorder="1" applyAlignment="1">
      <alignment/>
    </xf>
    <xf numFmtId="0" fontId="19" fillId="0" borderId="68" xfId="0" applyFont="1" applyBorder="1" applyAlignment="1">
      <alignment/>
    </xf>
    <xf numFmtId="0" fontId="0" fillId="0" borderId="60" xfId="0" applyBorder="1" applyAlignment="1">
      <alignment/>
    </xf>
    <xf numFmtId="3" fontId="0" fillId="0" borderId="61" xfId="0" applyNumberFormat="1" applyFont="1" applyBorder="1" applyAlignment="1">
      <alignment/>
    </xf>
    <xf numFmtId="14" fontId="19" fillId="0" borderId="58" xfId="0" applyNumberFormat="1" applyFont="1" applyBorder="1" applyAlignment="1">
      <alignment horizontal="left"/>
    </xf>
    <xf numFmtId="0" fontId="19" fillId="0" borderId="67" xfId="0" applyFont="1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67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66" xfId="0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169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2"/>
  <sheetViews>
    <sheetView tabSelected="1" zoomScalePageLayoutView="0" workbookViewId="0" topLeftCell="C4">
      <selection activeCell="M36" sqref="M36"/>
    </sheetView>
  </sheetViews>
  <sheetFormatPr defaultColWidth="9.140625" defaultRowHeight="12.75"/>
  <cols>
    <col min="1" max="2" width="0" style="0" hidden="1" customWidth="1"/>
    <col min="3" max="3" width="15.421875" style="0" customWidth="1"/>
    <col min="4" max="4" width="12.7109375" style="0" customWidth="1"/>
    <col min="5" max="5" width="10.140625" style="0" customWidth="1"/>
    <col min="6" max="6" width="17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1" t="s">
        <v>32</v>
      </c>
      <c r="G5" s="30" t="s">
        <v>38</v>
      </c>
      <c r="H5" s="2"/>
    </row>
    <row r="6" spans="4:6" ht="13.5" thickBot="1">
      <c r="D6" s="1"/>
      <c r="E6" s="1"/>
      <c r="F6" s="1"/>
    </row>
    <row r="7" spans="3:7" ht="12.75">
      <c r="C7" s="23"/>
      <c r="D7" s="24" t="s">
        <v>3</v>
      </c>
      <c r="E7" s="24" t="s">
        <v>4</v>
      </c>
      <c r="F7" s="24" t="s">
        <v>5</v>
      </c>
      <c r="G7" s="25" t="s">
        <v>6</v>
      </c>
    </row>
    <row r="8" spans="3:7" ht="12.75">
      <c r="C8" s="139" t="s">
        <v>113</v>
      </c>
      <c r="D8" s="116"/>
      <c r="E8" s="116"/>
      <c r="F8" s="117">
        <v>52889801</v>
      </c>
      <c r="G8" s="140"/>
    </row>
    <row r="9" spans="3:7" ht="12.75">
      <c r="C9" s="141" t="s">
        <v>114</v>
      </c>
      <c r="D9" s="118" t="s">
        <v>115</v>
      </c>
      <c r="E9" s="113">
        <v>16</v>
      </c>
      <c r="F9" s="119">
        <v>126788</v>
      </c>
      <c r="G9" s="142"/>
    </row>
    <row r="10" spans="3:7" ht="12.75">
      <c r="C10" s="141"/>
      <c r="D10" s="118"/>
      <c r="E10" s="113"/>
      <c r="F10" s="119"/>
      <c r="G10" s="142"/>
    </row>
    <row r="11" spans="3:7" ht="13.5" thickBot="1">
      <c r="C11" s="143" t="s">
        <v>116</v>
      </c>
      <c r="D11" s="121"/>
      <c r="E11" s="122"/>
      <c r="F11" s="123">
        <f>SUM(F8:F10)</f>
        <v>53016589</v>
      </c>
      <c r="G11" s="144"/>
    </row>
    <row r="12" spans="3:7" ht="12.75">
      <c r="C12" s="145" t="s">
        <v>117</v>
      </c>
      <c r="D12" s="124"/>
      <c r="E12" s="125"/>
      <c r="F12" s="126">
        <v>6582315</v>
      </c>
      <c r="G12" s="146"/>
    </row>
    <row r="13" spans="3:7" ht="12.75">
      <c r="C13" s="147" t="s">
        <v>118</v>
      </c>
      <c r="D13" s="118" t="s">
        <v>115</v>
      </c>
      <c r="E13" s="113"/>
      <c r="F13" s="119"/>
      <c r="G13" s="142"/>
    </row>
    <row r="14" spans="3:7" ht="12.75" hidden="1">
      <c r="C14" s="147"/>
      <c r="D14" s="113"/>
      <c r="E14" s="113"/>
      <c r="F14" s="119"/>
      <c r="G14" s="142"/>
    </row>
    <row r="15" spans="3:7" ht="12.75" hidden="1">
      <c r="C15" s="148"/>
      <c r="D15" s="127"/>
      <c r="E15" s="127"/>
      <c r="F15" s="128"/>
      <c r="G15" s="149"/>
    </row>
    <row r="16" spans="3:7" ht="12.75" hidden="1">
      <c r="C16" s="148"/>
      <c r="D16" s="127"/>
      <c r="E16" s="127"/>
      <c r="F16" s="128"/>
      <c r="G16" s="149"/>
    </row>
    <row r="17" spans="3:7" ht="13.5" hidden="1" thickBot="1">
      <c r="C17" s="143" t="s">
        <v>119</v>
      </c>
      <c r="D17" s="122"/>
      <c r="E17" s="122"/>
      <c r="F17" s="123">
        <f>SUM(F12:F16)</f>
        <v>6582315</v>
      </c>
      <c r="G17" s="144"/>
    </row>
    <row r="18" spans="3:7" ht="12.75" hidden="1">
      <c r="C18" s="145" t="s">
        <v>120</v>
      </c>
      <c r="D18" s="124"/>
      <c r="E18" s="125"/>
      <c r="F18" s="126">
        <v>133120</v>
      </c>
      <c r="G18" s="146"/>
    </row>
    <row r="19" spans="3:7" ht="12.75" hidden="1">
      <c r="C19" s="147" t="s">
        <v>121</v>
      </c>
      <c r="D19" s="118" t="s">
        <v>115</v>
      </c>
      <c r="E19" s="113">
        <v>16</v>
      </c>
      <c r="F19" s="119">
        <v>47973</v>
      </c>
      <c r="G19" s="142"/>
    </row>
    <row r="20" spans="3:7" ht="12.75" hidden="1">
      <c r="C20" s="147"/>
      <c r="D20" s="113"/>
      <c r="E20" s="113"/>
      <c r="F20" s="119"/>
      <c r="G20" s="142"/>
    </row>
    <row r="21" spans="3:7" ht="12.75" hidden="1">
      <c r="C21" s="148"/>
      <c r="D21" s="127"/>
      <c r="E21" s="127"/>
      <c r="F21" s="128"/>
      <c r="G21" s="149"/>
    </row>
    <row r="22" spans="3:7" ht="12.75">
      <c r="C22" s="148"/>
      <c r="D22" s="127"/>
      <c r="E22" s="127"/>
      <c r="F22" s="128"/>
      <c r="G22" s="149"/>
    </row>
    <row r="23" spans="3:7" ht="13.5" thickBot="1">
      <c r="C23" s="143" t="s">
        <v>122</v>
      </c>
      <c r="D23" s="122"/>
      <c r="E23" s="122"/>
      <c r="F23" s="123">
        <f>SUM(F18:F22)</f>
        <v>181093</v>
      </c>
      <c r="G23" s="144"/>
    </row>
    <row r="24" spans="3:7" ht="12.75">
      <c r="C24" s="150" t="s">
        <v>123</v>
      </c>
      <c r="D24" s="130"/>
      <c r="E24" s="130"/>
      <c r="F24" s="131">
        <v>580419</v>
      </c>
      <c r="G24" s="151"/>
    </row>
    <row r="25" spans="3:7" ht="12.75">
      <c r="C25" s="147" t="s">
        <v>124</v>
      </c>
      <c r="D25" s="118" t="s">
        <v>115</v>
      </c>
      <c r="E25" s="132"/>
      <c r="F25" s="133"/>
      <c r="G25" s="142"/>
    </row>
    <row r="26" spans="3:7" ht="12.75">
      <c r="C26" s="148"/>
      <c r="D26" s="129"/>
      <c r="E26" s="129"/>
      <c r="F26" s="128"/>
      <c r="G26" s="149"/>
    </row>
    <row r="27" spans="3:7" ht="13.5" thickBot="1">
      <c r="C27" s="143" t="s">
        <v>125</v>
      </c>
      <c r="D27" s="120"/>
      <c r="E27" s="120"/>
      <c r="F27" s="123">
        <f>SUM(F24:F26)</f>
        <v>580419</v>
      </c>
      <c r="G27" s="144"/>
    </row>
    <row r="28" spans="3:7" ht="12.75">
      <c r="C28" s="150" t="s">
        <v>126</v>
      </c>
      <c r="D28" s="129"/>
      <c r="E28" s="129"/>
      <c r="F28" s="128">
        <v>99840</v>
      </c>
      <c r="G28" s="149"/>
    </row>
    <row r="29" spans="3:7" ht="12.75">
      <c r="C29" s="148" t="s">
        <v>127</v>
      </c>
      <c r="D29" s="118" t="s">
        <v>115</v>
      </c>
      <c r="E29" s="113">
        <v>16</v>
      </c>
      <c r="F29" s="119">
        <v>19968</v>
      </c>
      <c r="G29" s="142"/>
    </row>
    <row r="30" spans="3:7" ht="12.75">
      <c r="C30" s="148"/>
      <c r="D30" s="129"/>
      <c r="E30" s="129"/>
      <c r="F30" s="128"/>
      <c r="G30" s="149"/>
    </row>
    <row r="31" spans="3:7" ht="13.5" thickBot="1">
      <c r="C31" s="143" t="s">
        <v>128</v>
      </c>
      <c r="D31" s="120"/>
      <c r="E31" s="120"/>
      <c r="F31" s="123">
        <f>SUM(F28:F30)</f>
        <v>119808</v>
      </c>
      <c r="G31" s="144"/>
    </row>
    <row r="32" spans="3:7" ht="12.75">
      <c r="C32" s="152" t="s">
        <v>129</v>
      </c>
      <c r="D32" s="130"/>
      <c r="E32" s="130"/>
      <c r="F32" s="131">
        <v>216847.97</v>
      </c>
      <c r="G32" s="153"/>
    </row>
    <row r="33" spans="3:7" ht="12.75">
      <c r="C33" s="147" t="s">
        <v>130</v>
      </c>
      <c r="D33" s="118" t="s">
        <v>115</v>
      </c>
      <c r="E33" s="129">
        <v>13</v>
      </c>
      <c r="F33" s="119">
        <f>-63542</f>
        <v>-63542</v>
      </c>
      <c r="G33" s="142"/>
    </row>
    <row r="34" spans="3:7" ht="12.75">
      <c r="C34" s="154"/>
      <c r="D34" s="113"/>
      <c r="E34" s="113">
        <v>15</v>
      </c>
      <c r="F34" s="134">
        <f>-48000</f>
        <v>-48000</v>
      </c>
      <c r="G34" s="142"/>
    </row>
    <row r="35" spans="3:7" ht="12.75">
      <c r="C35" s="154"/>
      <c r="D35" s="113"/>
      <c r="E35" s="135"/>
      <c r="F35" s="119"/>
      <c r="G35" s="142"/>
    </row>
    <row r="36" spans="3:7" ht="13.5" thickBot="1">
      <c r="C36" s="155" t="s">
        <v>131</v>
      </c>
      <c r="D36" s="120"/>
      <c r="E36" s="120"/>
      <c r="F36" s="123">
        <f>SUM(F32:F35)</f>
        <v>105305.97</v>
      </c>
      <c r="G36" s="156"/>
    </row>
    <row r="37" spans="3:7" ht="12.75">
      <c r="C37" s="150" t="s">
        <v>132</v>
      </c>
      <c r="D37" s="130"/>
      <c r="E37" s="130"/>
      <c r="F37" s="131">
        <v>1947117</v>
      </c>
      <c r="G37" s="151"/>
    </row>
    <row r="38" spans="3:7" ht="12.75">
      <c r="C38" s="157" t="s">
        <v>133</v>
      </c>
      <c r="D38" s="118" t="s">
        <v>115</v>
      </c>
      <c r="E38" s="132"/>
      <c r="F38" s="133"/>
      <c r="G38" s="142"/>
    </row>
    <row r="39" spans="3:7" ht="12.75">
      <c r="C39" s="148"/>
      <c r="D39" s="129"/>
      <c r="E39" s="129"/>
      <c r="F39" s="128"/>
      <c r="G39" s="149"/>
    </row>
    <row r="40" spans="3:7" ht="13.5" thickBot="1">
      <c r="C40" s="143" t="s">
        <v>134</v>
      </c>
      <c r="D40" s="120"/>
      <c r="E40" s="120"/>
      <c r="F40" s="123">
        <f>SUM(F37:F39)</f>
        <v>1947117</v>
      </c>
      <c r="G40" s="144"/>
    </row>
    <row r="41" spans="3:7" ht="12.75">
      <c r="C41" s="152" t="s">
        <v>135</v>
      </c>
      <c r="D41" s="130"/>
      <c r="E41" s="130"/>
      <c r="F41" s="131">
        <v>584132</v>
      </c>
      <c r="G41" s="153"/>
    </row>
    <row r="42" spans="3:7" ht="12.75">
      <c r="C42" s="158" t="s">
        <v>136</v>
      </c>
      <c r="D42" s="118" t="s">
        <v>115</v>
      </c>
      <c r="E42" s="118"/>
      <c r="F42" s="119"/>
      <c r="G42" s="142"/>
    </row>
    <row r="43" spans="3:7" ht="12.75">
      <c r="C43" s="147"/>
      <c r="D43" s="129"/>
      <c r="E43" s="129"/>
      <c r="F43" s="128"/>
      <c r="G43" s="142"/>
    </row>
    <row r="44" spans="3:7" ht="13.5" thickBot="1">
      <c r="C44" s="143" t="s">
        <v>137</v>
      </c>
      <c r="D44" s="120"/>
      <c r="E44" s="120"/>
      <c r="F44" s="123">
        <f>SUM(F41:F43)</f>
        <v>584132</v>
      </c>
      <c r="G44" s="142"/>
    </row>
    <row r="45" spans="3:7" ht="12.75">
      <c r="C45" s="152" t="s">
        <v>138</v>
      </c>
      <c r="D45" s="130"/>
      <c r="E45" s="130"/>
      <c r="F45" s="136">
        <v>0</v>
      </c>
      <c r="G45" s="159"/>
    </row>
    <row r="46" spans="3:7" ht="12.75">
      <c r="C46" s="160" t="s">
        <v>142</v>
      </c>
      <c r="D46" s="118" t="s">
        <v>115</v>
      </c>
      <c r="E46" s="118">
        <v>16</v>
      </c>
      <c r="F46" s="137">
        <v>23082</v>
      </c>
      <c r="G46" s="159"/>
    </row>
    <row r="47" spans="3:7" ht="12.75">
      <c r="C47" s="148"/>
      <c r="D47" s="129"/>
      <c r="E47" s="129"/>
      <c r="F47" s="137"/>
      <c r="G47" s="159"/>
    </row>
    <row r="48" spans="3:7" ht="13.5" thickBot="1">
      <c r="C48" s="143" t="s">
        <v>143</v>
      </c>
      <c r="D48" s="120"/>
      <c r="E48" s="120"/>
      <c r="F48" s="138">
        <f>SUM(F45:F47)</f>
        <v>23082</v>
      </c>
      <c r="G48" s="159"/>
    </row>
    <row r="49" spans="3:7" ht="12.75">
      <c r="C49" s="152" t="s">
        <v>139</v>
      </c>
      <c r="D49" s="130"/>
      <c r="E49" s="130"/>
      <c r="F49" s="136">
        <v>0</v>
      </c>
      <c r="G49" s="159"/>
    </row>
    <row r="50" spans="3:7" ht="12.75">
      <c r="C50" s="160" t="s">
        <v>144</v>
      </c>
      <c r="D50" s="118" t="s">
        <v>115</v>
      </c>
      <c r="E50" s="118">
        <v>16</v>
      </c>
      <c r="F50" s="137">
        <v>730</v>
      </c>
      <c r="G50" s="159"/>
    </row>
    <row r="51" spans="3:7" ht="12.75">
      <c r="C51" s="148"/>
      <c r="D51" s="129"/>
      <c r="E51" s="129"/>
      <c r="F51" s="137"/>
      <c r="G51" s="159"/>
    </row>
    <row r="52" spans="3:7" ht="13.5" thickBot="1">
      <c r="C52" s="143" t="s">
        <v>145</v>
      </c>
      <c r="D52" s="120"/>
      <c r="E52" s="120"/>
      <c r="F52" s="138">
        <f>SUM(F49:F51)</f>
        <v>730</v>
      </c>
      <c r="G52" s="159"/>
    </row>
    <row r="53" spans="3:7" ht="12.75">
      <c r="C53" s="152" t="s">
        <v>140</v>
      </c>
      <c r="D53" s="130"/>
      <c r="E53" s="130"/>
      <c r="F53" s="136">
        <v>0</v>
      </c>
      <c r="G53" s="159"/>
    </row>
    <row r="54" spans="3:7" ht="12.75">
      <c r="C54" s="160" t="s">
        <v>146</v>
      </c>
      <c r="D54" s="118" t="s">
        <v>115</v>
      </c>
      <c r="E54" s="118">
        <v>16</v>
      </c>
      <c r="F54" s="137">
        <v>7597</v>
      </c>
      <c r="G54" s="159"/>
    </row>
    <row r="55" spans="3:7" ht="12.75">
      <c r="C55" s="148"/>
      <c r="D55" s="129"/>
      <c r="E55" s="129"/>
      <c r="F55" s="137"/>
      <c r="G55" s="159"/>
    </row>
    <row r="56" spans="3:7" ht="13.5" thickBot="1">
      <c r="C56" s="143" t="s">
        <v>145</v>
      </c>
      <c r="D56" s="120"/>
      <c r="E56" s="120"/>
      <c r="F56" s="138">
        <f>SUM(F53:F55)</f>
        <v>7597</v>
      </c>
      <c r="G56" s="159"/>
    </row>
    <row r="57" spans="3:7" ht="12.75">
      <c r="C57" s="152" t="s">
        <v>141</v>
      </c>
      <c r="D57" s="130"/>
      <c r="E57" s="130"/>
      <c r="F57" s="136">
        <v>0</v>
      </c>
      <c r="G57" s="159"/>
    </row>
    <row r="58" spans="3:7" ht="12.75">
      <c r="C58" s="160" t="s">
        <v>147</v>
      </c>
      <c r="D58" s="118" t="s">
        <v>115</v>
      </c>
      <c r="E58" s="118">
        <v>16</v>
      </c>
      <c r="F58" s="137">
        <v>219</v>
      </c>
      <c r="G58" s="159"/>
    </row>
    <row r="59" spans="3:7" ht="12.75">
      <c r="C59" s="148"/>
      <c r="D59" s="129"/>
      <c r="E59" s="129"/>
      <c r="F59" s="137"/>
      <c r="G59" s="159"/>
    </row>
    <row r="60" spans="3:7" ht="13.5" thickBot="1">
      <c r="C60" s="143"/>
      <c r="D60" s="120"/>
      <c r="E60" s="120"/>
      <c r="F60" s="138">
        <f>SUM(F57:F59)</f>
        <v>219</v>
      </c>
      <c r="G60" s="159"/>
    </row>
    <row r="61" spans="3:7" ht="12.75">
      <c r="C61" s="152" t="s">
        <v>148</v>
      </c>
      <c r="D61" s="130"/>
      <c r="E61" s="130"/>
      <c r="F61" s="136">
        <v>0</v>
      </c>
      <c r="G61" s="159"/>
    </row>
    <row r="62" spans="3:7" ht="12.75">
      <c r="C62" s="160" t="s">
        <v>149</v>
      </c>
      <c r="D62" s="118" t="s">
        <v>115</v>
      </c>
      <c r="E62" s="118">
        <v>16</v>
      </c>
      <c r="F62" s="137">
        <v>1242</v>
      </c>
      <c r="G62" s="159"/>
    </row>
    <row r="63" spans="3:7" ht="12.75">
      <c r="C63" s="148"/>
      <c r="D63" s="129"/>
      <c r="E63" s="129"/>
      <c r="F63" s="137"/>
      <c r="G63" s="159"/>
    </row>
    <row r="64" spans="3:7" ht="13.5" thickBot="1">
      <c r="C64" s="143" t="s">
        <v>145</v>
      </c>
      <c r="D64" s="120"/>
      <c r="E64" s="120"/>
      <c r="F64" s="138">
        <f>SUM(F61:F63)</f>
        <v>1242</v>
      </c>
      <c r="G64" s="159"/>
    </row>
    <row r="65" spans="3:7" ht="12.75">
      <c r="C65" s="152" t="s">
        <v>150</v>
      </c>
      <c r="D65" s="130"/>
      <c r="E65" s="130"/>
      <c r="F65" s="136">
        <v>1394737</v>
      </c>
      <c r="G65" s="161"/>
    </row>
    <row r="66" spans="3:7" ht="12.75">
      <c r="C66" s="160" t="s">
        <v>151</v>
      </c>
      <c r="D66" s="118" t="s">
        <v>115</v>
      </c>
      <c r="E66" s="118">
        <v>16</v>
      </c>
      <c r="F66" s="128">
        <v>1572</v>
      </c>
      <c r="G66" s="162"/>
    </row>
    <row r="67" spans="3:7" ht="12.75">
      <c r="C67" s="148"/>
      <c r="D67" s="129"/>
      <c r="E67" s="129"/>
      <c r="F67" s="128"/>
      <c r="G67" s="142"/>
    </row>
    <row r="68" spans="3:7" ht="13.5" thickBot="1">
      <c r="C68" s="143" t="s">
        <v>152</v>
      </c>
      <c r="D68" s="120"/>
      <c r="E68" s="120"/>
      <c r="F68" s="123">
        <f>SUM(F65:F67)</f>
        <v>1396309</v>
      </c>
      <c r="G68" s="156"/>
    </row>
    <row r="69" spans="3:7" ht="12.75">
      <c r="C69" s="152" t="s">
        <v>153</v>
      </c>
      <c r="D69" s="130"/>
      <c r="E69" s="130"/>
      <c r="F69" s="131">
        <v>451469</v>
      </c>
      <c r="G69" s="153"/>
    </row>
    <row r="70" spans="3:7" ht="12.75">
      <c r="C70" s="160" t="s">
        <v>154</v>
      </c>
      <c r="D70" s="118" t="s">
        <v>115</v>
      </c>
      <c r="E70" s="118"/>
      <c r="F70" s="128"/>
      <c r="G70" s="142"/>
    </row>
    <row r="71" spans="3:7" ht="12.75">
      <c r="C71" s="148"/>
      <c r="D71" s="129"/>
      <c r="E71" s="129"/>
      <c r="F71" s="128"/>
      <c r="G71" s="142"/>
    </row>
    <row r="72" spans="3:7" ht="13.5" thickBot="1">
      <c r="C72" s="163" t="s">
        <v>155</v>
      </c>
      <c r="D72" s="164"/>
      <c r="E72" s="164"/>
      <c r="F72" s="165">
        <f>SUM(F69:F71)</f>
        <v>451469</v>
      </c>
      <c r="G72" s="166"/>
    </row>
  </sheetData>
  <sheetProtection selectLockedCells="1" selectUnlockedCells="1"/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D37" sqref="D3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30" t="str">
        <f>personal!G5</f>
        <v>13-16 aprilie 2020</v>
      </c>
    </row>
    <row r="6" ht="13.5" thickBot="1"/>
    <row r="7" spans="1:6" ht="68.25" customHeight="1" thickBot="1">
      <c r="A7" s="32" t="s">
        <v>9</v>
      </c>
      <c r="B7" s="33" t="s">
        <v>10</v>
      </c>
      <c r="C7" s="34" t="s">
        <v>11</v>
      </c>
      <c r="D7" s="33" t="s">
        <v>12</v>
      </c>
      <c r="E7" s="33" t="s">
        <v>13</v>
      </c>
      <c r="F7" s="35" t="s">
        <v>14</v>
      </c>
    </row>
    <row r="8" spans="1:6" ht="12.75">
      <c r="A8" s="107">
        <v>1</v>
      </c>
      <c r="B8" s="108" t="s">
        <v>69</v>
      </c>
      <c r="C8" s="109">
        <v>3063</v>
      </c>
      <c r="D8" s="109" t="s">
        <v>70</v>
      </c>
      <c r="E8" s="109" t="s">
        <v>71</v>
      </c>
      <c r="F8" s="110">
        <v>429</v>
      </c>
    </row>
    <row r="9" spans="1:6" ht="12.75">
      <c r="A9" s="111">
        <v>2</v>
      </c>
      <c r="B9" s="112" t="s">
        <v>69</v>
      </c>
      <c r="C9" s="113">
        <v>3065</v>
      </c>
      <c r="D9" s="113" t="s">
        <v>72</v>
      </c>
      <c r="E9" s="113" t="s">
        <v>71</v>
      </c>
      <c r="F9" s="114">
        <v>25349.38</v>
      </c>
    </row>
    <row r="10" spans="1:6" ht="12.75">
      <c r="A10" s="111">
        <f aca="true" t="shared" si="0" ref="A10:A32">A9+1</f>
        <v>3</v>
      </c>
      <c r="B10" s="115" t="s">
        <v>69</v>
      </c>
      <c r="C10" s="113">
        <v>3064</v>
      </c>
      <c r="D10" s="113" t="s">
        <v>73</v>
      </c>
      <c r="E10" s="113" t="s">
        <v>74</v>
      </c>
      <c r="F10" s="114">
        <v>222.76</v>
      </c>
    </row>
    <row r="11" spans="1:6" ht="12.75">
      <c r="A11" s="111">
        <f t="shared" si="0"/>
        <v>4</v>
      </c>
      <c r="B11" s="115" t="s">
        <v>75</v>
      </c>
      <c r="C11" s="113">
        <v>3076</v>
      </c>
      <c r="D11" s="113" t="s">
        <v>76</v>
      </c>
      <c r="E11" s="113" t="s">
        <v>77</v>
      </c>
      <c r="F11" s="114">
        <v>8749.32</v>
      </c>
    </row>
    <row r="12" spans="1:6" ht="12.75">
      <c r="A12" s="111">
        <f t="shared" si="0"/>
        <v>5</v>
      </c>
      <c r="B12" s="115" t="s">
        <v>75</v>
      </c>
      <c r="C12" s="113">
        <v>3077</v>
      </c>
      <c r="D12" s="113" t="s">
        <v>78</v>
      </c>
      <c r="E12" s="113" t="s">
        <v>79</v>
      </c>
      <c r="F12" s="114">
        <v>128853.89</v>
      </c>
    </row>
    <row r="13" spans="1:6" ht="12.75">
      <c r="A13" s="111">
        <f t="shared" si="0"/>
        <v>6</v>
      </c>
      <c r="B13" s="115" t="s">
        <v>75</v>
      </c>
      <c r="C13" s="113">
        <v>3072</v>
      </c>
      <c r="D13" s="113" t="s">
        <v>80</v>
      </c>
      <c r="E13" s="113" t="s">
        <v>79</v>
      </c>
      <c r="F13" s="114">
        <v>11424</v>
      </c>
    </row>
    <row r="14" spans="1:6" ht="12.75">
      <c r="A14" s="111">
        <f t="shared" si="0"/>
        <v>7</v>
      </c>
      <c r="B14" s="115" t="s">
        <v>75</v>
      </c>
      <c r="C14" s="113">
        <v>3073</v>
      </c>
      <c r="D14" s="113" t="s">
        <v>81</v>
      </c>
      <c r="E14" s="113" t="s">
        <v>79</v>
      </c>
      <c r="F14" s="114">
        <v>404.6</v>
      </c>
    </row>
    <row r="15" spans="1:6" ht="12.75">
      <c r="A15" s="111">
        <f t="shared" si="0"/>
        <v>8</v>
      </c>
      <c r="B15" s="115" t="s">
        <v>75</v>
      </c>
      <c r="C15" s="113">
        <v>3074</v>
      </c>
      <c r="D15" s="113" t="s">
        <v>82</v>
      </c>
      <c r="E15" s="113" t="s">
        <v>83</v>
      </c>
      <c r="F15" s="114">
        <v>60</v>
      </c>
    </row>
    <row r="16" spans="1:6" ht="12.75">
      <c r="A16" s="111">
        <f t="shared" si="0"/>
        <v>9</v>
      </c>
      <c r="B16" s="115" t="s">
        <v>75</v>
      </c>
      <c r="C16" s="113">
        <v>3075</v>
      </c>
      <c r="D16" s="113" t="s">
        <v>84</v>
      </c>
      <c r="E16" s="113" t="s">
        <v>85</v>
      </c>
      <c r="F16" s="114">
        <v>28560</v>
      </c>
    </row>
    <row r="17" spans="1:6" ht="12.75">
      <c r="A17" s="111">
        <f t="shared" si="0"/>
        <v>10</v>
      </c>
      <c r="B17" s="115" t="s">
        <v>75</v>
      </c>
      <c r="C17" s="113">
        <v>3078</v>
      </c>
      <c r="D17" s="113" t="s">
        <v>86</v>
      </c>
      <c r="E17" s="113" t="s">
        <v>87</v>
      </c>
      <c r="F17" s="114">
        <v>2383.18</v>
      </c>
    </row>
    <row r="18" spans="1:6" ht="12.75">
      <c r="A18" s="111">
        <f t="shared" si="0"/>
        <v>11</v>
      </c>
      <c r="B18" s="115" t="s">
        <v>88</v>
      </c>
      <c r="C18" s="113">
        <v>3079</v>
      </c>
      <c r="D18" s="113" t="s">
        <v>89</v>
      </c>
      <c r="E18" s="113" t="s">
        <v>90</v>
      </c>
      <c r="F18" s="114">
        <v>17606</v>
      </c>
    </row>
    <row r="19" spans="1:6" ht="12.75">
      <c r="A19" s="111">
        <f t="shared" si="0"/>
        <v>12</v>
      </c>
      <c r="B19" s="115" t="s">
        <v>88</v>
      </c>
      <c r="C19" s="113">
        <v>3080</v>
      </c>
      <c r="D19" s="113" t="s">
        <v>91</v>
      </c>
      <c r="E19" s="113" t="s">
        <v>92</v>
      </c>
      <c r="F19" s="114">
        <v>3287</v>
      </c>
    </row>
    <row r="20" spans="1:6" ht="12.75">
      <c r="A20" s="111">
        <f t="shared" si="0"/>
        <v>13</v>
      </c>
      <c r="B20" s="115" t="s">
        <v>88</v>
      </c>
      <c r="C20" s="113">
        <v>3087</v>
      </c>
      <c r="D20" s="113" t="s">
        <v>93</v>
      </c>
      <c r="E20" s="113" t="s">
        <v>94</v>
      </c>
      <c r="F20" s="114">
        <v>107170.69</v>
      </c>
    </row>
    <row r="21" spans="1:6" ht="12.75">
      <c r="A21" s="111">
        <f t="shared" si="0"/>
        <v>14</v>
      </c>
      <c r="B21" s="115" t="s">
        <v>88</v>
      </c>
      <c r="C21" s="113">
        <v>3088</v>
      </c>
      <c r="D21" s="113" t="s">
        <v>95</v>
      </c>
      <c r="E21" s="113" t="s">
        <v>96</v>
      </c>
      <c r="F21" s="114">
        <v>1190</v>
      </c>
    </row>
    <row r="22" spans="1:6" ht="12.75">
      <c r="A22" s="111">
        <f t="shared" si="0"/>
        <v>15</v>
      </c>
      <c r="B22" s="115" t="s">
        <v>88</v>
      </c>
      <c r="C22" s="113">
        <v>3095</v>
      </c>
      <c r="D22" s="113" t="s">
        <v>97</v>
      </c>
      <c r="E22" s="113" t="s">
        <v>98</v>
      </c>
      <c r="F22" s="114">
        <v>1316.4</v>
      </c>
    </row>
    <row r="23" spans="1:6" ht="12.75">
      <c r="A23" s="111">
        <f t="shared" si="0"/>
        <v>16</v>
      </c>
      <c r="B23" s="115" t="s">
        <v>88</v>
      </c>
      <c r="C23" s="113">
        <v>3096</v>
      </c>
      <c r="D23" s="113" t="s">
        <v>99</v>
      </c>
      <c r="E23" s="113" t="s">
        <v>100</v>
      </c>
      <c r="F23" s="114">
        <v>2378.92</v>
      </c>
    </row>
    <row r="24" spans="1:6" ht="12.75">
      <c r="A24" s="111">
        <f t="shared" si="0"/>
        <v>17</v>
      </c>
      <c r="B24" s="115" t="s">
        <v>88</v>
      </c>
      <c r="C24" s="113">
        <v>3093</v>
      </c>
      <c r="D24" s="113" t="s">
        <v>89</v>
      </c>
      <c r="E24" s="113" t="s">
        <v>101</v>
      </c>
      <c r="F24" s="114">
        <v>455</v>
      </c>
    </row>
    <row r="25" spans="1:6" ht="12.75">
      <c r="A25" s="111">
        <f t="shared" si="0"/>
        <v>18</v>
      </c>
      <c r="B25" s="115" t="s">
        <v>88</v>
      </c>
      <c r="C25" s="113">
        <v>3069</v>
      </c>
      <c r="D25" s="113" t="s">
        <v>89</v>
      </c>
      <c r="E25" s="113" t="s">
        <v>102</v>
      </c>
      <c r="F25" s="114">
        <v>10</v>
      </c>
    </row>
    <row r="26" spans="1:6" ht="12.75">
      <c r="A26" s="111">
        <f t="shared" si="0"/>
        <v>19</v>
      </c>
      <c r="B26" s="115" t="s">
        <v>88</v>
      </c>
      <c r="C26" s="113">
        <v>3070</v>
      </c>
      <c r="D26" s="113" t="s">
        <v>103</v>
      </c>
      <c r="E26" s="113" t="s">
        <v>104</v>
      </c>
      <c r="F26" s="114">
        <v>5712</v>
      </c>
    </row>
    <row r="27" spans="1:6" ht="12.75">
      <c r="A27" s="111">
        <f t="shared" si="0"/>
        <v>20</v>
      </c>
      <c r="B27" s="115" t="s">
        <v>105</v>
      </c>
      <c r="C27" s="113">
        <v>3126</v>
      </c>
      <c r="D27" s="113" t="s">
        <v>106</v>
      </c>
      <c r="E27" s="113" t="s">
        <v>107</v>
      </c>
      <c r="F27" s="114">
        <v>5308.08</v>
      </c>
    </row>
    <row r="28" spans="1:6" ht="12.75">
      <c r="A28" s="111">
        <f t="shared" si="0"/>
        <v>21</v>
      </c>
      <c r="B28" s="115" t="s">
        <v>105</v>
      </c>
      <c r="C28" s="113">
        <v>3132</v>
      </c>
      <c r="D28" s="113" t="s">
        <v>91</v>
      </c>
      <c r="E28" s="113" t="s">
        <v>108</v>
      </c>
      <c r="F28" s="114">
        <v>13314.02</v>
      </c>
    </row>
    <row r="29" spans="1:6" ht="12.75">
      <c r="A29" s="111">
        <f t="shared" si="0"/>
        <v>22</v>
      </c>
      <c r="B29" s="115" t="s">
        <v>105</v>
      </c>
      <c r="C29" s="113">
        <v>3123</v>
      </c>
      <c r="D29" s="113" t="s">
        <v>109</v>
      </c>
      <c r="E29" s="113" t="s">
        <v>110</v>
      </c>
      <c r="F29" s="114">
        <v>21.06</v>
      </c>
    </row>
    <row r="30" spans="1:6" ht="12.75">
      <c r="A30" s="111">
        <f t="shared" si="0"/>
        <v>23</v>
      </c>
      <c r="B30" s="115" t="s">
        <v>105</v>
      </c>
      <c r="C30" s="113">
        <v>3124</v>
      </c>
      <c r="D30" s="113" t="s">
        <v>111</v>
      </c>
      <c r="E30" s="113" t="s">
        <v>104</v>
      </c>
      <c r="F30" s="114">
        <v>143.34</v>
      </c>
    </row>
    <row r="31" spans="1:6" ht="12.75">
      <c r="A31" s="111">
        <f t="shared" si="0"/>
        <v>24</v>
      </c>
      <c r="B31" s="115" t="s">
        <v>105</v>
      </c>
      <c r="C31" s="113">
        <v>3125</v>
      </c>
      <c r="D31" s="113" t="s">
        <v>111</v>
      </c>
      <c r="E31" s="113" t="s">
        <v>104</v>
      </c>
      <c r="F31" s="114">
        <v>1808.33</v>
      </c>
    </row>
    <row r="32" spans="1:6" ht="13.5" thickBot="1">
      <c r="A32" s="111">
        <f t="shared" si="0"/>
        <v>25</v>
      </c>
      <c r="B32" s="115" t="s">
        <v>105</v>
      </c>
      <c r="C32" s="113">
        <v>3131</v>
      </c>
      <c r="D32" s="113" t="s">
        <v>89</v>
      </c>
      <c r="E32" s="113" t="s">
        <v>112</v>
      </c>
      <c r="F32" s="114">
        <v>73.78</v>
      </c>
    </row>
    <row r="33" spans="1:6" ht="13.5" thickBot="1">
      <c r="A33" s="36"/>
      <c r="B33" s="37"/>
      <c r="C33" s="37"/>
      <c r="D33" s="37"/>
      <c r="E33" s="38" t="s">
        <v>15</v>
      </c>
      <c r="F33" s="39">
        <f>SUM(F8:F32)</f>
        <v>366230.7500000001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4" ht="15.75" customHeight="1">
      <c r="A3" s="77" t="s">
        <v>22</v>
      </c>
      <c r="B3" s="77"/>
      <c r="C3" s="77"/>
      <c r="D3" s="15"/>
    </row>
    <row r="4" spans="1:10" ht="30" customHeight="1">
      <c r="A4" s="78" t="s">
        <v>31</v>
      </c>
      <c r="B4" s="78"/>
      <c r="C4" s="78"/>
      <c r="D4" s="78"/>
      <c r="E4" s="78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personal!G5</f>
        <v>13-16 aprilie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40" t="s">
        <v>17</v>
      </c>
      <c r="B8" s="41" t="s">
        <v>18</v>
      </c>
      <c r="C8" s="41" t="s">
        <v>19</v>
      </c>
      <c r="D8" s="41" t="s">
        <v>23</v>
      </c>
      <c r="E8" s="42" t="s">
        <v>20</v>
      </c>
    </row>
    <row r="9" spans="1:5" s="20" customFormat="1" ht="38.25">
      <c r="A9" s="57">
        <v>43937</v>
      </c>
      <c r="B9" s="58" t="s">
        <v>33</v>
      </c>
      <c r="C9" s="46" t="s">
        <v>34</v>
      </c>
      <c r="D9" s="46" t="s">
        <v>35</v>
      </c>
      <c r="E9" s="47">
        <v>1260.36</v>
      </c>
    </row>
    <row r="10" spans="1:5" s="20" customFormat="1" ht="38.25">
      <c r="A10" s="59">
        <v>43937</v>
      </c>
      <c r="B10" s="60" t="s">
        <v>36</v>
      </c>
      <c r="C10" s="27" t="s">
        <v>37</v>
      </c>
      <c r="D10" s="27" t="s">
        <v>35</v>
      </c>
      <c r="E10" s="29">
        <v>6974.59</v>
      </c>
    </row>
    <row r="11" spans="1:5" s="20" customFormat="1" ht="12.75">
      <c r="A11" s="28"/>
      <c r="B11" s="26"/>
      <c r="C11" s="26"/>
      <c r="D11" s="27"/>
      <c r="E11" s="29"/>
    </row>
    <row r="12" spans="1:5" s="20" customFormat="1" ht="12.75">
      <c r="A12" s="28"/>
      <c r="B12" s="26"/>
      <c r="C12" s="27"/>
      <c r="D12" s="27"/>
      <c r="E12" s="29"/>
    </row>
    <row r="13" spans="1:5" s="20" customFormat="1" ht="12.75">
      <c r="A13" s="28"/>
      <c r="B13" s="26"/>
      <c r="C13" s="27"/>
      <c r="D13" s="27"/>
      <c r="E13" s="29"/>
    </row>
    <row r="14" spans="1:5" s="20" customFormat="1" ht="12.75">
      <c r="A14" s="28"/>
      <c r="B14" s="26"/>
      <c r="C14" s="27"/>
      <c r="D14" s="27"/>
      <c r="E14" s="29"/>
    </row>
    <row r="15" spans="1:5" s="20" customFormat="1" ht="12.75">
      <c r="A15" s="28"/>
      <c r="B15" s="26"/>
      <c r="C15" s="27"/>
      <c r="D15" s="27"/>
      <c r="E15" s="29"/>
    </row>
    <row r="16" spans="1:5" s="20" customFormat="1" ht="12.75">
      <c r="A16" s="28"/>
      <c r="B16" s="26"/>
      <c r="C16" s="27"/>
      <c r="D16" s="27"/>
      <c r="E16" s="29"/>
    </row>
    <row r="17" spans="1:5" s="20" customFormat="1" ht="13.5" thickBot="1">
      <c r="A17" s="48"/>
      <c r="B17" s="49"/>
      <c r="C17" s="50"/>
      <c r="D17" s="50"/>
      <c r="E17" s="51"/>
    </row>
    <row r="18" spans="1:5" ht="13.5" thickBot="1">
      <c r="A18" s="43" t="s">
        <v>21</v>
      </c>
      <c r="B18" s="44"/>
      <c r="C18" s="44"/>
      <c r="D18" s="44"/>
      <c r="E18" s="45">
        <f>SUM(E9:E17)</f>
        <v>8234.95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22">
      <selection activeCell="A63" sqref="A63:F63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8.00390625" style="4" customWidth="1"/>
    <col min="4" max="4" width="24.7109375" style="4" customWidth="1"/>
    <col min="5" max="5" width="39.421875" style="4" customWidth="1"/>
    <col min="6" max="6" width="15.00390625" style="4" customWidth="1"/>
    <col min="7" max="16384" width="10.421875" style="4" customWidth="1"/>
  </cols>
  <sheetData>
    <row r="1" spans="1:6" ht="12.75">
      <c r="A1" s="6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6" t="s">
        <v>25</v>
      </c>
      <c r="B3" s="7"/>
      <c r="C3" s="5"/>
      <c r="D3" s="7"/>
      <c r="E3" s="8"/>
      <c r="F3" s="5"/>
    </row>
    <row r="4" spans="1:6" ht="12.75">
      <c r="A4" s="6" t="s">
        <v>26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31" t="str">
        <f>personal!G5</f>
        <v>13-16 aprilie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52" t="s">
        <v>9</v>
      </c>
      <c r="B8" s="53" t="s">
        <v>10</v>
      </c>
      <c r="C8" s="54" t="s">
        <v>11</v>
      </c>
      <c r="D8" s="53" t="s">
        <v>27</v>
      </c>
      <c r="E8" s="53" t="s">
        <v>28</v>
      </c>
      <c r="F8" s="55" t="s">
        <v>29</v>
      </c>
    </row>
    <row r="9" spans="1:6" ht="12.75">
      <c r="A9" s="67">
        <v>1</v>
      </c>
      <c r="B9" s="68">
        <v>43934</v>
      </c>
      <c r="C9" s="69">
        <v>34657</v>
      </c>
      <c r="D9" s="69" t="s">
        <v>39</v>
      </c>
      <c r="E9" s="70" t="s">
        <v>40</v>
      </c>
      <c r="F9" s="71">
        <v>250</v>
      </c>
    </row>
    <row r="10" spans="1:6" ht="12.75">
      <c r="A10" s="65">
        <v>2</v>
      </c>
      <c r="B10" s="61">
        <v>43934</v>
      </c>
      <c r="C10" s="62">
        <v>34660</v>
      </c>
      <c r="D10" s="62" t="s">
        <v>39</v>
      </c>
      <c r="E10" s="63" t="s">
        <v>40</v>
      </c>
      <c r="F10" s="66">
        <v>100</v>
      </c>
    </row>
    <row r="11" spans="1:6" ht="12.75">
      <c r="A11" s="65">
        <v>3</v>
      </c>
      <c r="B11" s="61">
        <v>43934</v>
      </c>
      <c r="C11" s="64">
        <v>34656</v>
      </c>
      <c r="D11" s="62" t="s">
        <v>39</v>
      </c>
      <c r="E11" s="63" t="s">
        <v>40</v>
      </c>
      <c r="F11" s="66">
        <v>25</v>
      </c>
    </row>
    <row r="12" spans="1:6" ht="12.75">
      <c r="A12" s="65">
        <v>4</v>
      </c>
      <c r="B12" s="61">
        <v>43934</v>
      </c>
      <c r="C12" s="62">
        <v>34659</v>
      </c>
      <c r="D12" s="62" t="s">
        <v>39</v>
      </c>
      <c r="E12" s="63" t="s">
        <v>40</v>
      </c>
      <c r="F12" s="66">
        <v>50</v>
      </c>
    </row>
    <row r="13" spans="1:256" ht="12.75">
      <c r="A13" s="65">
        <v>5</v>
      </c>
      <c r="B13" s="61">
        <v>43934</v>
      </c>
      <c r="C13" s="62">
        <v>34658</v>
      </c>
      <c r="D13" s="62" t="s">
        <v>39</v>
      </c>
      <c r="E13" s="63" t="s">
        <v>40</v>
      </c>
      <c r="F13" s="66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65">
        <v>6</v>
      </c>
      <c r="B14" s="61">
        <v>43934</v>
      </c>
      <c r="C14" s="62">
        <v>34655</v>
      </c>
      <c r="D14" s="62" t="s">
        <v>39</v>
      </c>
      <c r="E14" s="63" t="s">
        <v>40</v>
      </c>
      <c r="F14" s="66">
        <v>550</v>
      </c>
    </row>
    <row r="15" spans="1:6" ht="12.75">
      <c r="A15" s="65">
        <v>7</v>
      </c>
      <c r="B15" s="61">
        <v>43934</v>
      </c>
      <c r="C15" s="62">
        <v>34662</v>
      </c>
      <c r="D15" s="62" t="s">
        <v>41</v>
      </c>
      <c r="E15" s="63" t="s">
        <v>42</v>
      </c>
      <c r="F15" s="66">
        <v>3000</v>
      </c>
    </row>
    <row r="16" spans="1:6" ht="12.75">
      <c r="A16" s="65">
        <v>8</v>
      </c>
      <c r="B16" s="61">
        <v>43934</v>
      </c>
      <c r="C16" s="62">
        <v>34664</v>
      </c>
      <c r="D16" s="62" t="s">
        <v>43</v>
      </c>
      <c r="E16" s="63" t="s">
        <v>42</v>
      </c>
      <c r="F16" s="66">
        <v>1190</v>
      </c>
    </row>
    <row r="17" spans="1:6" ht="12.75">
      <c r="A17" s="65">
        <v>9</v>
      </c>
      <c r="B17" s="61">
        <v>43934</v>
      </c>
      <c r="C17" s="62">
        <v>34663</v>
      </c>
      <c r="D17" s="62" t="s">
        <v>41</v>
      </c>
      <c r="E17" s="63" t="s">
        <v>44</v>
      </c>
      <c r="F17" s="66">
        <v>940</v>
      </c>
    </row>
    <row r="18" spans="1:6" ht="12.75">
      <c r="A18" s="65">
        <v>10</v>
      </c>
      <c r="B18" s="61">
        <v>43934</v>
      </c>
      <c r="C18" s="62">
        <v>34661</v>
      </c>
      <c r="D18" s="62" t="s">
        <v>43</v>
      </c>
      <c r="E18" s="63" t="s">
        <v>45</v>
      </c>
      <c r="F18" s="66">
        <v>159.46</v>
      </c>
    </row>
    <row r="19" spans="1:6" ht="12.75">
      <c r="A19" s="65">
        <v>11</v>
      </c>
      <c r="B19" s="61">
        <v>43934</v>
      </c>
      <c r="C19" s="62">
        <v>3066</v>
      </c>
      <c r="D19" s="62" t="s">
        <v>39</v>
      </c>
      <c r="E19" s="63" t="s">
        <v>46</v>
      </c>
      <c r="F19" s="66">
        <v>233040</v>
      </c>
    </row>
    <row r="20" spans="1:6" ht="12.75">
      <c r="A20" s="65">
        <v>12</v>
      </c>
      <c r="B20" s="61">
        <v>43934</v>
      </c>
      <c r="C20" s="62">
        <v>3067</v>
      </c>
      <c r="D20" s="62" t="s">
        <v>47</v>
      </c>
      <c r="E20" s="63" t="s">
        <v>48</v>
      </c>
      <c r="F20" s="66">
        <v>1250000</v>
      </c>
    </row>
    <row r="21" spans="1:6" ht="12.75">
      <c r="A21" s="65">
        <v>13</v>
      </c>
      <c r="B21" s="61">
        <v>43934</v>
      </c>
      <c r="C21" s="62">
        <v>3068</v>
      </c>
      <c r="D21" s="62" t="s">
        <v>47</v>
      </c>
      <c r="E21" s="63" t="s">
        <v>48</v>
      </c>
      <c r="F21" s="66">
        <v>287000</v>
      </c>
    </row>
    <row r="22" spans="1:6" ht="12.75">
      <c r="A22" s="65">
        <v>14</v>
      </c>
      <c r="B22" s="61">
        <v>43935</v>
      </c>
      <c r="C22" s="62">
        <v>34675</v>
      </c>
      <c r="D22" s="62" t="s">
        <v>39</v>
      </c>
      <c r="E22" s="63" t="s">
        <v>40</v>
      </c>
      <c r="F22" s="66">
        <v>300</v>
      </c>
    </row>
    <row r="23" spans="1:6" ht="12.75">
      <c r="A23" s="65">
        <v>15</v>
      </c>
      <c r="B23" s="61">
        <v>43935</v>
      </c>
      <c r="C23" s="62">
        <v>34666</v>
      </c>
      <c r="D23" s="62" t="s">
        <v>39</v>
      </c>
      <c r="E23" s="63" t="s">
        <v>40</v>
      </c>
      <c r="F23" s="66">
        <v>210</v>
      </c>
    </row>
    <row r="24" spans="1:6" ht="12.75">
      <c r="A24" s="65">
        <v>16</v>
      </c>
      <c r="B24" s="61">
        <v>43935</v>
      </c>
      <c r="C24" s="62">
        <v>34676</v>
      </c>
      <c r="D24" s="62" t="s">
        <v>39</v>
      </c>
      <c r="E24" s="63" t="s">
        <v>40</v>
      </c>
      <c r="F24" s="66">
        <v>100</v>
      </c>
    </row>
    <row r="25" spans="1:6" ht="12.75">
      <c r="A25" s="65">
        <v>17</v>
      </c>
      <c r="B25" s="61">
        <v>43935</v>
      </c>
      <c r="C25" s="62">
        <v>34667</v>
      </c>
      <c r="D25" s="62" t="s">
        <v>39</v>
      </c>
      <c r="E25" s="63" t="s">
        <v>40</v>
      </c>
      <c r="F25" s="66">
        <v>200</v>
      </c>
    </row>
    <row r="26" spans="1:6" ht="12.75">
      <c r="A26" s="65">
        <v>18</v>
      </c>
      <c r="B26" s="61">
        <v>43935</v>
      </c>
      <c r="C26" s="62">
        <v>34677</v>
      </c>
      <c r="D26" s="62" t="s">
        <v>39</v>
      </c>
      <c r="E26" s="63" t="s">
        <v>40</v>
      </c>
      <c r="F26" s="66">
        <v>100</v>
      </c>
    </row>
    <row r="27" spans="1:6" ht="12.75">
      <c r="A27" s="65">
        <v>19</v>
      </c>
      <c r="B27" s="61">
        <v>43935</v>
      </c>
      <c r="C27" s="62">
        <v>34674</v>
      </c>
      <c r="D27" s="62" t="s">
        <v>39</v>
      </c>
      <c r="E27" s="63" t="s">
        <v>40</v>
      </c>
      <c r="F27" s="66">
        <v>300</v>
      </c>
    </row>
    <row r="28" spans="1:6" ht="12.75">
      <c r="A28" s="65">
        <v>20</v>
      </c>
      <c r="B28" s="61">
        <v>43935</v>
      </c>
      <c r="C28" s="62">
        <v>34671</v>
      </c>
      <c r="D28" s="62" t="s">
        <v>41</v>
      </c>
      <c r="E28" s="63" t="s">
        <v>42</v>
      </c>
      <c r="F28" s="66">
        <v>122.98</v>
      </c>
    </row>
    <row r="29" spans="1:6" ht="12.75">
      <c r="A29" s="65">
        <v>21</v>
      </c>
      <c r="B29" s="61">
        <v>43935</v>
      </c>
      <c r="C29" s="62">
        <v>34672</v>
      </c>
      <c r="D29" s="62" t="s">
        <v>41</v>
      </c>
      <c r="E29" s="63" t="s">
        <v>42</v>
      </c>
      <c r="F29" s="66">
        <v>1000</v>
      </c>
    </row>
    <row r="30" spans="1:6" ht="12.75">
      <c r="A30" s="65">
        <v>22</v>
      </c>
      <c r="B30" s="61">
        <v>43935</v>
      </c>
      <c r="C30" s="62">
        <v>34668</v>
      </c>
      <c r="D30" s="62" t="s">
        <v>41</v>
      </c>
      <c r="E30" s="63" t="s">
        <v>42</v>
      </c>
      <c r="F30" s="66">
        <v>2200</v>
      </c>
    </row>
    <row r="31" spans="1:6" ht="12.75">
      <c r="A31" s="65">
        <v>23</v>
      </c>
      <c r="B31" s="61">
        <v>43935</v>
      </c>
      <c r="C31" s="62">
        <v>34669</v>
      </c>
      <c r="D31" s="62" t="s">
        <v>41</v>
      </c>
      <c r="E31" s="63" t="s">
        <v>42</v>
      </c>
      <c r="F31" s="66">
        <v>1000</v>
      </c>
    </row>
    <row r="32" spans="1:6" ht="12.75">
      <c r="A32" s="65">
        <v>24</v>
      </c>
      <c r="B32" s="61">
        <v>43935</v>
      </c>
      <c r="C32" s="62">
        <v>34670</v>
      </c>
      <c r="D32" s="62" t="s">
        <v>43</v>
      </c>
      <c r="E32" s="63" t="s">
        <v>42</v>
      </c>
      <c r="F32" s="66">
        <v>2650</v>
      </c>
    </row>
    <row r="33" spans="1:6" ht="12.75">
      <c r="A33" s="65">
        <v>25</v>
      </c>
      <c r="B33" s="61">
        <v>43935</v>
      </c>
      <c r="C33" s="62">
        <v>34673</v>
      </c>
      <c r="D33" s="62" t="s">
        <v>41</v>
      </c>
      <c r="E33" s="63" t="s">
        <v>42</v>
      </c>
      <c r="F33" s="66">
        <v>5000</v>
      </c>
    </row>
    <row r="34" spans="1:6" ht="12.75">
      <c r="A34" s="65">
        <v>26</v>
      </c>
      <c r="B34" s="61">
        <v>43936</v>
      </c>
      <c r="C34" s="62">
        <v>34682</v>
      </c>
      <c r="D34" s="62" t="s">
        <v>41</v>
      </c>
      <c r="E34" s="63" t="s">
        <v>42</v>
      </c>
      <c r="F34" s="66">
        <v>880</v>
      </c>
    </row>
    <row r="35" spans="1:6" ht="12.75">
      <c r="A35" s="65">
        <v>27</v>
      </c>
      <c r="B35" s="61">
        <v>43936</v>
      </c>
      <c r="C35" s="62">
        <v>34681</v>
      </c>
      <c r="D35" s="62" t="s">
        <v>41</v>
      </c>
      <c r="E35" s="63" t="s">
        <v>42</v>
      </c>
      <c r="F35" s="66">
        <v>1550</v>
      </c>
    </row>
    <row r="36" spans="1:6" ht="12.75">
      <c r="A36" s="65">
        <v>28</v>
      </c>
      <c r="B36" s="61">
        <v>43936</v>
      </c>
      <c r="C36" s="62">
        <v>34685</v>
      </c>
      <c r="D36" s="62" t="s">
        <v>43</v>
      </c>
      <c r="E36" s="63" t="s">
        <v>42</v>
      </c>
      <c r="F36" s="66">
        <v>400</v>
      </c>
    </row>
    <row r="37" spans="1:6" ht="12.75">
      <c r="A37" s="65">
        <v>29</v>
      </c>
      <c r="B37" s="61">
        <v>43936</v>
      </c>
      <c r="C37" s="62">
        <v>34684</v>
      </c>
      <c r="D37" s="62" t="s">
        <v>43</v>
      </c>
      <c r="E37" s="63" t="s">
        <v>42</v>
      </c>
      <c r="F37" s="66">
        <v>8050</v>
      </c>
    </row>
    <row r="38" spans="1:6" ht="12.75">
      <c r="A38" s="65">
        <v>30</v>
      </c>
      <c r="B38" s="61">
        <v>43936</v>
      </c>
      <c r="C38" s="62">
        <v>34679</v>
      </c>
      <c r="D38" s="62" t="s">
        <v>41</v>
      </c>
      <c r="E38" s="63" t="s">
        <v>42</v>
      </c>
      <c r="F38" s="66">
        <v>3900</v>
      </c>
    </row>
    <row r="39" spans="1:6" ht="12.75">
      <c r="A39" s="65">
        <v>31</v>
      </c>
      <c r="B39" s="61">
        <v>43936</v>
      </c>
      <c r="C39" s="62">
        <v>34678</v>
      </c>
      <c r="D39" s="62" t="s">
        <v>41</v>
      </c>
      <c r="E39" s="63" t="s">
        <v>44</v>
      </c>
      <c r="F39" s="66">
        <v>800</v>
      </c>
    </row>
    <row r="40" spans="1:6" ht="12.75">
      <c r="A40" s="65">
        <v>32</v>
      </c>
      <c r="B40" s="61">
        <v>43936</v>
      </c>
      <c r="C40" s="62">
        <v>34683</v>
      </c>
      <c r="D40" s="62" t="s">
        <v>41</v>
      </c>
      <c r="E40" s="63" t="s">
        <v>42</v>
      </c>
      <c r="F40" s="66">
        <v>666.66</v>
      </c>
    </row>
    <row r="41" spans="1:6" ht="12.75">
      <c r="A41" s="65">
        <v>33</v>
      </c>
      <c r="B41" s="61">
        <v>43936</v>
      </c>
      <c r="C41" s="62">
        <v>34680</v>
      </c>
      <c r="D41" s="62" t="s">
        <v>41</v>
      </c>
      <c r="E41" s="63" t="s">
        <v>42</v>
      </c>
      <c r="F41" s="66">
        <v>500</v>
      </c>
    </row>
    <row r="42" spans="1:6" ht="12.75">
      <c r="A42" s="65">
        <v>34</v>
      </c>
      <c r="B42" s="61">
        <v>43937</v>
      </c>
      <c r="C42" s="62">
        <v>34702</v>
      </c>
      <c r="D42" s="62" t="s">
        <v>39</v>
      </c>
      <c r="E42" s="63" t="s">
        <v>40</v>
      </c>
      <c r="F42" s="66">
        <v>100</v>
      </c>
    </row>
    <row r="43" spans="1:6" ht="12.75">
      <c r="A43" s="65">
        <v>35</v>
      </c>
      <c r="B43" s="61">
        <v>43937</v>
      </c>
      <c r="C43" s="62">
        <v>34700</v>
      </c>
      <c r="D43" s="62" t="s">
        <v>39</v>
      </c>
      <c r="E43" s="63" t="s">
        <v>40</v>
      </c>
      <c r="F43" s="66">
        <v>100</v>
      </c>
    </row>
    <row r="44" spans="1:6" ht="12.75">
      <c r="A44" s="65">
        <v>36</v>
      </c>
      <c r="B44" s="61">
        <v>43937</v>
      </c>
      <c r="C44" s="62">
        <v>34701</v>
      </c>
      <c r="D44" s="62" t="s">
        <v>39</v>
      </c>
      <c r="E44" s="63" t="s">
        <v>40</v>
      </c>
      <c r="F44" s="66">
        <v>15.1</v>
      </c>
    </row>
    <row r="45" spans="1:6" ht="12.75">
      <c r="A45" s="65">
        <v>37</v>
      </c>
      <c r="B45" s="61">
        <v>43937</v>
      </c>
      <c r="C45" s="62">
        <v>34698</v>
      </c>
      <c r="D45" s="62" t="s">
        <v>41</v>
      </c>
      <c r="E45" s="63" t="s">
        <v>42</v>
      </c>
      <c r="F45" s="66">
        <v>2975</v>
      </c>
    </row>
    <row r="46" spans="1:6" ht="12.75">
      <c r="A46" s="65">
        <v>38</v>
      </c>
      <c r="B46" s="61">
        <v>43937</v>
      </c>
      <c r="C46" s="62">
        <v>34697</v>
      </c>
      <c r="D46" s="62" t="s">
        <v>41</v>
      </c>
      <c r="E46" s="63" t="s">
        <v>42</v>
      </c>
      <c r="F46" s="66">
        <v>566</v>
      </c>
    </row>
    <row r="47" spans="1:6" ht="12.75">
      <c r="A47" s="65">
        <v>39</v>
      </c>
      <c r="B47" s="61">
        <v>43937</v>
      </c>
      <c r="C47" s="62">
        <v>34688</v>
      </c>
      <c r="D47" s="62" t="s">
        <v>41</v>
      </c>
      <c r="E47" s="63" t="s">
        <v>42</v>
      </c>
      <c r="F47" s="66">
        <v>455</v>
      </c>
    </row>
    <row r="48" spans="1:6" ht="12.75">
      <c r="A48" s="65">
        <v>40</v>
      </c>
      <c r="B48" s="61">
        <v>43937</v>
      </c>
      <c r="C48" s="62">
        <v>34689</v>
      </c>
      <c r="D48" s="62" t="s">
        <v>43</v>
      </c>
      <c r="E48" s="63" t="s">
        <v>42</v>
      </c>
      <c r="F48" s="66">
        <v>12499.79</v>
      </c>
    </row>
    <row r="49" spans="1:6" ht="12.75">
      <c r="A49" s="65">
        <v>41</v>
      </c>
      <c r="B49" s="61">
        <v>43937</v>
      </c>
      <c r="C49" s="62">
        <v>34696</v>
      </c>
      <c r="D49" s="62" t="s">
        <v>41</v>
      </c>
      <c r="E49" s="63" t="s">
        <v>42</v>
      </c>
      <c r="F49" s="66">
        <v>1050</v>
      </c>
    </row>
    <row r="50" spans="1:6" ht="12.75">
      <c r="A50" s="65">
        <v>42</v>
      </c>
      <c r="B50" s="61">
        <v>43937</v>
      </c>
      <c r="C50" s="62">
        <v>34691</v>
      </c>
      <c r="D50" s="62" t="s">
        <v>43</v>
      </c>
      <c r="E50" s="63" t="s">
        <v>42</v>
      </c>
      <c r="F50" s="66">
        <v>13870</v>
      </c>
    </row>
    <row r="51" spans="1:6" ht="12.75">
      <c r="A51" s="65">
        <v>43</v>
      </c>
      <c r="B51" s="61">
        <v>43937</v>
      </c>
      <c r="C51" s="62">
        <v>34692</v>
      </c>
      <c r="D51" s="62" t="s">
        <v>43</v>
      </c>
      <c r="E51" s="63" t="s">
        <v>42</v>
      </c>
      <c r="F51" s="66">
        <v>9530.56</v>
      </c>
    </row>
    <row r="52" spans="1:6" ht="12.75">
      <c r="A52" s="65">
        <v>44</v>
      </c>
      <c r="B52" s="61">
        <v>43937</v>
      </c>
      <c r="C52" s="62">
        <v>34693</v>
      </c>
      <c r="D52" s="62" t="s">
        <v>41</v>
      </c>
      <c r="E52" s="63" t="s">
        <v>49</v>
      </c>
      <c r="F52" s="66">
        <v>1729.3</v>
      </c>
    </row>
    <row r="53" spans="1:6" ht="12.75">
      <c r="A53" s="65">
        <v>45</v>
      </c>
      <c r="B53" s="61">
        <v>43937</v>
      </c>
      <c r="C53" s="62">
        <v>34690</v>
      </c>
      <c r="D53" s="62" t="s">
        <v>43</v>
      </c>
      <c r="E53" s="63" t="s">
        <v>42</v>
      </c>
      <c r="F53" s="66">
        <v>1340</v>
      </c>
    </row>
    <row r="54" spans="1:6" ht="12.75">
      <c r="A54" s="65">
        <v>46</v>
      </c>
      <c r="B54" s="61">
        <v>43937</v>
      </c>
      <c r="C54" s="62">
        <v>34694</v>
      </c>
      <c r="D54" s="62" t="s">
        <v>41</v>
      </c>
      <c r="E54" s="63" t="s">
        <v>49</v>
      </c>
      <c r="F54" s="66">
        <v>1642.06</v>
      </c>
    </row>
    <row r="55" spans="1:6" ht="12.75">
      <c r="A55" s="65">
        <v>47</v>
      </c>
      <c r="B55" s="61">
        <v>43937</v>
      </c>
      <c r="C55" s="62">
        <v>34687</v>
      </c>
      <c r="D55" s="62" t="s">
        <v>41</v>
      </c>
      <c r="E55" s="63" t="s">
        <v>42</v>
      </c>
      <c r="F55" s="66">
        <v>5566</v>
      </c>
    </row>
    <row r="56" spans="1:6" ht="12.75">
      <c r="A56" s="65">
        <v>48</v>
      </c>
      <c r="B56" s="61">
        <v>43937</v>
      </c>
      <c r="C56" s="62">
        <v>34695</v>
      </c>
      <c r="D56" s="62" t="s">
        <v>41</v>
      </c>
      <c r="E56" s="63" t="s">
        <v>42</v>
      </c>
      <c r="F56" s="66">
        <v>1066.2</v>
      </c>
    </row>
    <row r="57" spans="1:6" ht="12.75">
      <c r="A57" s="65">
        <v>49</v>
      </c>
      <c r="B57" s="61">
        <v>43937</v>
      </c>
      <c r="C57" s="62">
        <v>34699</v>
      </c>
      <c r="D57" s="62" t="s">
        <v>41</v>
      </c>
      <c r="E57" s="63" t="s">
        <v>42</v>
      </c>
      <c r="F57" s="66">
        <v>1487.5</v>
      </c>
    </row>
    <row r="58" spans="1:6" ht="12.75">
      <c r="A58" s="72">
        <v>50</v>
      </c>
      <c r="B58" s="73">
        <v>43937</v>
      </c>
      <c r="C58" s="74">
        <v>3120</v>
      </c>
      <c r="D58" s="74" t="s">
        <v>39</v>
      </c>
      <c r="E58" s="75" t="s">
        <v>46</v>
      </c>
      <c r="F58" s="76">
        <v>216</v>
      </c>
    </row>
    <row r="59" spans="1:6" s="6" customFormat="1" ht="12.75">
      <c r="A59" s="65">
        <v>51</v>
      </c>
      <c r="B59" s="79" t="s">
        <v>50</v>
      </c>
      <c r="C59" s="80">
        <v>34654</v>
      </c>
      <c r="D59" s="81" t="s">
        <v>51</v>
      </c>
      <c r="E59" s="82" t="s">
        <v>52</v>
      </c>
      <c r="F59" s="83">
        <v>1000</v>
      </c>
    </row>
    <row r="60" spans="1:6" ht="12.75">
      <c r="A60" s="72">
        <v>52</v>
      </c>
      <c r="B60" s="79" t="s">
        <v>50</v>
      </c>
      <c r="C60" s="80">
        <v>34653</v>
      </c>
      <c r="D60" s="81" t="s">
        <v>51</v>
      </c>
      <c r="E60" s="82" t="s">
        <v>53</v>
      </c>
      <c r="F60" s="83">
        <v>506</v>
      </c>
    </row>
    <row r="61" spans="1:6" ht="12.75">
      <c r="A61" s="65">
        <v>53</v>
      </c>
      <c r="B61" s="79" t="s">
        <v>50</v>
      </c>
      <c r="C61" s="80">
        <v>34665</v>
      </c>
      <c r="D61" s="81" t="s">
        <v>51</v>
      </c>
      <c r="E61" s="82" t="s">
        <v>54</v>
      </c>
      <c r="F61" s="83">
        <v>2000</v>
      </c>
    </row>
    <row r="62" spans="1:6" ht="13.5" thickBot="1">
      <c r="A62" s="72">
        <v>54</v>
      </c>
      <c r="B62" s="84" t="s">
        <v>55</v>
      </c>
      <c r="C62" s="80">
        <v>34686</v>
      </c>
      <c r="D62" s="85" t="s">
        <v>51</v>
      </c>
      <c r="E62" s="86" t="s">
        <v>56</v>
      </c>
      <c r="F62" s="87">
        <v>3900</v>
      </c>
    </row>
    <row r="63" spans="1:6" ht="13.5" thickBot="1">
      <c r="A63" s="88" t="s">
        <v>7</v>
      </c>
      <c r="B63" s="89"/>
      <c r="C63" s="90"/>
      <c r="D63" s="90"/>
      <c r="E63" s="91"/>
      <c r="F63" s="92">
        <f>SUM(F9:F62)</f>
        <v>1867948.61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E33" sqref="E33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31" t="str">
        <f>personal!G5</f>
        <v>13-16 aprilie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2" t="s">
        <v>9</v>
      </c>
      <c r="B8" s="53" t="s">
        <v>10</v>
      </c>
      <c r="C8" s="54" t="s">
        <v>11</v>
      </c>
      <c r="D8" s="53" t="s">
        <v>27</v>
      </c>
      <c r="E8" s="53" t="s">
        <v>28</v>
      </c>
      <c r="F8" s="56" t="s">
        <v>29</v>
      </c>
    </row>
    <row r="9" spans="1:6" ht="14.25">
      <c r="A9" s="100">
        <v>1</v>
      </c>
      <c r="B9" s="94">
        <v>43934</v>
      </c>
      <c r="C9" s="93">
        <v>10343</v>
      </c>
      <c r="D9" s="93" t="s">
        <v>43</v>
      </c>
      <c r="E9" s="95" t="s">
        <v>57</v>
      </c>
      <c r="F9" s="101">
        <v>368014.07</v>
      </c>
    </row>
    <row r="10" spans="1:6" ht="14.25">
      <c r="A10" s="100">
        <v>2</v>
      </c>
      <c r="B10" s="94">
        <v>43934</v>
      </c>
      <c r="C10" s="93">
        <v>10349</v>
      </c>
      <c r="D10" s="93" t="s">
        <v>43</v>
      </c>
      <c r="E10" s="95" t="s">
        <v>58</v>
      </c>
      <c r="F10" s="101">
        <v>522499.25</v>
      </c>
    </row>
    <row r="11" spans="1:6" ht="14.25">
      <c r="A11" s="100">
        <v>3</v>
      </c>
      <c r="B11" s="94">
        <v>43934</v>
      </c>
      <c r="C11" s="93">
        <v>10348</v>
      </c>
      <c r="D11" s="93" t="s">
        <v>43</v>
      </c>
      <c r="E11" s="95" t="s">
        <v>59</v>
      </c>
      <c r="F11" s="101">
        <v>926098.6</v>
      </c>
    </row>
    <row r="12" spans="1:6" ht="14.25">
      <c r="A12" s="100">
        <v>4</v>
      </c>
      <c r="B12" s="94">
        <v>43934</v>
      </c>
      <c r="C12" s="93">
        <v>10347</v>
      </c>
      <c r="D12" s="93" t="s">
        <v>43</v>
      </c>
      <c r="E12" s="95" t="s">
        <v>60</v>
      </c>
      <c r="F12" s="101">
        <v>402274.47</v>
      </c>
    </row>
    <row r="13" spans="1:256" ht="14.25">
      <c r="A13" s="100">
        <v>5</v>
      </c>
      <c r="B13" s="94">
        <v>43934</v>
      </c>
      <c r="C13" s="93">
        <v>10346</v>
      </c>
      <c r="D13" s="93" t="s">
        <v>43</v>
      </c>
      <c r="E13" s="95" t="s">
        <v>61</v>
      </c>
      <c r="F13" s="101">
        <v>1273572.24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00">
        <v>6</v>
      </c>
      <c r="B14" s="94">
        <v>43934</v>
      </c>
      <c r="C14" s="93">
        <v>2712</v>
      </c>
      <c r="D14" s="93" t="s">
        <v>47</v>
      </c>
      <c r="E14" s="95" t="s">
        <v>62</v>
      </c>
      <c r="F14" s="101">
        <v>87.34</v>
      </c>
    </row>
    <row r="15" spans="1:6" ht="14.25">
      <c r="A15" s="100">
        <v>7</v>
      </c>
      <c r="B15" s="94">
        <v>43934</v>
      </c>
      <c r="C15" s="93">
        <v>3046</v>
      </c>
      <c r="D15" s="93" t="s">
        <v>47</v>
      </c>
      <c r="E15" s="95" t="s">
        <v>62</v>
      </c>
      <c r="F15" s="101">
        <v>135</v>
      </c>
    </row>
    <row r="16" spans="1:6" ht="14.25">
      <c r="A16" s="100">
        <v>8</v>
      </c>
      <c r="B16" s="94">
        <v>43934</v>
      </c>
      <c r="C16" s="93">
        <v>2711</v>
      </c>
      <c r="D16" s="93" t="s">
        <v>47</v>
      </c>
      <c r="E16" s="95" t="s">
        <v>62</v>
      </c>
      <c r="F16" s="101">
        <v>17.66</v>
      </c>
    </row>
    <row r="17" spans="1:6" ht="14.25">
      <c r="A17" s="100">
        <v>9</v>
      </c>
      <c r="B17" s="94">
        <v>43934</v>
      </c>
      <c r="C17" s="93">
        <v>10345</v>
      </c>
      <c r="D17" s="93" t="s">
        <v>43</v>
      </c>
      <c r="E17" s="95" t="s">
        <v>63</v>
      </c>
      <c r="F17" s="101">
        <v>364174.98</v>
      </c>
    </row>
    <row r="18" spans="1:6" ht="14.25">
      <c r="A18" s="100">
        <v>10</v>
      </c>
      <c r="B18" s="94">
        <v>43935</v>
      </c>
      <c r="C18" s="93">
        <v>3071</v>
      </c>
      <c r="D18" s="93" t="s">
        <v>47</v>
      </c>
      <c r="E18" s="95" t="s">
        <v>62</v>
      </c>
      <c r="F18" s="101">
        <v>165</v>
      </c>
    </row>
    <row r="19" spans="1:6" ht="14.25">
      <c r="A19" s="100">
        <v>11</v>
      </c>
      <c r="B19" s="94">
        <v>43935</v>
      </c>
      <c r="C19" s="93">
        <v>10353</v>
      </c>
      <c r="D19" s="93" t="s">
        <v>43</v>
      </c>
      <c r="E19" s="95" t="s">
        <v>64</v>
      </c>
      <c r="F19" s="101">
        <v>6487.3</v>
      </c>
    </row>
    <row r="20" spans="1:6" ht="14.25">
      <c r="A20" s="100">
        <v>12</v>
      </c>
      <c r="B20" s="94">
        <v>43935</v>
      </c>
      <c r="C20" s="93">
        <v>2467</v>
      </c>
      <c r="D20" s="93" t="s">
        <v>65</v>
      </c>
      <c r="E20" s="95" t="s">
        <v>66</v>
      </c>
      <c r="F20" s="101">
        <v>31727336.8</v>
      </c>
    </row>
    <row r="21" spans="1:6" ht="14.25">
      <c r="A21" s="100">
        <v>13</v>
      </c>
      <c r="B21" s="94">
        <v>43935</v>
      </c>
      <c r="C21" s="93">
        <v>2466</v>
      </c>
      <c r="D21" s="93" t="s">
        <v>65</v>
      </c>
      <c r="E21" s="95" t="s">
        <v>67</v>
      </c>
      <c r="F21" s="101">
        <v>181995892.47</v>
      </c>
    </row>
    <row r="22" spans="1:6" ht="15" thickBot="1">
      <c r="A22" s="102">
        <v>14</v>
      </c>
      <c r="B22" s="103">
        <v>43936</v>
      </c>
      <c r="C22" s="104">
        <v>10357</v>
      </c>
      <c r="D22" s="104" t="s">
        <v>43</v>
      </c>
      <c r="E22" s="105" t="s">
        <v>68</v>
      </c>
      <c r="F22" s="106">
        <v>359123.42</v>
      </c>
    </row>
    <row r="23" spans="1:6" ht="15.75" thickBot="1">
      <c r="A23" s="96" t="s">
        <v>7</v>
      </c>
      <c r="B23" s="97"/>
      <c r="C23" s="97"/>
      <c r="D23" s="97"/>
      <c r="E23" s="98"/>
      <c r="F23" s="99">
        <v>217945878.6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2020-04-23T11:39:32Z</cp:lastPrinted>
  <dcterms:created xsi:type="dcterms:W3CDTF">2016-01-19T13:06:09Z</dcterms:created>
  <dcterms:modified xsi:type="dcterms:W3CDTF">2020-04-23T11:39:54Z</dcterms:modified>
  <cp:category/>
  <cp:version/>
  <cp:contentType/>
  <cp:contentStatus/>
</cp:coreProperties>
</file>