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<sst xmlns="http://schemas.openxmlformats.org/spreadsheetml/2006/main" count="628" uniqueCount="288">
  <si>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</si>
  <si>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</si>
  <si>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</si>
  <si>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</si>
  <si>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</si>
  <si>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</si>
  <si>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</si>
  <si>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</si>
  <si>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</si>
  <si>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</si>
  <si>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</si>
  <si>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</si>
  <si>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</si>
  <si>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</si>
  <si>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</si>
  <si>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</si>
  <si>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</si>
  <si>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</si>
  <si>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</si>
  <si>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</si>
  <si>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</si>
  <si>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</si>
  <si>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</si>
  <si>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</si>
  <si>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</si>
  <si>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</si>
  <si>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</si>
  <si>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</si>
  <si>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</si>
  <si>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</si>
  <si>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</si>
  <si>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</si>
  <si>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</si>
  <si>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16.07.2019</t>
  </si>
  <si>
    <t>SC VICO SERVICE RX SRL</t>
  </si>
  <si>
    <t>Subtotal 10.01.01</t>
  </si>
  <si>
    <t>10.01.01</t>
  </si>
  <si>
    <t>iulie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</si>
  <si>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</si>
  <si>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</si>
  <si>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</si>
  <si>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</si>
  <si>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</si>
  <si>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</si>
  <si>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</si>
  <si>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</si>
  <si>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</si>
  <si>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</si>
  <si>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</si>
  <si>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</si>
  <si>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</si>
  <si>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</si>
  <si>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</si>
  <si>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</si>
  <si>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</si>
  <si>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</si>
  <si>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</si>
  <si>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</si>
  <si>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</si>
  <si>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</si>
  <si>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</si>
  <si>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</si>
  <si>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</si>
  <si>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</si>
  <si>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</si>
  <si>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</si>
  <si>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22,07,2019</t>
  </si>
  <si>
    <t>ANAF</t>
  </si>
  <si>
    <t>energie electrica</t>
  </si>
  <si>
    <t>servicii salubritate</t>
  </si>
  <si>
    <t>gct general clima</t>
  </si>
  <si>
    <t>servicii incarcare agent frigorific</t>
  </si>
  <si>
    <t>rubin</t>
  </si>
  <si>
    <t>stampila</t>
  </si>
  <si>
    <t>tarom</t>
  </si>
  <si>
    <t>bilet avion</t>
  </si>
  <si>
    <t>travel time</t>
  </si>
  <si>
    <t>chirie recipiente</t>
  </si>
  <si>
    <t>mfp</t>
  </si>
  <si>
    <t>comision gaze</t>
  </si>
  <si>
    <t>international consulting</t>
  </si>
  <si>
    <t>servicii traduceri</t>
  </si>
  <si>
    <t>monitorul oficial</t>
  </si>
  <si>
    <t xml:space="preserve">publicare </t>
  </si>
  <si>
    <t>23,07,2019</t>
  </si>
  <si>
    <t>xerox romania</t>
  </si>
  <si>
    <t>servicii intretinere</t>
  </si>
  <si>
    <t>fabi total</t>
  </si>
  <si>
    <t>servicii curatenie</t>
  </si>
  <si>
    <t>radet</t>
  </si>
  <si>
    <t>energie termica</t>
  </si>
  <si>
    <t>24,07,2019</t>
  </si>
  <si>
    <t>cn posta romana</t>
  </si>
  <si>
    <t>servicii postale</t>
  </si>
  <si>
    <t>bs</t>
  </si>
  <si>
    <t>penalitati</t>
  </si>
  <si>
    <t>alimentare refinitiv</t>
  </si>
  <si>
    <t>tva fti</t>
  </si>
  <si>
    <t>dnet comunication</t>
  </si>
  <si>
    <t>servicii telecom</t>
  </si>
  <si>
    <t>tva swift</t>
  </si>
  <si>
    <t>tva refinitiv</t>
  </si>
  <si>
    <t>tva bloomberg</t>
  </si>
  <si>
    <t>alimentare bloomberg</t>
  </si>
  <si>
    <t>alimentare swift</t>
  </si>
  <si>
    <t>alimentare fti</t>
  </si>
  <si>
    <t>transfond</t>
  </si>
  <si>
    <t>mentenanta</t>
  </si>
  <si>
    <t>orange</t>
  </si>
  <si>
    <t>servicii swift</t>
  </si>
  <si>
    <t>clean prest</t>
  </si>
  <si>
    <t>servicii mentenanta</t>
  </si>
  <si>
    <t>biamar impex</t>
  </si>
  <si>
    <t>service auto serus</t>
  </si>
  <si>
    <t>revizie</t>
  </si>
  <si>
    <t>reparatii auto</t>
  </si>
  <si>
    <t>bluespace tehnology</t>
  </si>
  <si>
    <t>sistem informatic tempest</t>
  </si>
  <si>
    <t>omniasig</t>
  </si>
  <si>
    <t>asig rca</t>
  </si>
  <si>
    <t>25,07,2019</t>
  </si>
  <si>
    <t xml:space="preserve">radet </t>
  </si>
  <si>
    <t>rosal</t>
  </si>
  <si>
    <t>servicii dezinsectie</t>
  </si>
  <si>
    <t>dgrfpb</t>
  </si>
  <si>
    <t>servicii inspectie tehnica</t>
  </si>
  <si>
    <t>uti grup</t>
  </si>
  <si>
    <t>hard disk intern</t>
  </si>
  <si>
    <t>pf</t>
  </si>
  <si>
    <t>ch transport</t>
  </si>
  <si>
    <t xml:space="preserve">danco </t>
  </si>
  <si>
    <t>raapps</t>
  </si>
  <si>
    <t>utilitati</t>
  </si>
  <si>
    <t>centrul teritorial de calcul</t>
  </si>
  <si>
    <t>servicii pentru produs legislativ</t>
  </si>
  <si>
    <t>26,07,2019</t>
  </si>
  <si>
    <t>rompetrol</t>
  </si>
  <si>
    <t>carburanti</t>
  </si>
  <si>
    <t>digisign</t>
  </si>
  <si>
    <t>certificat digital</t>
  </si>
  <si>
    <t>tik media</t>
  </si>
  <si>
    <t>distrugator documente</t>
  </si>
  <si>
    <t xml:space="preserve">kit semnatiura </t>
  </si>
  <si>
    <t>total</t>
  </si>
  <si>
    <t>romprest energy</t>
  </si>
  <si>
    <t>22-26 iulie 2019</t>
  </si>
  <si>
    <t>22.07.2019</t>
  </si>
  <si>
    <t>OP 5365</t>
  </si>
  <si>
    <t>DIFERENTA DEPLASARE COLIBITA  08.07 - 14.07.2019 - PROIECT ACP 128054 - 58.14.01</t>
  </si>
  <si>
    <t>OP 5366</t>
  </si>
  <si>
    <t>DIFERENTA DEPLASARE COLIBITA  08.07 - 14.07.2019 - PROIECT ACP 128054 - 58.14.02</t>
  </si>
  <si>
    <t>OP 5370</t>
  </si>
  <si>
    <t>ACHIZITIE SERVICII AUTO CU SOFER - PROIECT ACP 1 - 58.14.01</t>
  </si>
  <si>
    <t>COMPACT LEASING</t>
  </si>
  <si>
    <t>OP 5371</t>
  </si>
  <si>
    <t>ACHIZITIE SERVICII AUTO CU SOFER  - PROIECT ACP 1 - 58.14.02</t>
  </si>
  <si>
    <t>25.07.2019</t>
  </si>
  <si>
    <t>OP 5412</t>
  </si>
  <si>
    <t>ACHIZTIE SERVICII DE CATERING PT VIZITA POLONIA - PROIECT SEE ACP 70099 - 58.33.02</t>
  </si>
  <si>
    <t>QUERCUS COMPANY GRUP</t>
  </si>
  <si>
    <t>OP 5432</t>
  </si>
  <si>
    <t>AVANS DEPLASARE COSTINESTI 24.07 - 04.08.2019 - PROIECT ACP 118718 - 58.06.01</t>
  </si>
  <si>
    <t>OP 5433</t>
  </si>
  <si>
    <t>AVANS DEPLASARE COSTINESTI 24.07 - 04.08.2019 - PROIECT ACP 118718 - 58.06.02</t>
  </si>
  <si>
    <t>OP 5420</t>
  </si>
  <si>
    <t>ANSAMBLE CATERING SERVICES</t>
  </si>
  <si>
    <t>OP 5421</t>
  </si>
  <si>
    <t>ACHIZITIE SERVICII DE CATERING PT CONFERINTA DESCHIDERE PROIECT - PROIECT SIPOCA 449 - 58.02.01</t>
  </si>
  <si>
    <t>ACHIZITIE SERVICII DE CATERING PT CONFERINTA DESCHIDERE PROIECT - PROIECT SIPOCA 449 - 58.02.02</t>
  </si>
  <si>
    <t>PERSONAL ANGAJAT</t>
  </si>
  <si>
    <t>23.07.2019</t>
  </si>
  <si>
    <t>BIROU EXPERTIZE</t>
  </si>
  <si>
    <t>onorariu expert dosar 5925/189/2018</t>
  </si>
  <si>
    <t>24.07.2019</t>
  </si>
  <si>
    <t>onorariu expert dosar 5688/866/2016</t>
  </si>
  <si>
    <t>onorariu expert dosar 21089/215/2017</t>
  </si>
  <si>
    <t>onorariu expert dosar 15859/318/2018</t>
  </si>
  <si>
    <t>onorariu expert dosar 7045/197/2018</t>
  </si>
  <si>
    <t>onorariu expert dosar 2914/221/2018</t>
  </si>
  <si>
    <t>onorariu expert dosar 11505/4/2018</t>
  </si>
  <si>
    <t>26.07.2019</t>
  </si>
  <si>
    <t>onorariu expert dosar 8915/311/2018</t>
  </si>
  <si>
    <t>onorariu expert dosar 17196/94/2018</t>
  </si>
  <si>
    <t>onorariu expert dosar 7893/311/2018</t>
  </si>
  <si>
    <t>onorariu expert dosar 2631/197/2019</t>
  </si>
  <si>
    <t>onorariu expert dosar 12877/318/2018</t>
  </si>
  <si>
    <t>CEC BANK SA</t>
  </si>
  <si>
    <t>consemnari CEC LG.165/2013</t>
  </si>
  <si>
    <t>consemnari CEC LG.164/2014</t>
  </si>
  <si>
    <t>PERSOANA FIZICA</t>
  </si>
  <si>
    <t>despagubire CEDO</t>
  </si>
  <si>
    <t>PERSOANA JURIDICA</t>
  </si>
  <si>
    <t>MFP</t>
  </si>
  <si>
    <t>alimentare cont BT – comision popriri</t>
  </si>
  <si>
    <t>0.54</t>
  </si>
  <si>
    <t>Nr. crt.</t>
  </si>
  <si>
    <t>copiatoare, fact 309/21.06.2019</t>
  </si>
  <si>
    <t>BLUESPACE TECHNOLOGY SRL</t>
  </si>
  <si>
    <t>hard disk ext Tempest f 19010112/03.07.2019</t>
  </si>
  <si>
    <t>UTI GROUP SA</t>
  </si>
  <si>
    <t>Sistem informatic Tempest f 19052/01.07.2019</t>
  </si>
  <si>
    <t>22,07.2019</t>
  </si>
  <si>
    <t>BUGET DE STAT</t>
  </si>
  <si>
    <t xml:space="preserve">TVA  fact 102155827/12.06.2019 ARB/18/30 </t>
  </si>
  <si>
    <t xml:space="preserve">TVA fact  0031539/28.06.2019 ARB/16/19 </t>
  </si>
  <si>
    <t>23,07.2019</t>
  </si>
  <si>
    <t xml:space="preserve">cheltuieli judecata D 1958/85/2017 </t>
  </si>
  <si>
    <t xml:space="preserve">cheltuieli judecata D 2078/325/2014 </t>
  </si>
  <si>
    <t>cheltuieli judecata si executare D 18028/193/2012 DE 166/2018</t>
  </si>
  <si>
    <t>onorariu curator D 3279/62/2017</t>
  </si>
  <si>
    <t xml:space="preserve">cheltuieli judiciare D 703/87/2019  D 390/P/2015 </t>
  </si>
  <si>
    <t xml:space="preserve">cheltuieli judiciare D 923/87/2019  D 217/P/2017 </t>
  </si>
  <si>
    <t>cheltuieli judecata.D 31301/245/2016 DE 74/2019</t>
  </si>
  <si>
    <t xml:space="preserve">cheltuieli judiciare D 3162/118/2015 </t>
  </si>
  <si>
    <t xml:space="preserve">cheltuieli judiciare D 4018/299/2019 D 12951/P/2015 </t>
  </si>
  <si>
    <t xml:space="preserve">cheltuieli judiciare D 442/122/2018  </t>
  </si>
  <si>
    <t xml:space="preserve">cheltuieli judiciare D 1405/93/2019 D 233/P/2014 </t>
  </si>
  <si>
    <t xml:space="preserve">cheltuieli judiciare D 1485/62/2019  </t>
  </si>
  <si>
    <t xml:space="preserve">onorariu curator D 1917/186/2018 </t>
  </si>
  <si>
    <t xml:space="preserve">cheltuieli judiciare D 988/108/2019 </t>
  </si>
  <si>
    <t xml:space="preserve">cheltuieli executare D 31301/245/2016 DE 74/2019 </t>
  </si>
  <si>
    <t xml:space="preserve">onorariu curator D 16166/3/2018/a1 </t>
  </si>
  <si>
    <t>cheltuieli judecata D 1412/197/2017/a1</t>
  </si>
  <si>
    <t xml:space="preserve">cheltuieli judecata D 2862/175/2017 </t>
  </si>
  <si>
    <t xml:space="preserve">cheltuieli judecata D 4849/85/2017  </t>
  </si>
  <si>
    <t>24,07.2019</t>
  </si>
  <si>
    <t>cheltuieli serv juridice fact 2449/03,07,2019 ARB/05/20 UK</t>
  </si>
  <si>
    <t>cheltuieli serv juridice fact,756/06,2019 761/06,2019 FINCOGERO</t>
  </si>
  <si>
    <t xml:space="preserve">TVA  fact 102155829/12,06,2019 ARB/18/30 </t>
  </si>
  <si>
    <t xml:space="preserve">cheltuieli judiciare D 176/II/2/2018  D 209/P/2017 </t>
  </si>
  <si>
    <t>cheltuieli executare D 202/325/2018 DE 395/2017</t>
  </si>
  <si>
    <t xml:space="preserve">cheltuieli judiciare D 13491/225/2018  </t>
  </si>
  <si>
    <t xml:space="preserve">cheltuieli judiciare D 8262/2/2018 </t>
  </si>
  <si>
    <t>cheltuieli judiciare D 35/II/2/2019 D824/112/2019</t>
  </si>
  <si>
    <t>cheltuieli judiciare D 534/P/2013 D1107/93/2019</t>
  </si>
  <si>
    <t xml:space="preserve">cheltuieli judiciare D 3987/P/2015 D2474/740/2019 </t>
  </si>
  <si>
    <t xml:space="preserve">cheltuieli judiciare D 3409/P/2014  </t>
  </si>
  <si>
    <t>alimentat cont BT plata fact externa ARB/18/30</t>
  </si>
  <si>
    <t>cheltuieli judecata D 18380/3/2013/A1</t>
  </si>
  <si>
    <t xml:space="preserve">TVA  fact 102155685/12,06,2019 ARB/18/30 </t>
  </si>
  <si>
    <t>alimentat cont BT plata fact externa ARB/16/19</t>
  </si>
  <si>
    <t xml:space="preserve">cheltuieli executare D 18380/3/2013/a1 DE 50/2016 </t>
  </si>
  <si>
    <t xml:space="preserve">cheltuieli judecata D 7671/2/2013  </t>
  </si>
  <si>
    <t>25,07.2019</t>
  </si>
  <si>
    <t>venituri din recuperare chelt jud 22564/302/2017</t>
  </si>
  <si>
    <t xml:space="preserve">cheltuieli judiciare D 28/II/2/2019 429/P/2011 </t>
  </si>
  <si>
    <t xml:space="preserve">cheltuieli judiciare D 1389/62/2019 </t>
  </si>
  <si>
    <t xml:space="preserve">cheltuieli judiciare D 1783/62/2019  D 525/P/2018 </t>
  </si>
  <si>
    <t xml:space="preserve">cheltuieli judiciare D 776/104/2019 </t>
  </si>
  <si>
    <t xml:space="preserve">cheltuieli judiciare D 153/II/2/2018 </t>
  </si>
  <si>
    <t xml:space="preserve">cheltuieli judiciare D 19/109/2019 </t>
  </si>
  <si>
    <t xml:space="preserve">cheltuieli fotocopiere D 10222/281/2019 DE 20/2019  </t>
  </si>
  <si>
    <t xml:space="preserve">onorariu curator D 92/118/2018/A1 </t>
  </si>
  <si>
    <t xml:space="preserve">cheltuieli judiciare D 37/P/2017 D 872/95/2019 </t>
  </si>
  <si>
    <t xml:space="preserve">cheltuieli judiciare D 53/II/2/2019 </t>
  </si>
  <si>
    <t xml:space="preserve">cheltuieli judiciare D 2085/2/2019 D 364/P/2017 </t>
  </si>
  <si>
    <t xml:space="preserve">cheltuieli judiciare D 1735/62/2019  </t>
  </si>
  <si>
    <t>alimentat cont BT plata dosar 2911/3/2016</t>
  </si>
  <si>
    <t xml:space="preserve">cheltuieli judiciare D 1270/97/2019  </t>
  </si>
  <si>
    <t xml:space="preserve">onorariu curator D 7760/3/2018/a1 </t>
  </si>
  <si>
    <t xml:space="preserve">cheltuieli judiciare D 795/104/2019 </t>
  </si>
  <si>
    <t xml:space="preserve">cheltuieli judiciare D 6256/97/2014  </t>
  </si>
  <si>
    <t xml:space="preserve">cheltuieli judiciare D 479/P/2015 D774/93/2019 </t>
  </si>
  <si>
    <t>cheltuieli judiciare D 1725/86/2018</t>
  </si>
  <si>
    <t xml:space="preserve">cheltuieli judiciare D 347/118/2016  </t>
  </si>
  <si>
    <t xml:space="preserve">cheltuieli judiciare D 5288/109/2018 </t>
  </si>
  <si>
    <t xml:space="preserve">cheltuieli judiciare D 490/109/2019 </t>
  </si>
  <si>
    <t xml:space="preserve">cheltuieli judiciare D 523/87/2019 D 19/II-2/2019 </t>
  </si>
  <si>
    <t>cheltuieli judiciare D  44/II2/2019 D 103/P/2012</t>
  </si>
  <si>
    <t xml:space="preserve">cheltuieli judiciare D 1832/62/2019 </t>
  </si>
  <si>
    <t>cheltuieli judiciare D  D 82/II2/2019 D 126/P/2019</t>
  </si>
  <si>
    <t>26,07.2019</t>
  </si>
  <si>
    <t xml:space="preserve">cheltuieli judecata D 4796/40/2017 </t>
  </si>
  <si>
    <t xml:space="preserve">cheltuieli executare D 627/108/2009 </t>
  </si>
  <si>
    <t xml:space="preserve">cheltuieli judiciare D 985/93/2019 D 143/P/2016 </t>
  </si>
  <si>
    <t>cheltuieli judecata si executare D 20306/325/17 DE 107/18</t>
  </si>
  <si>
    <t xml:space="preserve">cheltuieli judecata si executare D 4284/30/2016 DE 93/2019 </t>
  </si>
  <si>
    <t>cheltuieli judecata si executare D 10059/325/2017 DE 90/2019</t>
  </si>
  <si>
    <t xml:space="preserve">cheltuieli judiciare D 870/102/2018  </t>
  </si>
  <si>
    <t xml:space="preserve">cheltuieli judiciare D 1775/62/2019  </t>
  </si>
  <si>
    <t xml:space="preserve">cheltuieli judiciare D 238/P/2018 D 1408/95/2019 </t>
  </si>
  <si>
    <t xml:space="preserve">cheltuieli judiciare 5437/111/2014  </t>
  </si>
  <si>
    <t xml:space="preserve">cheltuieli judecata D 19208/180/2017  </t>
  </si>
  <si>
    <t xml:space="preserve">cheltuieli judecata D 37/122/2019 D 67/II/2/2018   </t>
  </si>
  <si>
    <t xml:space="preserve">cheltuieli judecata D 5672/318/2016  </t>
  </si>
  <si>
    <t xml:space="preserve">cheltuieli judecata D 19208/180/2017 </t>
  </si>
  <si>
    <t xml:space="preserve">cheltuieli judiciare D 2168/111/2015  </t>
  </si>
  <si>
    <t xml:space="preserve">cheltuieli judecata si executare D 12622/325/2016 DE91/2019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</si>
</sst>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#,###.00"/>
    <numFmt numFmtId="170" formatCode="[$-418]#,##0.00"/>
    <numFmt numFmtId="171" formatCode="_(* #,##0.00_);_(* \(#,##0.00\);_(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0" fillId="0" borderId="15" xfId="0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14" fontId="19" fillId="0" borderId="14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14" fontId="19" fillId="0" borderId="14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169" fontId="0" fillId="0" borderId="20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5" fillId="0" borderId="20" xfId="0" applyNumberFormat="1" applyFont="1" applyBorder="1" applyAlignment="1">
      <alignment vertical="center" wrapText="1"/>
    </xf>
    <xf numFmtId="0" fontId="14" fillId="0" borderId="20" xfId="0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/>
    </xf>
    <xf numFmtId="0" fontId="19" fillId="0" borderId="0" xfId="62" applyFont="1">
      <alignment/>
      <protection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4" xfId="0" applyBorder="1" applyAlignment="1">
      <alignment horizontal="center"/>
    </xf>
    <xf numFmtId="164" fontId="0" fillId="0" borderId="15" xfId="42" applyFont="1" applyFill="1" applyBorder="1" applyAlignment="1" applyProtection="1">
      <alignment/>
      <protection/>
    </xf>
    <xf numFmtId="0" fontId="2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14" fontId="14" fillId="0" borderId="14" xfId="0" applyNumberFormat="1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0" fontId="26" fillId="0" borderId="10" xfId="59" applyFont="1" applyFill="1" applyBorder="1" applyAlignment="1">
      <alignment horizontal="center"/>
      <protection/>
    </xf>
    <xf numFmtId="167" fontId="26" fillId="0" borderId="10" xfId="59" applyNumberFormat="1" applyFont="1" applyFill="1" applyBorder="1" applyAlignment="1">
      <alignment horizontal="center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justify"/>
    </xf>
    <xf numFmtId="0" fontId="26" fillId="0" borderId="14" xfId="59" applyFont="1" applyFill="1" applyBorder="1" applyAlignment="1">
      <alignment horizontal="center"/>
      <protection/>
    </xf>
    <xf numFmtId="170" fontId="25" fillId="0" borderId="15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Fill="1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23" xfId="0" applyFont="1" applyBorder="1" applyAlignment="1">
      <alignment horizontal="right"/>
    </xf>
    <xf numFmtId="164" fontId="19" fillId="0" borderId="24" xfId="42" applyFont="1" applyFill="1" applyBorder="1" applyAlignment="1" applyProtection="1">
      <alignment/>
      <protection/>
    </xf>
    <xf numFmtId="14" fontId="14" fillId="0" borderId="19" xfId="0" applyNumberFormat="1" applyFont="1" applyBorder="1" applyAlignment="1">
      <alignment horizontal="center"/>
    </xf>
    <xf numFmtId="14" fontId="14" fillId="0" borderId="20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24" xfId="57" applyFont="1" applyBorder="1" applyAlignment="1">
      <alignment horizontal="center"/>
      <protection/>
    </xf>
    <xf numFmtId="14" fontId="14" fillId="0" borderId="25" xfId="0" applyNumberFormat="1" applyFont="1" applyBorder="1" applyAlignment="1">
      <alignment horizontal="center"/>
    </xf>
    <xf numFmtId="14" fontId="14" fillId="0" borderId="26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vertical="center" wrapText="1"/>
    </xf>
    <xf numFmtId="0" fontId="14" fillId="0" borderId="26" xfId="0" applyFont="1" applyBorder="1" applyAlignment="1">
      <alignment horizontal="center" wrapText="1"/>
    </xf>
    <xf numFmtId="4" fontId="14" fillId="0" borderId="27" xfId="0" applyNumberFormat="1" applyFont="1" applyBorder="1" applyAlignment="1">
      <alignment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>
      <alignment/>
      <protection/>
    </xf>
    <xf numFmtId="4" fontId="20" fillId="0" borderId="24" xfId="57" applyNumberFormat="1" applyFont="1" applyBorder="1">
      <alignment/>
      <protection/>
    </xf>
    <xf numFmtId="0" fontId="20" fillId="0" borderId="0" xfId="57" applyFont="1">
      <alignment/>
      <protection/>
    </xf>
    <xf numFmtId="0" fontId="25" fillId="0" borderId="20" xfId="57" applyFont="1" applyFill="1" applyBorder="1" applyAlignment="1">
      <alignment horizontal="left" wrapText="1"/>
      <protection/>
    </xf>
    <xf numFmtId="0" fontId="25" fillId="0" borderId="20" xfId="57" applyFont="1" applyFill="1" applyBorder="1" applyAlignment="1">
      <alignment horizontal="center" wrapText="1"/>
      <protection/>
    </xf>
    <xf numFmtId="4" fontId="25" fillId="0" borderId="21" xfId="57" applyNumberFormat="1" applyFont="1" applyFill="1" applyBorder="1" applyAlignment="1">
      <alignment horizontal="right"/>
      <protection/>
    </xf>
    <xf numFmtId="14" fontId="14" fillId="0" borderId="25" xfId="0" applyNumberFormat="1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6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4" xfId="62" applyFont="1" applyFill="1" applyBorder="1" applyAlignment="1">
      <alignment horizontal="center" vertical="center"/>
      <protection/>
    </xf>
    <xf numFmtId="170" fontId="26" fillId="0" borderId="15" xfId="0" applyNumberFormat="1" applyFont="1" applyBorder="1" applyAlignment="1">
      <alignment/>
    </xf>
    <xf numFmtId="0" fontId="26" fillId="0" borderId="19" xfId="62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justify"/>
    </xf>
    <xf numFmtId="170" fontId="26" fillId="0" borderId="21" xfId="0" applyNumberFormat="1" applyFont="1" applyBorder="1" applyAlignment="1">
      <alignment/>
    </xf>
    <xf numFmtId="0" fontId="19" fillId="0" borderId="22" xfId="62" applyFont="1" applyBorder="1" applyAlignment="1">
      <alignment horizontal="center" vertical="center"/>
      <protection/>
    </xf>
    <xf numFmtId="0" fontId="19" fillId="0" borderId="23" xfId="62" applyFont="1" applyBorder="1" applyAlignment="1">
      <alignment horizontal="center" vertical="center"/>
      <protection/>
    </xf>
    <xf numFmtId="0" fontId="19" fillId="0" borderId="23" xfId="62" applyFont="1" applyBorder="1" applyAlignment="1">
      <alignment horizontal="center" vertical="center" wrapText="1"/>
      <protection/>
    </xf>
    <xf numFmtId="0" fontId="19" fillId="0" borderId="24" xfId="59" applyFont="1" applyBorder="1" applyAlignment="1">
      <alignment horizontal="center" vertical="center"/>
      <protection/>
    </xf>
    <xf numFmtId="0" fontId="26" fillId="0" borderId="25" xfId="62" applyFont="1" applyFill="1" applyBorder="1" applyAlignment="1">
      <alignment horizontal="center" vertical="center"/>
      <protection/>
    </xf>
    <xf numFmtId="0" fontId="26" fillId="0" borderId="26" xfId="0" applyFont="1" applyBorder="1" applyAlignment="1">
      <alignment horizontal="justify"/>
    </xf>
    <xf numFmtId="0" fontId="26" fillId="0" borderId="19" xfId="59" applyFont="1" applyFill="1" applyBorder="1" applyAlignment="1">
      <alignment horizontal="center"/>
      <protection/>
    </xf>
    <xf numFmtId="167" fontId="26" fillId="0" borderId="20" xfId="59" applyNumberFormat="1" applyFont="1" applyFill="1" applyBorder="1" applyAlignment="1">
      <alignment horizontal="center"/>
      <protection/>
    </xf>
    <xf numFmtId="0" fontId="26" fillId="0" borderId="20" xfId="59" applyFont="1" applyFill="1" applyBorder="1" applyAlignment="1">
      <alignment horizontal="center"/>
      <protection/>
    </xf>
    <xf numFmtId="0" fontId="26" fillId="0" borderId="20" xfId="0" applyFont="1" applyBorder="1" applyAlignment="1">
      <alignment/>
    </xf>
    <xf numFmtId="170" fontId="25" fillId="0" borderId="21" xfId="0" applyNumberFormat="1" applyFont="1" applyBorder="1" applyAlignment="1">
      <alignment horizontal="right"/>
    </xf>
    <xf numFmtId="0" fontId="19" fillId="0" borderId="24" xfId="60" applyFont="1" applyBorder="1" applyAlignment="1">
      <alignment horizontal="center" vertical="center"/>
      <protection/>
    </xf>
    <xf numFmtId="0" fontId="26" fillId="0" borderId="25" xfId="59" applyFont="1" applyFill="1" applyBorder="1" applyAlignment="1">
      <alignment horizontal="center"/>
      <protection/>
    </xf>
    <xf numFmtId="167" fontId="26" fillId="0" borderId="26" xfId="59" applyNumberFormat="1" applyFont="1" applyFill="1" applyBorder="1" applyAlignment="1">
      <alignment horizontal="center"/>
      <protection/>
    </xf>
    <xf numFmtId="0" fontId="26" fillId="0" borderId="26" xfId="59" applyFont="1" applyFill="1" applyBorder="1" applyAlignment="1">
      <alignment horizontal="center"/>
      <protection/>
    </xf>
    <xf numFmtId="170" fontId="25" fillId="0" borderId="27" xfId="0" applyNumberFormat="1" applyFont="1" applyBorder="1" applyAlignment="1">
      <alignment horizontal="right"/>
    </xf>
    <xf numFmtId="0" fontId="27" fillId="0" borderId="22" xfId="61" applyFont="1" applyFill="1" applyBorder="1" applyAlignment="1">
      <alignment/>
      <protection/>
    </xf>
    <xf numFmtId="0" fontId="26" fillId="0" borderId="23" xfId="61" applyFont="1" applyFill="1" applyBorder="1" applyAlignment="1">
      <alignment/>
      <protection/>
    </xf>
    <xf numFmtId="0" fontId="26" fillId="0" borderId="23" xfId="0" applyFont="1" applyBorder="1" applyAlignment="1">
      <alignment/>
    </xf>
    <xf numFmtId="170" fontId="28" fillId="0" borderId="24" xfId="61" applyNumberFormat="1" applyFont="1" applyFill="1" applyBorder="1" applyAlignment="1">
      <alignment horizontal="right"/>
      <protection/>
    </xf>
    <xf numFmtId="4" fontId="0" fillId="0" borderId="15" xfId="0" applyNumberFormat="1" applyFont="1" applyBorder="1" applyAlignment="1">
      <alignment/>
    </xf>
    <xf numFmtId="0" fontId="20" fillId="0" borderId="23" xfId="57" applyFont="1" applyBorder="1">
      <alignment/>
      <protection/>
    </xf>
    <xf numFmtId="4" fontId="20" fillId="0" borderId="24" xfId="57" applyNumberFormat="1" applyFont="1" applyBorder="1">
      <alignment/>
      <protection/>
    </xf>
    <xf numFmtId="0" fontId="20" fillId="0" borderId="0" xfId="57" applyFont="1">
      <alignment/>
      <protection/>
    </xf>
    <xf numFmtId="0" fontId="25" fillId="0" borderId="28" xfId="57" applyFont="1" applyFill="1" applyBorder="1" applyAlignment="1">
      <alignment horizontal="left" wrapText="1"/>
      <protection/>
    </xf>
    <xf numFmtId="0" fontId="25" fillId="0" borderId="28" xfId="57" applyFont="1" applyFill="1" applyBorder="1" applyAlignment="1">
      <alignment horizontal="center" wrapText="1"/>
      <protection/>
    </xf>
    <xf numFmtId="168" fontId="25" fillId="0" borderId="19" xfId="57" applyNumberFormat="1" applyFont="1" applyFill="1" applyBorder="1" applyAlignment="1">
      <alignment horizontal="center"/>
      <protection/>
    </xf>
    <xf numFmtId="0" fontId="25" fillId="0" borderId="20" xfId="57" applyFont="1" applyFill="1" applyBorder="1" applyAlignment="1">
      <alignment horizontal="center"/>
      <protection/>
    </xf>
    <xf numFmtId="0" fontId="25" fillId="0" borderId="28" xfId="57" applyFont="1" applyFill="1" applyBorder="1" applyAlignment="1">
      <alignment horizontal="center"/>
      <protection/>
    </xf>
    <xf numFmtId="168" fontId="25" fillId="0" borderId="29" xfId="57" applyNumberFormat="1" applyFont="1" applyFill="1" applyBorder="1" applyAlignment="1">
      <alignment horizontal="center"/>
      <protection/>
    </xf>
    <xf numFmtId="4" fontId="25" fillId="0" borderId="30" xfId="57" applyNumberFormat="1" applyFont="1" applyFill="1" applyBorder="1" applyAlignment="1">
      <alignment horizontal="right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43" fontId="29" fillId="0" borderId="15" xfId="0" applyNumberFormat="1" applyFont="1" applyBorder="1" applyAlignment="1">
      <alignment horizontal="right" vertical="center" wrapText="1"/>
    </xf>
    <xf numFmtId="4" fontId="29" fillId="0" borderId="15" xfId="0" applyNumberFormat="1" applyFont="1" applyBorder="1" applyAlignment="1">
      <alignment horizontal="right" vertical="center" wrapText="1"/>
    </xf>
    <xf numFmtId="43" fontId="29" fillId="0" borderId="15" xfId="42" applyNumberFormat="1" applyFont="1" applyBorder="1" applyAlignment="1">
      <alignment horizontal="right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left" vertical="center" wrapText="1"/>
    </xf>
    <xf numFmtId="43" fontId="29" fillId="0" borderId="27" xfId="0" applyNumberFormat="1" applyFont="1" applyBorder="1" applyAlignment="1">
      <alignment horizontal="right" vertical="center" wrapText="1"/>
    </xf>
    <xf numFmtId="4" fontId="28" fillId="0" borderId="24" xfId="0" applyNumberFormat="1" applyFont="1" applyBorder="1" applyAlignment="1">
      <alignment horizontal="right" vertical="center" wrapText="1"/>
    </xf>
    <xf numFmtId="0" fontId="19" fillId="0" borderId="22" xfId="59" applyFont="1" applyBorder="1">
      <alignment/>
      <protection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1">
      <selection activeCell="M28" sqref="M28"/>
    </sheetView>
  </sheetViews>
  <sheetFormatPr defaultColWidth="9.140625" defaultRowHeight="12.75"/>
  <cols>
    <col min="1" max="2" width="0" style="0" hidden="1" customWidth="1"/>
    <col min="3" max="3" width="23.00390625" style="0" customWidth="1"/>
    <col min="4" max="4" width="13.8515625" style="0" customWidth="1"/>
    <col min="5" max="5" width="8.28125" style="0" customWidth="1"/>
    <col min="6" max="6" width="18.57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8" t="s">
        <v>32</v>
      </c>
      <c r="G6" s="57" t="s">
        <v>145</v>
      </c>
      <c r="H6" s="2"/>
    </row>
    <row r="7" spans="4:6" ht="13.5" thickBot="1">
      <c r="D7" s="1"/>
      <c r="E7" s="1"/>
      <c r="F7" s="1"/>
    </row>
    <row r="8" spans="3:7" ht="12.75">
      <c r="C8" s="21"/>
      <c r="D8" s="22" t="s">
        <v>3</v>
      </c>
      <c r="E8" s="22" t="s">
        <v>4</v>
      </c>
      <c r="F8" s="22" t="s">
        <v>5</v>
      </c>
      <c r="G8" s="23" t="s">
        <v>6</v>
      </c>
    </row>
    <row r="9" spans="3:7" ht="12.75">
      <c r="C9" s="37" t="s">
        <v>35</v>
      </c>
      <c r="D9" s="34"/>
      <c r="E9" s="34"/>
      <c r="F9" s="35">
        <v>87800516</v>
      </c>
      <c r="G9" s="25"/>
    </row>
    <row r="10" spans="3:7" ht="12.75">
      <c r="C10" s="38" t="s">
        <v>36</v>
      </c>
      <c r="D10" s="51" t="s">
        <v>37</v>
      </c>
      <c r="E10" s="52">
        <v>22</v>
      </c>
      <c r="F10" s="36">
        <f>2518</f>
        <v>2518</v>
      </c>
      <c r="G10" s="25"/>
    </row>
    <row r="11" spans="3:7" ht="12.75">
      <c r="C11" s="38"/>
      <c r="D11" s="51"/>
      <c r="E11" s="52"/>
      <c r="F11" s="36"/>
      <c r="G11" s="26"/>
    </row>
    <row r="12" spans="3:7" ht="13.5" thickBot="1">
      <c r="C12" s="41" t="s">
        <v>38</v>
      </c>
      <c r="D12" s="53"/>
      <c r="E12" s="53"/>
      <c r="F12" s="42">
        <f>SUM(F9:F11)</f>
        <v>87803034</v>
      </c>
      <c r="G12" s="47"/>
    </row>
    <row r="13" spans="3:7" ht="12.75">
      <c r="C13" s="44" t="s">
        <v>39</v>
      </c>
      <c r="D13" s="54"/>
      <c r="E13" s="54"/>
      <c r="F13" s="45">
        <v>329774</v>
      </c>
      <c r="G13" s="46"/>
    </row>
    <row r="14" spans="3:7" ht="13.5" thickBot="1">
      <c r="C14" s="27" t="s">
        <v>40</v>
      </c>
      <c r="D14" s="55" t="s">
        <v>37</v>
      </c>
      <c r="E14" s="53">
        <v>22</v>
      </c>
      <c r="F14" s="42">
        <f>10574</f>
        <v>10574</v>
      </c>
      <c r="G14" s="47"/>
    </row>
    <row r="15" spans="3:7" ht="12.75" hidden="1">
      <c r="C15" s="48"/>
      <c r="D15" s="54"/>
      <c r="E15" s="54"/>
      <c r="F15" s="45"/>
      <c r="G15" s="46"/>
    </row>
    <row r="16" spans="3:7" ht="12.75" hidden="1">
      <c r="C16" s="24"/>
      <c r="D16" s="52"/>
      <c r="E16" s="52"/>
      <c r="F16" s="36"/>
      <c r="G16" s="26"/>
    </row>
    <row r="17" spans="3:7" ht="12.75" hidden="1">
      <c r="C17" s="24"/>
      <c r="D17" s="52"/>
      <c r="E17" s="52">
        <v>23</v>
      </c>
      <c r="F17" s="36">
        <v>242</v>
      </c>
      <c r="G17" s="26"/>
    </row>
    <row r="18" spans="3:7" ht="12.75" hidden="1">
      <c r="C18" s="24"/>
      <c r="D18" s="52"/>
      <c r="E18" s="52"/>
      <c r="F18" s="36"/>
      <c r="G18" s="26"/>
    </row>
    <row r="19" spans="3:7" ht="12.75" hidden="1">
      <c r="C19" s="24"/>
      <c r="D19" s="52"/>
      <c r="E19" s="52"/>
      <c r="F19" s="36"/>
      <c r="G19" s="26"/>
    </row>
    <row r="20" spans="3:7" ht="12.75" hidden="1">
      <c r="C20" s="24"/>
      <c r="D20" s="52"/>
      <c r="E20" s="52"/>
      <c r="F20" s="36"/>
      <c r="G20" s="26"/>
    </row>
    <row r="21" spans="3:7" ht="12.75" hidden="1">
      <c r="C21" s="24"/>
      <c r="D21" s="52"/>
      <c r="E21" s="52"/>
      <c r="F21" s="36"/>
      <c r="G21" s="26"/>
    </row>
    <row r="22" spans="3:7" ht="12.75" hidden="1">
      <c r="C22" s="28" t="s">
        <v>41</v>
      </c>
      <c r="D22" s="52"/>
      <c r="E22" s="52"/>
      <c r="F22" s="36">
        <f>SUM(F13:F21)</f>
        <v>340590</v>
      </c>
      <c r="G22" s="26"/>
    </row>
    <row r="23" spans="3:7" ht="12.75">
      <c r="C23" s="28" t="s">
        <v>42</v>
      </c>
      <c r="D23" s="51"/>
      <c r="E23" s="51"/>
      <c r="F23" s="36">
        <v>678435</v>
      </c>
      <c r="G23" s="39"/>
    </row>
    <row r="24" spans="3:7" ht="12.75">
      <c r="C24" s="24" t="s">
        <v>43</v>
      </c>
      <c r="D24" s="51" t="s">
        <v>37</v>
      </c>
      <c r="E24" s="52">
        <v>25</v>
      </c>
      <c r="F24" s="20">
        <f>3997</f>
        <v>3997</v>
      </c>
      <c r="G24" s="25"/>
    </row>
    <row r="25" spans="3:7" ht="12.75">
      <c r="C25" s="24"/>
      <c r="D25" s="51"/>
      <c r="E25" s="51"/>
      <c r="F25" s="36"/>
      <c r="G25" s="25"/>
    </row>
    <row r="26" spans="3:7" ht="13.5" thickBot="1">
      <c r="C26" s="41" t="s">
        <v>44</v>
      </c>
      <c r="D26" s="55"/>
      <c r="E26" s="55"/>
      <c r="F26" s="42">
        <f>SUM(F23:F25)</f>
        <v>682432</v>
      </c>
      <c r="G26" s="50"/>
    </row>
    <row r="27" spans="3:7" ht="12.75">
      <c r="C27" s="44" t="s">
        <v>45</v>
      </c>
      <c r="D27" s="56"/>
      <c r="E27" s="56"/>
      <c r="F27" s="45">
        <v>155712</v>
      </c>
      <c r="G27" s="49"/>
    </row>
    <row r="28" spans="3:7" ht="12.75">
      <c r="C28" s="24" t="s">
        <v>46</v>
      </c>
      <c r="D28" s="51" t="s">
        <v>37</v>
      </c>
      <c r="E28" s="52">
        <v>22</v>
      </c>
      <c r="F28" s="36">
        <v>4368</v>
      </c>
      <c r="G28" s="25"/>
    </row>
    <row r="29" spans="3:7" ht="12.75">
      <c r="C29" s="24"/>
      <c r="D29" s="51"/>
      <c r="E29" s="51"/>
      <c r="F29" s="36"/>
      <c r="G29" s="25"/>
    </row>
    <row r="30" spans="3:7" ht="13.5" thickBot="1">
      <c r="C30" s="41" t="s">
        <v>47</v>
      </c>
      <c r="D30" s="55"/>
      <c r="E30" s="55"/>
      <c r="F30" s="42">
        <f>SUM(F27:F29)</f>
        <v>160080</v>
      </c>
      <c r="G30" s="50"/>
    </row>
    <row r="31" spans="3:7" ht="12.75">
      <c r="C31" s="44" t="s">
        <v>48</v>
      </c>
      <c r="D31" s="56"/>
      <c r="E31" s="56"/>
      <c r="F31" s="45">
        <v>1109295.72</v>
      </c>
      <c r="G31" s="49"/>
    </row>
    <row r="32" spans="3:7" ht="12.75">
      <c r="C32" s="24" t="s">
        <v>49</v>
      </c>
      <c r="D32" s="51" t="s">
        <v>37</v>
      </c>
      <c r="E32" s="51">
        <v>25</v>
      </c>
      <c r="F32" s="36">
        <f>500</f>
        <v>500</v>
      </c>
      <c r="G32" s="25"/>
    </row>
    <row r="33" spans="3:7" ht="12.75">
      <c r="C33" s="24"/>
      <c r="D33" s="52"/>
      <c r="E33" s="52">
        <v>26</v>
      </c>
      <c r="F33" s="36">
        <v>5000</v>
      </c>
      <c r="G33" s="25"/>
    </row>
    <row r="34" spans="3:7" ht="12.75">
      <c r="C34" s="24"/>
      <c r="D34" s="52"/>
      <c r="E34" s="52"/>
      <c r="F34" s="36"/>
      <c r="G34" s="25"/>
    </row>
    <row r="35" spans="3:7" ht="13.5" thickBot="1">
      <c r="C35" s="29" t="s">
        <v>50</v>
      </c>
      <c r="D35" s="55"/>
      <c r="E35" s="55"/>
      <c r="F35" s="42">
        <f>SUM(F31:F34)</f>
        <v>1114795.72</v>
      </c>
      <c r="G35" s="43"/>
    </row>
    <row r="36" spans="3:7" ht="12.75">
      <c r="C36" s="44" t="s">
        <v>51</v>
      </c>
      <c r="D36" s="56"/>
      <c r="E36" s="56"/>
      <c r="F36" s="45">
        <v>2819430</v>
      </c>
      <c r="G36" s="49"/>
    </row>
    <row r="37" spans="3:7" ht="12.75">
      <c r="C37" s="40" t="s">
        <v>52</v>
      </c>
      <c r="D37" s="51" t="s">
        <v>37</v>
      </c>
      <c r="E37" s="52"/>
      <c r="F37" s="20"/>
      <c r="G37" s="25"/>
    </row>
    <row r="38" spans="3:7" ht="12.75">
      <c r="C38" s="24"/>
      <c r="D38" s="51"/>
      <c r="E38" s="51"/>
      <c r="F38" s="36"/>
      <c r="G38" s="25"/>
    </row>
    <row r="39" spans="3:7" ht="13.5" thickBot="1">
      <c r="C39" s="41" t="s">
        <v>53</v>
      </c>
      <c r="D39" s="55"/>
      <c r="E39" s="55"/>
      <c r="F39" s="42">
        <f>SUM(F36:F38)</f>
        <v>2819430</v>
      </c>
      <c r="G39" s="43"/>
    </row>
    <row r="40" spans="3:7" ht="12.75">
      <c r="C40" s="44" t="s">
        <v>54</v>
      </c>
      <c r="D40" s="56"/>
      <c r="E40" s="56"/>
      <c r="F40" s="45">
        <v>898341</v>
      </c>
      <c r="G40" s="49"/>
    </row>
    <row r="41" spans="3:7" ht="12.75">
      <c r="C41" s="24" t="s">
        <v>55</v>
      </c>
      <c r="D41" s="51" t="s">
        <v>37</v>
      </c>
      <c r="E41" s="51"/>
      <c r="F41" s="36"/>
      <c r="G41" s="25"/>
    </row>
    <row r="42" spans="3:7" ht="12.75">
      <c r="C42" s="24"/>
      <c r="D42" s="51"/>
      <c r="E42" s="51"/>
      <c r="F42" s="36"/>
      <c r="G42" s="25"/>
    </row>
    <row r="43" spans="3:7" ht="13.5" thickBot="1">
      <c r="C43" s="41" t="s">
        <v>56</v>
      </c>
      <c r="D43" s="55"/>
      <c r="E43" s="55"/>
      <c r="F43" s="42">
        <f>SUM(F40:F42)</f>
        <v>898341</v>
      </c>
      <c r="G43" s="43"/>
    </row>
    <row r="44" spans="3:7" ht="12.75">
      <c r="C44" s="44" t="s">
        <v>57</v>
      </c>
      <c r="D44" s="56"/>
      <c r="E44" s="56"/>
      <c r="F44" s="45">
        <v>2201100</v>
      </c>
      <c r="G44" s="49"/>
    </row>
    <row r="45" spans="3:7" ht="12.75">
      <c r="C45" s="24" t="s">
        <v>58</v>
      </c>
      <c r="D45" s="51" t="s">
        <v>37</v>
      </c>
      <c r="E45" s="51"/>
      <c r="F45" s="36"/>
      <c r="G45" s="25"/>
    </row>
    <row r="46" spans="3:7" ht="12.75">
      <c r="C46" s="24"/>
      <c r="D46" s="51"/>
      <c r="E46" s="51"/>
      <c r="F46" s="36"/>
      <c r="G46" s="25"/>
    </row>
    <row r="47" spans="3:7" ht="13.5" thickBot="1">
      <c r="C47" s="41" t="s">
        <v>59</v>
      </c>
      <c r="D47" s="55"/>
      <c r="E47" s="55"/>
      <c r="F47" s="42">
        <f>SUM(F44:F46)</f>
        <v>2201100</v>
      </c>
      <c r="G47" s="43"/>
    </row>
    <row r="48" spans="3:7" ht="12.75">
      <c r="C48" s="44" t="s">
        <v>60</v>
      </c>
      <c r="D48" s="56"/>
      <c r="E48" s="56"/>
      <c r="F48" s="45">
        <v>2064400</v>
      </c>
      <c r="G48" s="49"/>
    </row>
    <row r="49" spans="3:7" ht="12.75">
      <c r="C49" s="40" t="s">
        <v>61</v>
      </c>
      <c r="D49" s="51" t="s">
        <v>37</v>
      </c>
      <c r="E49" s="51">
        <v>22</v>
      </c>
      <c r="F49" s="36">
        <v>342</v>
      </c>
      <c r="G49" s="25"/>
    </row>
    <row r="50" spans="3:7" ht="12.75">
      <c r="C50" s="24"/>
      <c r="D50" s="51"/>
      <c r="E50" s="51"/>
      <c r="F50" s="36"/>
      <c r="G50" s="25"/>
    </row>
    <row r="51" spans="3:7" ht="13.5" thickBot="1">
      <c r="C51" s="41" t="s">
        <v>62</v>
      </c>
      <c r="D51" s="55"/>
      <c r="E51" s="55"/>
      <c r="F51" s="42">
        <f>SUM(F48:F50)</f>
        <v>2064742</v>
      </c>
      <c r="G51" s="43"/>
    </row>
    <row r="52" spans="3:7" ht="12.75">
      <c r="C52" s="44" t="s">
        <v>63</v>
      </c>
      <c r="D52" s="56"/>
      <c r="E52" s="56"/>
      <c r="F52" s="45">
        <v>755586</v>
      </c>
      <c r="G52" s="49"/>
    </row>
    <row r="53" spans="3:7" ht="12.75">
      <c r="C53" s="40" t="s">
        <v>64</v>
      </c>
      <c r="D53" s="51" t="s">
        <v>37</v>
      </c>
      <c r="E53" s="51"/>
      <c r="F53" s="36"/>
      <c r="G53" s="25"/>
    </row>
    <row r="54" spans="3:7" ht="12.75">
      <c r="C54" s="24"/>
      <c r="D54" s="51"/>
      <c r="E54" s="51"/>
      <c r="F54" s="36"/>
      <c r="G54" s="25"/>
    </row>
    <row r="55" spans="3:7" ht="13.5" thickBot="1">
      <c r="C55" s="41" t="s">
        <v>65</v>
      </c>
      <c r="D55" s="55"/>
      <c r="E55" s="55"/>
      <c r="F55" s="42">
        <f>SUM(F52:F54)</f>
        <v>755586</v>
      </c>
      <c r="G55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4.140625" style="0" customWidth="1"/>
    <col min="2" max="2" width="11.140625" style="0" customWidth="1"/>
    <col min="3" max="3" width="13.421875" style="0" customWidth="1"/>
    <col min="4" max="4" width="23.00390625" style="0" customWidth="1"/>
    <col min="5" max="5" width="27.1406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9" t="s">
        <v>32</v>
      </c>
      <c r="E5" s="57" t="str">
        <f>personal!G6</f>
        <v>22-26 iulie 2019</v>
      </c>
    </row>
    <row r="6" ht="13.5" thickBot="1"/>
    <row r="7" spans="1:6" ht="51.75" thickBot="1">
      <c r="A7" s="87" t="s">
        <v>195</v>
      </c>
      <c r="B7" s="88" t="s">
        <v>10</v>
      </c>
      <c r="C7" s="89" t="s">
        <v>11</v>
      </c>
      <c r="D7" s="88" t="s">
        <v>12</v>
      </c>
      <c r="E7" s="88" t="s">
        <v>13</v>
      </c>
      <c r="F7" s="90" t="s">
        <v>14</v>
      </c>
    </row>
    <row r="8" spans="1:6" ht="12.75">
      <c r="A8" s="82">
        <v>1</v>
      </c>
      <c r="B8" s="83" t="s">
        <v>66</v>
      </c>
      <c r="C8" s="84">
        <v>5368</v>
      </c>
      <c r="D8" s="85" t="s">
        <v>67</v>
      </c>
      <c r="E8" s="85" t="s">
        <v>68</v>
      </c>
      <c r="F8" s="86">
        <v>11425.02</v>
      </c>
    </row>
    <row r="9" spans="1:6" ht="12.75">
      <c r="A9" s="66">
        <v>2</v>
      </c>
      <c r="B9" s="64" t="s">
        <v>66</v>
      </c>
      <c r="C9" s="52">
        <v>5368</v>
      </c>
      <c r="D9" s="65" t="s">
        <v>144</v>
      </c>
      <c r="E9" s="65" t="s">
        <v>69</v>
      </c>
      <c r="F9" s="67">
        <v>526.28</v>
      </c>
    </row>
    <row r="10" spans="1:6" ht="12.75">
      <c r="A10" s="66">
        <v>3</v>
      </c>
      <c r="B10" s="64" t="s">
        <v>66</v>
      </c>
      <c r="C10" s="52">
        <v>5315</v>
      </c>
      <c r="D10" s="65" t="s">
        <v>70</v>
      </c>
      <c r="E10" s="65" t="s">
        <v>71</v>
      </c>
      <c r="F10" s="67">
        <v>100.56</v>
      </c>
    </row>
    <row r="11" spans="1:6" ht="12.75">
      <c r="A11" s="66">
        <v>4</v>
      </c>
      <c r="B11" s="64" t="s">
        <v>66</v>
      </c>
      <c r="C11" s="52">
        <v>5314</v>
      </c>
      <c r="D11" s="65" t="s">
        <v>72</v>
      </c>
      <c r="E11" s="65" t="s">
        <v>73</v>
      </c>
      <c r="F11" s="67">
        <v>67.23</v>
      </c>
    </row>
    <row r="12" spans="1:6" ht="12.75">
      <c r="A12" s="66">
        <v>5</v>
      </c>
      <c r="B12" s="64" t="s">
        <v>66</v>
      </c>
      <c r="C12" s="52">
        <v>5376</v>
      </c>
      <c r="D12" s="65" t="s">
        <v>74</v>
      </c>
      <c r="E12" s="65" t="s">
        <v>75</v>
      </c>
      <c r="F12" s="67">
        <v>2172.3</v>
      </c>
    </row>
    <row r="13" spans="1:6" ht="12.75">
      <c r="A13" s="66">
        <v>6</v>
      </c>
      <c r="B13" s="64" t="s">
        <v>66</v>
      </c>
      <c r="C13" s="52">
        <v>5375</v>
      </c>
      <c r="D13" s="65" t="s">
        <v>76</v>
      </c>
      <c r="E13" s="65" t="s">
        <v>75</v>
      </c>
      <c r="F13" s="67">
        <v>15456.53</v>
      </c>
    </row>
    <row r="14" spans="1:6" ht="12.75">
      <c r="A14" s="66">
        <v>7</v>
      </c>
      <c r="B14" s="64" t="s">
        <v>66</v>
      </c>
      <c r="C14" s="52">
        <v>5377</v>
      </c>
      <c r="D14" s="65" t="s">
        <v>74</v>
      </c>
      <c r="E14" s="65" t="s">
        <v>75</v>
      </c>
      <c r="F14" s="67">
        <v>8792.3</v>
      </c>
    </row>
    <row r="15" spans="1:6" ht="12.75">
      <c r="A15" s="66">
        <v>8</v>
      </c>
      <c r="B15" s="64" t="s">
        <v>66</v>
      </c>
      <c r="C15" s="52">
        <v>5369</v>
      </c>
      <c r="D15" s="65" t="s">
        <v>144</v>
      </c>
      <c r="E15" s="65" t="s">
        <v>77</v>
      </c>
      <c r="F15" s="67">
        <v>160.65</v>
      </c>
    </row>
    <row r="16" spans="1:6" ht="12.75">
      <c r="A16" s="66">
        <v>9</v>
      </c>
      <c r="B16" s="64" t="s">
        <v>66</v>
      </c>
      <c r="C16" s="52">
        <v>5372</v>
      </c>
      <c r="D16" s="65" t="s">
        <v>78</v>
      </c>
      <c r="E16" s="65" t="s">
        <v>79</v>
      </c>
      <c r="F16" s="67">
        <v>350</v>
      </c>
    </row>
    <row r="17" spans="1:6" ht="12.75">
      <c r="A17" s="66">
        <v>10</v>
      </c>
      <c r="B17" s="64" t="s">
        <v>66</v>
      </c>
      <c r="C17" s="52">
        <v>5374</v>
      </c>
      <c r="D17" s="65" t="s">
        <v>80</v>
      </c>
      <c r="E17" s="65" t="s">
        <v>81</v>
      </c>
      <c r="F17" s="67">
        <v>3282.02</v>
      </c>
    </row>
    <row r="18" spans="1:6" ht="12.75">
      <c r="A18" s="66">
        <v>11</v>
      </c>
      <c r="B18" s="64" t="s">
        <v>66</v>
      </c>
      <c r="C18" s="52">
        <v>5316</v>
      </c>
      <c r="D18" s="65" t="s">
        <v>82</v>
      </c>
      <c r="E18" s="65" t="s">
        <v>83</v>
      </c>
      <c r="F18" s="67">
        <v>976</v>
      </c>
    </row>
    <row r="19" spans="1:6" ht="12.75">
      <c r="A19" s="66">
        <v>12</v>
      </c>
      <c r="B19" s="64" t="s">
        <v>84</v>
      </c>
      <c r="C19" s="52">
        <v>5383</v>
      </c>
      <c r="D19" s="65" t="s">
        <v>85</v>
      </c>
      <c r="E19" s="65" t="s">
        <v>86</v>
      </c>
      <c r="F19" s="67">
        <v>8348.8</v>
      </c>
    </row>
    <row r="20" spans="1:6" ht="12.75">
      <c r="A20" s="66">
        <v>13</v>
      </c>
      <c r="B20" s="64" t="s">
        <v>84</v>
      </c>
      <c r="C20" s="52">
        <v>5384</v>
      </c>
      <c r="D20" s="65" t="s">
        <v>87</v>
      </c>
      <c r="E20" s="65" t="s">
        <v>88</v>
      </c>
      <c r="F20" s="67">
        <v>4486.16</v>
      </c>
    </row>
    <row r="21" spans="1:6" ht="12.75">
      <c r="A21" s="66">
        <v>14</v>
      </c>
      <c r="B21" s="64" t="s">
        <v>84</v>
      </c>
      <c r="C21" s="52">
        <v>5385</v>
      </c>
      <c r="D21" s="65" t="s">
        <v>89</v>
      </c>
      <c r="E21" s="65" t="s">
        <v>90</v>
      </c>
      <c r="F21" s="67">
        <v>707.81</v>
      </c>
    </row>
    <row r="22" spans="1:6" ht="12.75">
      <c r="A22" s="66">
        <f>A21+1</f>
        <v>15</v>
      </c>
      <c r="B22" s="64" t="s">
        <v>91</v>
      </c>
      <c r="C22" s="52">
        <v>5401</v>
      </c>
      <c r="D22" s="65" t="s">
        <v>92</v>
      </c>
      <c r="E22" s="65" t="s">
        <v>93</v>
      </c>
      <c r="F22" s="67">
        <v>1434403.18</v>
      </c>
    </row>
    <row r="23" spans="1:6" ht="12.75">
      <c r="A23" s="66">
        <f aca="true" t="shared" si="0" ref="A23:A55">A22+1</f>
        <v>16</v>
      </c>
      <c r="B23" s="64" t="s">
        <v>91</v>
      </c>
      <c r="C23" s="52">
        <v>5403</v>
      </c>
      <c r="D23" s="65" t="s">
        <v>94</v>
      </c>
      <c r="E23" s="65" t="s">
        <v>95</v>
      </c>
      <c r="F23" s="67">
        <v>6837.22</v>
      </c>
    </row>
    <row r="24" spans="1:6" ht="12.75">
      <c r="A24" s="66">
        <f t="shared" si="0"/>
        <v>17</v>
      </c>
      <c r="B24" s="64" t="s">
        <v>91</v>
      </c>
      <c r="C24" s="52">
        <v>5413</v>
      </c>
      <c r="D24" s="65" t="s">
        <v>78</v>
      </c>
      <c r="E24" s="65" t="s">
        <v>96</v>
      </c>
      <c r="F24" s="67">
        <v>57500</v>
      </c>
    </row>
    <row r="25" spans="1:6" ht="12.75">
      <c r="A25" s="66">
        <f t="shared" si="0"/>
        <v>18</v>
      </c>
      <c r="B25" s="64" t="s">
        <v>91</v>
      </c>
      <c r="C25" s="52">
        <v>5394</v>
      </c>
      <c r="D25" s="65" t="s">
        <v>94</v>
      </c>
      <c r="E25" s="65" t="s">
        <v>97</v>
      </c>
      <c r="F25" s="67">
        <v>3218</v>
      </c>
    </row>
    <row r="26" spans="1:6" ht="12.75">
      <c r="A26" s="66">
        <f t="shared" si="0"/>
        <v>19</v>
      </c>
      <c r="B26" s="64" t="s">
        <v>91</v>
      </c>
      <c r="C26" s="52">
        <v>5395</v>
      </c>
      <c r="D26" s="65" t="s">
        <v>98</v>
      </c>
      <c r="E26" s="65" t="s">
        <v>99</v>
      </c>
      <c r="F26" s="67">
        <v>6649.17</v>
      </c>
    </row>
    <row r="27" spans="1:6" ht="12.75">
      <c r="A27" s="66">
        <f t="shared" si="0"/>
        <v>20</v>
      </c>
      <c r="B27" s="64" t="s">
        <v>91</v>
      </c>
      <c r="C27" s="52">
        <v>5400</v>
      </c>
      <c r="D27" s="65" t="s">
        <v>94</v>
      </c>
      <c r="E27" s="65" t="s">
        <v>100</v>
      </c>
      <c r="F27" s="67">
        <v>6852</v>
      </c>
    </row>
    <row r="28" spans="1:6" ht="12.75">
      <c r="A28" s="66">
        <f t="shared" si="0"/>
        <v>21</v>
      </c>
      <c r="B28" s="64" t="s">
        <v>91</v>
      </c>
      <c r="C28" s="52">
        <v>5414</v>
      </c>
      <c r="D28" s="65" t="s">
        <v>94</v>
      </c>
      <c r="E28" s="65" t="s">
        <v>101</v>
      </c>
      <c r="F28" s="67">
        <v>10789</v>
      </c>
    </row>
    <row r="29" spans="1:6" ht="12.75">
      <c r="A29" s="66">
        <f t="shared" si="0"/>
        <v>22</v>
      </c>
      <c r="B29" s="64" t="s">
        <v>91</v>
      </c>
      <c r="C29" s="52">
        <v>5416</v>
      </c>
      <c r="D29" s="65" t="s">
        <v>94</v>
      </c>
      <c r="E29" s="65" t="s">
        <v>102</v>
      </c>
      <c r="F29" s="67">
        <v>7473</v>
      </c>
    </row>
    <row r="30" spans="1:6" ht="12.75">
      <c r="A30" s="66">
        <f t="shared" si="0"/>
        <v>23</v>
      </c>
      <c r="B30" s="64" t="s">
        <v>91</v>
      </c>
      <c r="C30" s="52">
        <v>5415</v>
      </c>
      <c r="D30" s="65" t="s">
        <v>78</v>
      </c>
      <c r="E30" s="65" t="s">
        <v>103</v>
      </c>
      <c r="F30" s="67">
        <v>40300</v>
      </c>
    </row>
    <row r="31" spans="1:6" ht="12.75">
      <c r="A31" s="66">
        <f t="shared" si="0"/>
        <v>24</v>
      </c>
      <c r="B31" s="64" t="s">
        <v>91</v>
      </c>
      <c r="C31" s="52">
        <v>5399</v>
      </c>
      <c r="D31" s="65" t="s">
        <v>78</v>
      </c>
      <c r="E31" s="65" t="s">
        <v>104</v>
      </c>
      <c r="F31" s="67">
        <v>36596</v>
      </c>
    </row>
    <row r="32" spans="1:6" ht="12.75">
      <c r="A32" s="66">
        <f t="shared" si="0"/>
        <v>25</v>
      </c>
      <c r="B32" s="64" t="s">
        <v>91</v>
      </c>
      <c r="C32" s="52">
        <v>5393</v>
      </c>
      <c r="D32" s="65" t="s">
        <v>78</v>
      </c>
      <c r="E32" s="65" t="s">
        <v>105</v>
      </c>
      <c r="F32" s="67">
        <v>17246</v>
      </c>
    </row>
    <row r="33" spans="1:6" ht="12.75">
      <c r="A33" s="66">
        <f t="shared" si="0"/>
        <v>26</v>
      </c>
      <c r="B33" s="64" t="s">
        <v>91</v>
      </c>
      <c r="C33" s="52">
        <v>5402</v>
      </c>
      <c r="D33" s="65" t="s">
        <v>106</v>
      </c>
      <c r="E33" s="65" t="s">
        <v>107</v>
      </c>
      <c r="F33" s="67">
        <v>5493.88</v>
      </c>
    </row>
    <row r="34" spans="1:6" ht="12.75">
      <c r="A34" s="66">
        <f t="shared" si="0"/>
        <v>27</v>
      </c>
      <c r="B34" s="64" t="s">
        <v>91</v>
      </c>
      <c r="C34" s="52">
        <v>5396</v>
      </c>
      <c r="D34" s="65" t="s">
        <v>108</v>
      </c>
      <c r="E34" s="65" t="s">
        <v>109</v>
      </c>
      <c r="F34" s="67">
        <v>7449.35</v>
      </c>
    </row>
    <row r="35" spans="1:6" ht="12.75">
      <c r="A35" s="66">
        <f t="shared" si="0"/>
        <v>28</v>
      </c>
      <c r="B35" s="64" t="s">
        <v>91</v>
      </c>
      <c r="C35" s="52">
        <v>5392</v>
      </c>
      <c r="D35" s="65" t="s">
        <v>110</v>
      </c>
      <c r="E35" s="65" t="s">
        <v>111</v>
      </c>
      <c r="F35" s="67">
        <v>21786.12</v>
      </c>
    </row>
    <row r="36" spans="1:6" ht="12.75">
      <c r="A36" s="66">
        <f t="shared" si="0"/>
        <v>29</v>
      </c>
      <c r="B36" s="64" t="s">
        <v>91</v>
      </c>
      <c r="C36" s="52">
        <v>5391</v>
      </c>
      <c r="D36" s="65" t="s">
        <v>112</v>
      </c>
      <c r="E36" s="65" t="s">
        <v>88</v>
      </c>
      <c r="F36" s="67">
        <v>13508.88</v>
      </c>
    </row>
    <row r="37" spans="1:6" ht="12.75">
      <c r="A37" s="66">
        <f t="shared" si="0"/>
        <v>30</v>
      </c>
      <c r="B37" s="64" t="s">
        <v>91</v>
      </c>
      <c r="C37" s="52">
        <v>5388</v>
      </c>
      <c r="D37" s="65" t="s">
        <v>113</v>
      </c>
      <c r="E37" s="65" t="s">
        <v>114</v>
      </c>
      <c r="F37" s="67">
        <v>908.32</v>
      </c>
    </row>
    <row r="38" spans="1:6" ht="12.75">
      <c r="A38" s="66">
        <f t="shared" si="0"/>
        <v>31</v>
      </c>
      <c r="B38" s="64" t="s">
        <v>91</v>
      </c>
      <c r="C38" s="52">
        <v>5389</v>
      </c>
      <c r="D38" s="65" t="s">
        <v>113</v>
      </c>
      <c r="E38" s="65" t="s">
        <v>115</v>
      </c>
      <c r="F38" s="67">
        <v>5801.62</v>
      </c>
    </row>
    <row r="39" spans="1:6" ht="12.75">
      <c r="A39" s="66">
        <f t="shared" si="0"/>
        <v>32</v>
      </c>
      <c r="B39" s="64" t="s">
        <v>91</v>
      </c>
      <c r="C39" s="52">
        <v>5390</v>
      </c>
      <c r="D39" s="65" t="s">
        <v>113</v>
      </c>
      <c r="E39" s="65" t="s">
        <v>115</v>
      </c>
      <c r="F39" s="67">
        <v>5522.16</v>
      </c>
    </row>
    <row r="40" spans="1:6" ht="12.75">
      <c r="A40" s="66">
        <f t="shared" si="0"/>
        <v>33</v>
      </c>
      <c r="B40" s="64" t="s">
        <v>91</v>
      </c>
      <c r="C40" s="52">
        <v>5397</v>
      </c>
      <c r="D40" s="65" t="s">
        <v>116</v>
      </c>
      <c r="E40" s="65" t="s">
        <v>117</v>
      </c>
      <c r="F40" s="67">
        <v>1725.5</v>
      </c>
    </row>
    <row r="41" spans="1:6" ht="12.75">
      <c r="A41" s="66">
        <f t="shared" si="0"/>
        <v>34</v>
      </c>
      <c r="B41" s="64" t="s">
        <v>91</v>
      </c>
      <c r="C41" s="52">
        <v>5419</v>
      </c>
      <c r="D41" s="65" t="s">
        <v>118</v>
      </c>
      <c r="E41" s="65" t="s">
        <v>119</v>
      </c>
      <c r="F41" s="67">
        <v>696</v>
      </c>
    </row>
    <row r="42" spans="1:6" ht="12.75">
      <c r="A42" s="66">
        <f t="shared" si="0"/>
        <v>35</v>
      </c>
      <c r="B42" s="64" t="s">
        <v>120</v>
      </c>
      <c r="C42" s="52">
        <v>5421</v>
      </c>
      <c r="D42" s="65" t="s">
        <v>121</v>
      </c>
      <c r="E42" s="65" t="s">
        <v>90</v>
      </c>
      <c r="F42" s="67">
        <v>6896.61</v>
      </c>
    </row>
    <row r="43" spans="1:6" ht="12.75">
      <c r="A43" s="66">
        <f t="shared" si="0"/>
        <v>36</v>
      </c>
      <c r="B43" s="64" t="s">
        <v>120</v>
      </c>
      <c r="C43" s="52">
        <v>5431</v>
      </c>
      <c r="D43" s="65" t="s">
        <v>106</v>
      </c>
      <c r="E43" s="65" t="s">
        <v>111</v>
      </c>
      <c r="F43" s="67">
        <v>5485.64</v>
      </c>
    </row>
    <row r="44" spans="1:6" ht="12.75">
      <c r="A44" s="66">
        <f t="shared" si="0"/>
        <v>37</v>
      </c>
      <c r="B44" s="64" t="s">
        <v>120</v>
      </c>
      <c r="C44" s="52">
        <v>5426</v>
      </c>
      <c r="D44" s="65" t="s">
        <v>122</v>
      </c>
      <c r="E44" s="65" t="s">
        <v>123</v>
      </c>
      <c r="F44" s="67">
        <v>1520.45</v>
      </c>
    </row>
    <row r="45" spans="1:6" ht="12.75">
      <c r="A45" s="66">
        <f t="shared" si="0"/>
        <v>38</v>
      </c>
      <c r="B45" s="64" t="s">
        <v>120</v>
      </c>
      <c r="C45" s="52">
        <v>5422</v>
      </c>
      <c r="D45" s="65" t="s">
        <v>124</v>
      </c>
      <c r="E45" s="65" t="s">
        <v>125</v>
      </c>
      <c r="F45" s="67">
        <v>74.54</v>
      </c>
    </row>
    <row r="46" spans="1:6" ht="12.75">
      <c r="A46" s="66">
        <f t="shared" si="0"/>
        <v>39</v>
      </c>
      <c r="B46" s="64" t="s">
        <v>120</v>
      </c>
      <c r="C46" s="52">
        <v>5423</v>
      </c>
      <c r="D46" s="65" t="s">
        <v>126</v>
      </c>
      <c r="E46" s="65" t="s">
        <v>127</v>
      </c>
      <c r="F46" s="67">
        <v>630.7</v>
      </c>
    </row>
    <row r="47" spans="1:6" ht="12.75">
      <c r="A47" s="66">
        <f t="shared" si="0"/>
        <v>40</v>
      </c>
      <c r="B47" s="64" t="s">
        <v>120</v>
      </c>
      <c r="C47" s="52">
        <v>5404</v>
      </c>
      <c r="D47" s="65" t="s">
        <v>128</v>
      </c>
      <c r="E47" s="65" t="s">
        <v>129</v>
      </c>
      <c r="F47" s="67">
        <v>104.8</v>
      </c>
    </row>
    <row r="48" spans="1:6" ht="12.75">
      <c r="A48" s="66">
        <f t="shared" si="0"/>
        <v>41</v>
      </c>
      <c r="B48" s="64" t="s">
        <v>120</v>
      </c>
      <c r="C48" s="52">
        <v>5417</v>
      </c>
      <c r="D48" s="65" t="s">
        <v>130</v>
      </c>
      <c r="E48" s="65" t="s">
        <v>75</v>
      </c>
      <c r="F48" s="67">
        <v>11383.89</v>
      </c>
    </row>
    <row r="49" spans="1:6" ht="12.75">
      <c r="A49" s="66">
        <f t="shared" si="0"/>
        <v>42</v>
      </c>
      <c r="B49" s="64" t="s">
        <v>120</v>
      </c>
      <c r="C49" s="52">
        <v>5425</v>
      </c>
      <c r="D49" s="65" t="s">
        <v>131</v>
      </c>
      <c r="E49" s="65" t="s">
        <v>132</v>
      </c>
      <c r="F49" s="67">
        <v>2495.57</v>
      </c>
    </row>
    <row r="50" spans="1:6" ht="12.75">
      <c r="A50" s="66">
        <f t="shared" si="0"/>
        <v>43</v>
      </c>
      <c r="B50" s="64" t="s">
        <v>120</v>
      </c>
      <c r="C50" s="52">
        <v>5409</v>
      </c>
      <c r="D50" s="65" t="s">
        <v>133</v>
      </c>
      <c r="E50" s="65" t="s">
        <v>134</v>
      </c>
      <c r="F50" s="67">
        <v>565.25</v>
      </c>
    </row>
    <row r="51" spans="1:6" ht="12.75">
      <c r="A51" s="66">
        <f t="shared" si="0"/>
        <v>44</v>
      </c>
      <c r="B51" s="64" t="s">
        <v>120</v>
      </c>
      <c r="C51" s="52">
        <v>5420</v>
      </c>
      <c r="D51" s="65" t="s">
        <v>82</v>
      </c>
      <c r="E51" s="65" t="s">
        <v>83</v>
      </c>
      <c r="F51" s="67">
        <v>244</v>
      </c>
    </row>
    <row r="52" spans="1:6" ht="12.75">
      <c r="A52" s="66">
        <f t="shared" si="0"/>
        <v>45</v>
      </c>
      <c r="B52" s="64" t="s">
        <v>135</v>
      </c>
      <c r="C52" s="52">
        <v>5428</v>
      </c>
      <c r="D52" s="65" t="s">
        <v>136</v>
      </c>
      <c r="E52" s="65" t="s">
        <v>137</v>
      </c>
      <c r="F52" s="67">
        <v>13262.67</v>
      </c>
    </row>
    <row r="53" spans="1:6" ht="12.75">
      <c r="A53" s="66">
        <f t="shared" si="0"/>
        <v>46</v>
      </c>
      <c r="B53" s="64" t="s">
        <v>135</v>
      </c>
      <c r="C53" s="52">
        <v>5429</v>
      </c>
      <c r="D53" s="65" t="s">
        <v>138</v>
      </c>
      <c r="E53" s="65" t="s">
        <v>139</v>
      </c>
      <c r="F53" s="67">
        <v>232.05</v>
      </c>
    </row>
    <row r="54" spans="1:6" ht="12.75">
      <c r="A54" s="66">
        <f t="shared" si="0"/>
        <v>47</v>
      </c>
      <c r="B54" s="64" t="s">
        <v>135</v>
      </c>
      <c r="C54" s="52">
        <v>5427</v>
      </c>
      <c r="D54" s="65" t="s">
        <v>140</v>
      </c>
      <c r="E54" s="65" t="s">
        <v>141</v>
      </c>
      <c r="F54" s="67">
        <v>3608.08</v>
      </c>
    </row>
    <row r="55" spans="1:6" ht="13.5" thickBot="1">
      <c r="A55" s="91">
        <f t="shared" si="0"/>
        <v>48</v>
      </c>
      <c r="B55" s="92" t="s">
        <v>135</v>
      </c>
      <c r="C55" s="93">
        <v>5430</v>
      </c>
      <c r="D55" s="94" t="s">
        <v>138</v>
      </c>
      <c r="E55" s="94" t="s">
        <v>142</v>
      </c>
      <c r="F55" s="95">
        <v>95.2</v>
      </c>
    </row>
    <row r="56" spans="1:6" ht="13.5" thickBot="1">
      <c r="A56" s="96"/>
      <c r="B56" s="97"/>
      <c r="C56" s="98"/>
      <c r="D56" s="99"/>
      <c r="E56" s="100" t="s">
        <v>143</v>
      </c>
      <c r="F56" s="101">
        <f>SUM(F8:F55)</f>
        <v>1794206.5099999998</v>
      </c>
    </row>
  </sheetData>
  <sheetProtection selectLockedCells="1" selectUnlockedCells="1"/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58" t="s">
        <v>21</v>
      </c>
      <c r="B3" s="58"/>
      <c r="C3" s="58"/>
      <c r="D3" s="12"/>
    </row>
    <row r="4" spans="1:10" ht="30" customHeight="1">
      <c r="A4" s="59" t="s">
        <v>31</v>
      </c>
      <c r="B4" s="59"/>
      <c r="C4" s="59"/>
      <c r="D4" s="59"/>
      <c r="E4" s="59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9" t="str">
        <f>personal!G6</f>
        <v>22-26 iulie 2019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105" t="s">
        <v>16</v>
      </c>
      <c r="B8" s="106" t="s">
        <v>17</v>
      </c>
      <c r="C8" s="106" t="s">
        <v>18</v>
      </c>
      <c r="D8" s="106" t="s">
        <v>22</v>
      </c>
      <c r="E8" s="107" t="s">
        <v>19</v>
      </c>
    </row>
    <row r="9" spans="1:5" s="17" customFormat="1" ht="25.5">
      <c r="A9" s="102" t="s">
        <v>146</v>
      </c>
      <c r="B9" s="103" t="s">
        <v>147</v>
      </c>
      <c r="C9" s="60" t="s">
        <v>148</v>
      </c>
      <c r="D9" s="61" t="s">
        <v>169</v>
      </c>
      <c r="E9" s="104">
        <v>4.08</v>
      </c>
    </row>
    <row r="10" spans="1:5" s="17" customFormat="1" ht="25.5">
      <c r="A10" s="70" t="s">
        <v>146</v>
      </c>
      <c r="B10" s="62" t="s">
        <v>149</v>
      </c>
      <c r="C10" s="68" t="s">
        <v>150</v>
      </c>
      <c r="D10" s="69" t="s">
        <v>169</v>
      </c>
      <c r="E10" s="33">
        <v>22.57</v>
      </c>
    </row>
    <row r="11" spans="1:5" s="17" customFormat="1" ht="25.5">
      <c r="A11" s="70" t="s">
        <v>146</v>
      </c>
      <c r="B11" s="62" t="s">
        <v>151</v>
      </c>
      <c r="C11" s="68" t="s">
        <v>152</v>
      </c>
      <c r="D11" s="69" t="s">
        <v>153</v>
      </c>
      <c r="E11" s="33">
        <v>1446.76</v>
      </c>
    </row>
    <row r="12" spans="1:5" s="17" customFormat="1" ht="25.5">
      <c r="A12" s="70" t="s">
        <v>146</v>
      </c>
      <c r="B12" s="123" t="s">
        <v>154</v>
      </c>
      <c r="C12" s="68" t="s">
        <v>155</v>
      </c>
      <c r="D12" s="69" t="s">
        <v>153</v>
      </c>
      <c r="E12" s="33">
        <v>8006.11</v>
      </c>
    </row>
    <row r="13" spans="1:5" s="17" customFormat="1" ht="38.25">
      <c r="A13" s="70" t="s">
        <v>156</v>
      </c>
      <c r="B13" s="123" t="s">
        <v>157</v>
      </c>
      <c r="C13" s="68" t="s">
        <v>158</v>
      </c>
      <c r="D13" s="69" t="s">
        <v>159</v>
      </c>
      <c r="E13" s="152">
        <v>4998</v>
      </c>
    </row>
    <row r="14" spans="1:5" s="17" customFormat="1" ht="25.5">
      <c r="A14" s="70" t="s">
        <v>156</v>
      </c>
      <c r="B14" s="123" t="s">
        <v>160</v>
      </c>
      <c r="C14" s="68" t="s">
        <v>161</v>
      </c>
      <c r="D14" s="69" t="s">
        <v>169</v>
      </c>
      <c r="E14" s="152">
        <v>526.5</v>
      </c>
    </row>
    <row r="15" spans="1:5" s="17" customFormat="1" ht="25.5">
      <c r="A15" s="70" t="s">
        <v>156</v>
      </c>
      <c r="B15" s="123" t="s">
        <v>162</v>
      </c>
      <c r="C15" s="68" t="s">
        <v>163</v>
      </c>
      <c r="D15" s="69" t="s">
        <v>169</v>
      </c>
      <c r="E15" s="152">
        <v>2983.5</v>
      </c>
    </row>
    <row r="16" spans="1:5" s="17" customFormat="1" ht="38.25">
      <c r="A16" s="70" t="s">
        <v>156</v>
      </c>
      <c r="B16" s="123" t="s">
        <v>164</v>
      </c>
      <c r="C16" s="68" t="s">
        <v>167</v>
      </c>
      <c r="D16" s="69" t="s">
        <v>165</v>
      </c>
      <c r="E16" s="152">
        <v>674.43</v>
      </c>
    </row>
    <row r="17" spans="1:5" s="17" customFormat="1" ht="39" thickBot="1">
      <c r="A17" s="108" t="s">
        <v>156</v>
      </c>
      <c r="B17" s="109" t="s">
        <v>166</v>
      </c>
      <c r="C17" s="110" t="s">
        <v>168</v>
      </c>
      <c r="D17" s="111" t="s">
        <v>165</v>
      </c>
      <c r="E17" s="112">
        <v>3536.49</v>
      </c>
    </row>
    <row r="18" spans="1:5" s="155" customFormat="1" ht="13.5" thickBot="1">
      <c r="A18" s="105" t="s">
        <v>20</v>
      </c>
      <c r="B18" s="153"/>
      <c r="C18" s="153"/>
      <c r="D18" s="153"/>
      <c r="E18" s="154">
        <f>SUM(E9:E17)</f>
        <v>22198.440000000002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58" t="s">
        <v>21</v>
      </c>
      <c r="B3" s="58"/>
      <c r="C3" s="58"/>
      <c r="D3" s="12"/>
    </row>
    <row r="4" spans="1:10" ht="19.5" customHeight="1">
      <c r="A4" s="59" t="s">
        <v>23</v>
      </c>
      <c r="B4" s="59"/>
      <c r="C4" s="59"/>
      <c r="D4" s="59"/>
      <c r="E4" s="59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9" t="str">
        <f>personal!G6</f>
        <v>22-26 iulie 2019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105" t="s">
        <v>16</v>
      </c>
      <c r="B8" s="106" t="s">
        <v>17</v>
      </c>
      <c r="C8" s="106" t="s">
        <v>18</v>
      </c>
      <c r="D8" s="106" t="s">
        <v>22</v>
      </c>
      <c r="E8" s="107" t="s">
        <v>19</v>
      </c>
    </row>
    <row r="9" spans="1:5" s="17" customFormat="1" ht="12.75">
      <c r="A9" s="158" t="s">
        <v>33</v>
      </c>
      <c r="B9" s="159">
        <v>5251</v>
      </c>
      <c r="C9" s="117" t="s">
        <v>196</v>
      </c>
      <c r="D9" s="118" t="s">
        <v>34</v>
      </c>
      <c r="E9" s="119">
        <v>228480</v>
      </c>
    </row>
    <row r="10" spans="1:5" s="17" customFormat="1" ht="12.75">
      <c r="A10" s="161" t="s">
        <v>173</v>
      </c>
      <c r="B10" s="160">
        <v>5398</v>
      </c>
      <c r="C10" s="156" t="s">
        <v>200</v>
      </c>
      <c r="D10" s="157" t="s">
        <v>197</v>
      </c>
      <c r="E10" s="162">
        <v>28393.4</v>
      </c>
    </row>
    <row r="11" spans="1:5" s="17" customFormat="1" ht="12.75">
      <c r="A11" s="161" t="s">
        <v>156</v>
      </c>
      <c r="B11" s="160">
        <v>5424</v>
      </c>
      <c r="C11" s="156" t="s">
        <v>198</v>
      </c>
      <c r="D11" s="157" t="s">
        <v>199</v>
      </c>
      <c r="E11" s="162">
        <v>7425.6</v>
      </c>
    </row>
    <row r="12" spans="1:5" s="17" customFormat="1" ht="12.75">
      <c r="A12" s="32"/>
      <c r="B12" s="30"/>
      <c r="C12" s="31"/>
      <c r="D12" s="31"/>
      <c r="E12" s="33"/>
    </row>
    <row r="13" spans="1:5" s="17" customFormat="1" ht="12.75">
      <c r="A13" s="32"/>
      <c r="B13" s="30"/>
      <c r="C13" s="31"/>
      <c r="D13" s="31"/>
      <c r="E13" s="33"/>
    </row>
    <row r="14" spans="1:5" s="17" customFormat="1" ht="12.75">
      <c r="A14" s="32"/>
      <c r="B14" s="30"/>
      <c r="C14" s="31"/>
      <c r="D14" s="31"/>
      <c r="E14" s="33"/>
    </row>
    <row r="15" spans="1:5" s="17" customFormat="1" ht="12.75">
      <c r="A15" s="32"/>
      <c r="B15" s="30"/>
      <c r="C15" s="31"/>
      <c r="D15" s="31"/>
      <c r="E15" s="33"/>
    </row>
    <row r="16" spans="1:5" s="17" customFormat="1" ht="12.75">
      <c r="A16" s="32"/>
      <c r="B16" s="30"/>
      <c r="C16" s="31"/>
      <c r="D16" s="31"/>
      <c r="E16" s="33"/>
    </row>
    <row r="17" spans="1:5" s="17" customFormat="1" ht="13.5" thickBot="1">
      <c r="A17" s="120"/>
      <c r="B17" s="121"/>
      <c r="C17" s="122"/>
      <c r="D17" s="122"/>
      <c r="E17" s="112"/>
    </row>
    <row r="18" spans="1:5" s="116" customFormat="1" ht="13.5" thickBot="1">
      <c r="A18" s="113" t="s">
        <v>20</v>
      </c>
      <c r="B18" s="114"/>
      <c r="C18" s="114"/>
      <c r="D18" s="114"/>
      <c r="E18" s="115">
        <f>SUM(E9:E17)</f>
        <v>264299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3"/>
  <sheetViews>
    <sheetView zoomScalePageLayoutView="0" workbookViewId="0" topLeftCell="A58">
      <selection activeCell="J99" sqref="J99"/>
    </sheetView>
  </sheetViews>
  <sheetFormatPr defaultColWidth="10.421875" defaultRowHeight="12.75"/>
  <cols>
    <col min="1" max="1" width="9.421875" style="72" customWidth="1"/>
    <col min="2" max="2" width="17.28125" style="72" customWidth="1"/>
    <col min="3" max="3" width="14.7109375" style="72" customWidth="1"/>
    <col min="4" max="4" width="24.7109375" style="72" customWidth="1"/>
    <col min="5" max="5" width="49.421875" style="72" customWidth="1"/>
    <col min="6" max="6" width="15.00390625" style="72" customWidth="1"/>
    <col min="7" max="16384" width="10.421875" style="72" customWidth="1"/>
  </cols>
  <sheetData>
    <row r="1" spans="1:6" ht="12.75">
      <c r="A1" s="5" t="s">
        <v>24</v>
      </c>
      <c r="B1" s="71"/>
      <c r="C1" s="6"/>
      <c r="D1" s="6"/>
      <c r="E1" s="71"/>
      <c r="F1" s="71"/>
    </row>
    <row r="2" spans="2:6" ht="12.75">
      <c r="B2" s="71"/>
      <c r="C2" s="71"/>
      <c r="D2" s="71"/>
      <c r="E2" s="71"/>
      <c r="F2" s="71"/>
    </row>
    <row r="3" spans="1:6" ht="12.75">
      <c r="A3" s="5" t="s">
        <v>25</v>
      </c>
      <c r="B3" s="6"/>
      <c r="C3" s="71"/>
      <c r="D3" s="6"/>
      <c r="E3" s="73"/>
      <c r="F3" s="71"/>
    </row>
    <row r="4" spans="1:6" ht="12.75">
      <c r="A4" s="5" t="s">
        <v>26</v>
      </c>
      <c r="B4" s="6"/>
      <c r="C4" s="71"/>
      <c r="D4" s="6"/>
      <c r="E4" s="71"/>
      <c r="F4" s="6"/>
    </row>
    <row r="5" spans="1:6" ht="12.75">
      <c r="A5" s="71"/>
      <c r="B5" s="6"/>
      <c r="C5" s="71"/>
      <c r="D5" s="19" t="s">
        <v>32</v>
      </c>
      <c r="E5" s="63" t="str">
        <f>personal!G6</f>
        <v>22-26 iulie 2019</v>
      </c>
      <c r="F5" s="71"/>
    </row>
    <row r="6" spans="1:6" ht="13.5" thickBot="1">
      <c r="A6" s="71"/>
      <c r="B6" s="71"/>
      <c r="C6" s="71"/>
      <c r="D6" s="71"/>
      <c r="E6" s="71"/>
      <c r="F6" s="71"/>
    </row>
    <row r="7" spans="1:6" ht="51.75" thickBot="1">
      <c r="A7" s="132" t="s">
        <v>9</v>
      </c>
      <c r="B7" s="133" t="s">
        <v>10</v>
      </c>
      <c r="C7" s="134" t="s">
        <v>11</v>
      </c>
      <c r="D7" s="133" t="s">
        <v>27</v>
      </c>
      <c r="E7" s="133" t="s">
        <v>28</v>
      </c>
      <c r="F7" s="135" t="s">
        <v>29</v>
      </c>
    </row>
    <row r="8" spans="1:6" ht="12.75">
      <c r="A8" s="127">
        <v>1</v>
      </c>
      <c r="B8" s="128" t="s">
        <v>170</v>
      </c>
      <c r="C8" s="128">
        <v>31751</v>
      </c>
      <c r="D8" s="129" t="s">
        <v>171</v>
      </c>
      <c r="E8" s="130" t="s">
        <v>172</v>
      </c>
      <c r="F8" s="131">
        <v>1000</v>
      </c>
    </row>
    <row r="9" spans="1:6" ht="12.75">
      <c r="A9" s="125">
        <v>2</v>
      </c>
      <c r="B9" s="123" t="s">
        <v>170</v>
      </c>
      <c r="C9" s="123">
        <v>31750</v>
      </c>
      <c r="D9" s="124" t="s">
        <v>171</v>
      </c>
      <c r="E9" s="79" t="s">
        <v>172</v>
      </c>
      <c r="F9" s="126">
        <v>1000</v>
      </c>
    </row>
    <row r="10" spans="1:6" ht="12.75">
      <c r="A10" s="125">
        <v>3</v>
      </c>
      <c r="B10" s="123" t="s">
        <v>173</v>
      </c>
      <c r="C10" s="123">
        <v>31793</v>
      </c>
      <c r="D10" s="124" t="s">
        <v>171</v>
      </c>
      <c r="E10" s="79" t="s">
        <v>174</v>
      </c>
      <c r="F10" s="126">
        <v>1740</v>
      </c>
    </row>
    <row r="11" spans="1:6" ht="12.75">
      <c r="A11" s="125">
        <v>4</v>
      </c>
      <c r="B11" s="123" t="s">
        <v>173</v>
      </c>
      <c r="C11" s="123">
        <v>31790</v>
      </c>
      <c r="D11" s="124" t="s">
        <v>171</v>
      </c>
      <c r="E11" s="79" t="s">
        <v>175</v>
      </c>
      <c r="F11" s="126">
        <v>1200</v>
      </c>
    </row>
    <row r="12" spans="1:256" ht="12.75">
      <c r="A12" s="125">
        <v>5</v>
      </c>
      <c r="B12" s="123" t="s">
        <v>173</v>
      </c>
      <c r="C12" s="123">
        <v>31791</v>
      </c>
      <c r="D12" s="124" t="s">
        <v>171</v>
      </c>
      <c r="E12" s="79" t="s">
        <v>176</v>
      </c>
      <c r="F12" s="126">
        <v>1000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</row>
    <row r="13" spans="1:6" ht="12.75">
      <c r="A13" s="125">
        <v>6</v>
      </c>
      <c r="B13" s="123" t="s">
        <v>156</v>
      </c>
      <c r="C13" s="123">
        <v>31798</v>
      </c>
      <c r="D13" s="124" t="s">
        <v>171</v>
      </c>
      <c r="E13" s="79" t="s">
        <v>177</v>
      </c>
      <c r="F13" s="126">
        <v>1500</v>
      </c>
    </row>
    <row r="14" spans="1:6" ht="12.75">
      <c r="A14" s="125">
        <v>7</v>
      </c>
      <c r="B14" s="123" t="s">
        <v>156</v>
      </c>
      <c r="C14" s="123">
        <v>31799</v>
      </c>
      <c r="D14" s="124" t="s">
        <v>171</v>
      </c>
      <c r="E14" s="79" t="s">
        <v>178</v>
      </c>
      <c r="F14" s="126">
        <v>2000</v>
      </c>
    </row>
    <row r="15" spans="1:6" ht="12.75">
      <c r="A15" s="125">
        <v>8</v>
      </c>
      <c r="B15" s="123" t="s">
        <v>156</v>
      </c>
      <c r="C15" s="123">
        <v>31823</v>
      </c>
      <c r="D15" s="124" t="s">
        <v>171</v>
      </c>
      <c r="E15" s="79" t="s">
        <v>179</v>
      </c>
      <c r="F15" s="126">
        <v>3500</v>
      </c>
    </row>
    <row r="16" spans="1:6" ht="12.75">
      <c r="A16" s="125">
        <v>9</v>
      </c>
      <c r="B16" s="123" t="s">
        <v>180</v>
      </c>
      <c r="C16" s="123">
        <v>31829</v>
      </c>
      <c r="D16" s="124" t="s">
        <v>171</v>
      </c>
      <c r="E16" s="79" t="s">
        <v>181</v>
      </c>
      <c r="F16" s="126">
        <v>700</v>
      </c>
    </row>
    <row r="17" spans="1:6" ht="12.75">
      <c r="A17" s="125">
        <v>10</v>
      </c>
      <c r="B17" s="123" t="s">
        <v>180</v>
      </c>
      <c r="C17" s="123">
        <v>31830</v>
      </c>
      <c r="D17" s="124" t="s">
        <v>171</v>
      </c>
      <c r="E17" s="79" t="s">
        <v>182</v>
      </c>
      <c r="F17" s="126">
        <v>1000</v>
      </c>
    </row>
    <row r="18" spans="1:6" ht="12.75">
      <c r="A18" s="125">
        <v>11</v>
      </c>
      <c r="B18" s="123" t="s">
        <v>180</v>
      </c>
      <c r="C18" s="123">
        <v>31831</v>
      </c>
      <c r="D18" s="124" t="s">
        <v>171</v>
      </c>
      <c r="E18" s="79" t="s">
        <v>183</v>
      </c>
      <c r="F18" s="126">
        <v>1000</v>
      </c>
    </row>
    <row r="19" spans="1:6" ht="12.75">
      <c r="A19" s="125">
        <v>12</v>
      </c>
      <c r="B19" s="123" t="s">
        <v>180</v>
      </c>
      <c r="C19" s="123">
        <v>31832</v>
      </c>
      <c r="D19" s="124" t="s">
        <v>171</v>
      </c>
      <c r="E19" s="79" t="s">
        <v>183</v>
      </c>
      <c r="F19" s="126">
        <v>1500</v>
      </c>
    </row>
    <row r="20" spans="1:6" ht="12.75">
      <c r="A20" s="125">
        <v>13</v>
      </c>
      <c r="B20" s="123" t="s">
        <v>180</v>
      </c>
      <c r="C20" s="123">
        <v>31833</v>
      </c>
      <c r="D20" s="124" t="s">
        <v>171</v>
      </c>
      <c r="E20" s="79" t="s">
        <v>184</v>
      </c>
      <c r="F20" s="126">
        <v>1000</v>
      </c>
    </row>
    <row r="21" spans="1:6" ht="12.75">
      <c r="A21" s="125">
        <v>14</v>
      </c>
      <c r="B21" s="123" t="s">
        <v>180</v>
      </c>
      <c r="C21" s="123">
        <v>31834</v>
      </c>
      <c r="D21" s="124" t="s">
        <v>171</v>
      </c>
      <c r="E21" s="79" t="s">
        <v>185</v>
      </c>
      <c r="F21" s="126">
        <v>800</v>
      </c>
    </row>
    <row r="22" spans="1:6" ht="12.75">
      <c r="A22" s="125">
        <v>15</v>
      </c>
      <c r="B22" s="163" t="s">
        <v>201</v>
      </c>
      <c r="C22" s="163">
        <v>5382</v>
      </c>
      <c r="D22" s="163" t="s">
        <v>202</v>
      </c>
      <c r="E22" s="164" t="s">
        <v>203</v>
      </c>
      <c r="F22" s="165">
        <v>31041</v>
      </c>
    </row>
    <row r="23" spans="1:6" ht="12.75">
      <c r="A23" s="125">
        <v>16</v>
      </c>
      <c r="B23" s="163" t="s">
        <v>201</v>
      </c>
      <c r="C23" s="163">
        <v>5381</v>
      </c>
      <c r="D23" s="163" t="s">
        <v>202</v>
      </c>
      <c r="E23" s="164" t="s">
        <v>204</v>
      </c>
      <c r="F23" s="165">
        <v>118441</v>
      </c>
    </row>
    <row r="24" spans="1:6" ht="12.75">
      <c r="A24" s="125">
        <v>17</v>
      </c>
      <c r="B24" s="163" t="s">
        <v>205</v>
      </c>
      <c r="C24" s="163">
        <v>31754</v>
      </c>
      <c r="D24" s="163" t="s">
        <v>191</v>
      </c>
      <c r="E24" s="164" t="s">
        <v>206</v>
      </c>
      <c r="F24" s="165">
        <v>8100</v>
      </c>
    </row>
    <row r="25" spans="1:6" ht="12.75">
      <c r="A25" s="125">
        <v>18</v>
      </c>
      <c r="B25" s="163" t="s">
        <v>205</v>
      </c>
      <c r="C25" s="163">
        <v>31759</v>
      </c>
      <c r="D25" s="163" t="s">
        <v>189</v>
      </c>
      <c r="E25" s="164" t="s">
        <v>207</v>
      </c>
      <c r="F25" s="165">
        <v>4746.6</v>
      </c>
    </row>
    <row r="26" spans="1:6" ht="25.5">
      <c r="A26" s="125">
        <v>19</v>
      </c>
      <c r="B26" s="163" t="s">
        <v>205</v>
      </c>
      <c r="C26" s="163">
        <v>31761</v>
      </c>
      <c r="D26" s="163" t="s">
        <v>189</v>
      </c>
      <c r="E26" s="164" t="s">
        <v>208</v>
      </c>
      <c r="F26" s="165">
        <v>263.4</v>
      </c>
    </row>
    <row r="27" spans="1:6" ht="12.75">
      <c r="A27" s="125">
        <v>20</v>
      </c>
      <c r="B27" s="163" t="s">
        <v>205</v>
      </c>
      <c r="C27" s="163">
        <v>31748</v>
      </c>
      <c r="D27" s="163" t="s">
        <v>189</v>
      </c>
      <c r="E27" s="164" t="s">
        <v>209</v>
      </c>
      <c r="F27" s="165">
        <v>100</v>
      </c>
    </row>
    <row r="28" spans="1:6" ht="12.75">
      <c r="A28" s="125">
        <v>21</v>
      </c>
      <c r="B28" s="163" t="s">
        <v>205</v>
      </c>
      <c r="C28" s="163">
        <v>31745</v>
      </c>
      <c r="D28" s="163" t="s">
        <v>202</v>
      </c>
      <c r="E28" s="164" t="s">
        <v>210</v>
      </c>
      <c r="F28" s="165">
        <v>330</v>
      </c>
    </row>
    <row r="29" spans="1:6" ht="12.75">
      <c r="A29" s="125">
        <v>22</v>
      </c>
      <c r="B29" s="163" t="s">
        <v>205</v>
      </c>
      <c r="C29" s="163">
        <v>31679</v>
      </c>
      <c r="D29" s="163" t="s">
        <v>202</v>
      </c>
      <c r="E29" s="164" t="s">
        <v>211</v>
      </c>
      <c r="F29" s="165">
        <v>230</v>
      </c>
    </row>
    <row r="30" spans="1:6" ht="12.75">
      <c r="A30" s="125">
        <v>23</v>
      </c>
      <c r="B30" s="163" t="s">
        <v>205</v>
      </c>
      <c r="C30" s="163">
        <v>31758</v>
      </c>
      <c r="D30" s="163" t="s">
        <v>191</v>
      </c>
      <c r="E30" s="164" t="s">
        <v>212</v>
      </c>
      <c r="F30" s="165">
        <v>1000</v>
      </c>
    </row>
    <row r="31" spans="1:6" ht="12.75">
      <c r="A31" s="125">
        <v>24</v>
      </c>
      <c r="B31" s="163" t="s">
        <v>205</v>
      </c>
      <c r="C31" s="163">
        <v>31753</v>
      </c>
      <c r="D31" s="163" t="s">
        <v>202</v>
      </c>
      <c r="E31" s="164" t="s">
        <v>213</v>
      </c>
      <c r="F31" s="165">
        <v>500</v>
      </c>
    </row>
    <row r="32" spans="1:6" ht="12.75">
      <c r="A32" s="125">
        <v>25</v>
      </c>
      <c r="B32" s="163" t="s">
        <v>205</v>
      </c>
      <c r="C32" s="163">
        <v>31716</v>
      </c>
      <c r="D32" s="163" t="s">
        <v>202</v>
      </c>
      <c r="E32" s="164" t="s">
        <v>214</v>
      </c>
      <c r="F32" s="165">
        <v>350</v>
      </c>
    </row>
    <row r="33" spans="1:6" ht="12.75">
      <c r="A33" s="125">
        <v>26</v>
      </c>
      <c r="B33" s="163" t="s">
        <v>205</v>
      </c>
      <c r="C33" s="163">
        <v>31752</v>
      </c>
      <c r="D33" s="163" t="s">
        <v>202</v>
      </c>
      <c r="E33" s="164" t="s">
        <v>215</v>
      </c>
      <c r="F33" s="165">
        <v>500</v>
      </c>
    </row>
    <row r="34" spans="1:6" ht="12.75">
      <c r="A34" s="125">
        <v>27</v>
      </c>
      <c r="B34" s="163" t="s">
        <v>205</v>
      </c>
      <c r="C34" s="163">
        <v>31743</v>
      </c>
      <c r="D34" s="163" t="s">
        <v>202</v>
      </c>
      <c r="E34" s="164" t="s">
        <v>216</v>
      </c>
      <c r="F34" s="165">
        <v>150</v>
      </c>
    </row>
    <row r="35" spans="1:6" ht="12.75">
      <c r="A35" s="125">
        <v>28</v>
      </c>
      <c r="B35" s="163" t="s">
        <v>205</v>
      </c>
      <c r="C35" s="163">
        <v>31742</v>
      </c>
      <c r="D35" s="163" t="s">
        <v>202</v>
      </c>
      <c r="E35" s="164" t="s">
        <v>217</v>
      </c>
      <c r="F35" s="166">
        <v>200</v>
      </c>
    </row>
    <row r="36" spans="1:6" ht="12.75">
      <c r="A36" s="125">
        <v>29</v>
      </c>
      <c r="B36" s="163" t="s">
        <v>205</v>
      </c>
      <c r="C36" s="163">
        <v>31749</v>
      </c>
      <c r="D36" s="163" t="s">
        <v>189</v>
      </c>
      <c r="E36" s="164" t="s">
        <v>218</v>
      </c>
      <c r="F36" s="165">
        <v>500</v>
      </c>
    </row>
    <row r="37" spans="1:6" ht="12.75">
      <c r="A37" s="125">
        <v>30</v>
      </c>
      <c r="B37" s="163" t="s">
        <v>205</v>
      </c>
      <c r="C37" s="163">
        <v>31746</v>
      </c>
      <c r="D37" s="163" t="s">
        <v>202</v>
      </c>
      <c r="E37" s="164" t="s">
        <v>219</v>
      </c>
      <c r="F37" s="165">
        <v>100</v>
      </c>
    </row>
    <row r="38" spans="1:6" ht="12.75">
      <c r="A38" s="125">
        <v>31</v>
      </c>
      <c r="B38" s="163" t="s">
        <v>205</v>
      </c>
      <c r="C38" s="163">
        <v>31757</v>
      </c>
      <c r="D38" s="163" t="s">
        <v>189</v>
      </c>
      <c r="E38" s="164" t="s">
        <v>220</v>
      </c>
      <c r="F38" s="165">
        <v>173.76</v>
      </c>
    </row>
    <row r="39" spans="1:6" ht="12.75">
      <c r="A39" s="125">
        <v>32</v>
      </c>
      <c r="B39" s="163" t="s">
        <v>205</v>
      </c>
      <c r="C39" s="163">
        <v>31747</v>
      </c>
      <c r="D39" s="163" t="s">
        <v>189</v>
      </c>
      <c r="E39" s="164" t="s">
        <v>221</v>
      </c>
      <c r="F39" s="165">
        <v>663</v>
      </c>
    </row>
    <row r="40" spans="1:6" ht="12.75">
      <c r="A40" s="125">
        <v>33</v>
      </c>
      <c r="B40" s="163" t="s">
        <v>205</v>
      </c>
      <c r="C40" s="163">
        <v>31760</v>
      </c>
      <c r="D40" s="163" t="s">
        <v>189</v>
      </c>
      <c r="E40" s="164" t="s">
        <v>222</v>
      </c>
      <c r="F40" s="165">
        <v>1500</v>
      </c>
    </row>
    <row r="41" spans="1:6" ht="12.75">
      <c r="A41" s="125">
        <v>34</v>
      </c>
      <c r="B41" s="163" t="s">
        <v>205</v>
      </c>
      <c r="C41" s="163">
        <v>31755</v>
      </c>
      <c r="D41" s="163" t="s">
        <v>191</v>
      </c>
      <c r="E41" s="164" t="s">
        <v>223</v>
      </c>
      <c r="F41" s="165">
        <v>2315.5</v>
      </c>
    </row>
    <row r="42" spans="1:6" ht="12.75">
      <c r="A42" s="125">
        <v>35</v>
      </c>
      <c r="B42" s="163" t="s">
        <v>205</v>
      </c>
      <c r="C42" s="163">
        <v>31756</v>
      </c>
      <c r="D42" s="163" t="s">
        <v>191</v>
      </c>
      <c r="E42" s="164" t="s">
        <v>224</v>
      </c>
      <c r="F42" s="165">
        <v>8100</v>
      </c>
    </row>
    <row r="43" spans="1:6" ht="15.75" customHeight="1">
      <c r="A43" s="125">
        <v>36</v>
      </c>
      <c r="B43" s="163" t="s">
        <v>225</v>
      </c>
      <c r="C43" s="163">
        <v>5411</v>
      </c>
      <c r="D43" s="163" t="s">
        <v>191</v>
      </c>
      <c r="E43" s="164" t="s">
        <v>226</v>
      </c>
      <c r="F43" s="165">
        <v>8058.55</v>
      </c>
    </row>
    <row r="44" spans="1:6" ht="25.5">
      <c r="A44" s="125">
        <v>37</v>
      </c>
      <c r="B44" s="163" t="s">
        <v>225</v>
      </c>
      <c r="C44" s="163">
        <v>5410</v>
      </c>
      <c r="D44" s="163" t="s">
        <v>191</v>
      </c>
      <c r="E44" s="164" t="s">
        <v>227</v>
      </c>
      <c r="F44" s="165">
        <v>10552.3</v>
      </c>
    </row>
    <row r="45" spans="1:6" ht="12.75">
      <c r="A45" s="125">
        <v>38</v>
      </c>
      <c r="B45" s="163" t="s">
        <v>225</v>
      </c>
      <c r="C45" s="163">
        <v>5407</v>
      </c>
      <c r="D45" s="163" t="s">
        <v>202</v>
      </c>
      <c r="E45" s="164" t="s">
        <v>228</v>
      </c>
      <c r="F45" s="165">
        <v>13012</v>
      </c>
    </row>
    <row r="46" spans="1:6" ht="12.75">
      <c r="A46" s="125">
        <v>39</v>
      </c>
      <c r="B46" s="163" t="s">
        <v>225</v>
      </c>
      <c r="C46" s="163">
        <v>31744</v>
      </c>
      <c r="D46" s="163" t="s">
        <v>202</v>
      </c>
      <c r="E46" s="164" t="s">
        <v>229</v>
      </c>
      <c r="F46" s="167">
        <v>100</v>
      </c>
    </row>
    <row r="47" spans="1:6" ht="12.75">
      <c r="A47" s="125">
        <v>40</v>
      </c>
      <c r="B47" s="163" t="s">
        <v>225</v>
      </c>
      <c r="C47" s="163">
        <v>31773</v>
      </c>
      <c r="D47" s="163" t="s">
        <v>189</v>
      </c>
      <c r="E47" s="164" t="s">
        <v>230</v>
      </c>
      <c r="F47" s="165">
        <v>5710.52</v>
      </c>
    </row>
    <row r="48" spans="1:6" ht="12.75">
      <c r="A48" s="125">
        <v>41</v>
      </c>
      <c r="B48" s="163" t="s">
        <v>225</v>
      </c>
      <c r="C48" s="163">
        <v>31777</v>
      </c>
      <c r="D48" s="163" t="s">
        <v>202</v>
      </c>
      <c r="E48" s="164" t="s">
        <v>231</v>
      </c>
      <c r="F48" s="165">
        <v>100</v>
      </c>
    </row>
    <row r="49" spans="1:6" ht="12.75">
      <c r="A49" s="125">
        <v>42</v>
      </c>
      <c r="B49" s="163" t="s">
        <v>225</v>
      </c>
      <c r="C49" s="163">
        <v>31775</v>
      </c>
      <c r="D49" s="163" t="s">
        <v>202</v>
      </c>
      <c r="E49" s="164" t="s">
        <v>232</v>
      </c>
      <c r="F49" s="165">
        <v>500</v>
      </c>
    </row>
    <row r="50" spans="1:6" ht="12.75">
      <c r="A50" s="125">
        <v>43</v>
      </c>
      <c r="B50" s="163" t="s">
        <v>225</v>
      </c>
      <c r="C50" s="163">
        <v>31778</v>
      </c>
      <c r="D50" s="163" t="s">
        <v>202</v>
      </c>
      <c r="E50" s="164" t="s">
        <v>233</v>
      </c>
      <c r="F50" s="165">
        <v>150</v>
      </c>
    </row>
    <row r="51" spans="1:6" ht="12.75">
      <c r="A51" s="125">
        <v>44</v>
      </c>
      <c r="B51" s="163" t="s">
        <v>225</v>
      </c>
      <c r="C51" s="163">
        <v>31779</v>
      </c>
      <c r="D51" s="163" t="s">
        <v>202</v>
      </c>
      <c r="E51" s="164" t="s">
        <v>234</v>
      </c>
      <c r="F51" s="165">
        <v>150</v>
      </c>
    </row>
    <row r="52" spans="1:6" ht="12.75">
      <c r="A52" s="125">
        <v>45</v>
      </c>
      <c r="B52" s="163" t="s">
        <v>225</v>
      </c>
      <c r="C52" s="163">
        <v>31774</v>
      </c>
      <c r="D52" s="163" t="s">
        <v>202</v>
      </c>
      <c r="E52" s="164" t="s">
        <v>235</v>
      </c>
      <c r="F52" s="165">
        <v>150</v>
      </c>
    </row>
    <row r="53" spans="1:6" ht="12.75">
      <c r="A53" s="125">
        <v>46</v>
      </c>
      <c r="B53" s="163" t="s">
        <v>225</v>
      </c>
      <c r="C53" s="163">
        <v>31776</v>
      </c>
      <c r="D53" s="163" t="s">
        <v>202</v>
      </c>
      <c r="E53" s="164" t="s">
        <v>236</v>
      </c>
      <c r="F53" s="165">
        <v>100</v>
      </c>
    </row>
    <row r="54" spans="1:6" ht="12.75">
      <c r="A54" s="125">
        <v>47</v>
      </c>
      <c r="B54" s="163" t="s">
        <v>225</v>
      </c>
      <c r="C54" s="163">
        <v>5418</v>
      </c>
      <c r="D54" s="163" t="s">
        <v>192</v>
      </c>
      <c r="E54" s="164" t="s">
        <v>237</v>
      </c>
      <c r="F54" s="165">
        <v>290000</v>
      </c>
    </row>
    <row r="55" spans="1:6" ht="12.75">
      <c r="A55" s="125">
        <v>48</v>
      </c>
      <c r="B55" s="163" t="s">
        <v>225</v>
      </c>
      <c r="C55" s="163">
        <v>31770</v>
      </c>
      <c r="D55" s="163" t="s">
        <v>189</v>
      </c>
      <c r="E55" s="164" t="s">
        <v>238</v>
      </c>
      <c r="F55" s="165">
        <v>5000</v>
      </c>
    </row>
    <row r="56" spans="1:6" ht="12.75">
      <c r="A56" s="125">
        <v>49</v>
      </c>
      <c r="B56" s="163" t="s">
        <v>225</v>
      </c>
      <c r="C56" s="163">
        <v>5408</v>
      </c>
      <c r="D56" s="163" t="s">
        <v>202</v>
      </c>
      <c r="E56" s="164" t="s">
        <v>239</v>
      </c>
      <c r="F56" s="165">
        <v>8121</v>
      </c>
    </row>
    <row r="57" spans="1:6" ht="12.75">
      <c r="A57" s="125">
        <v>50</v>
      </c>
      <c r="B57" s="163" t="s">
        <v>225</v>
      </c>
      <c r="C57" s="163">
        <v>5386</v>
      </c>
      <c r="D57" s="163" t="s">
        <v>192</v>
      </c>
      <c r="E57" s="164" t="s">
        <v>240</v>
      </c>
      <c r="F57" s="165">
        <v>650000</v>
      </c>
    </row>
    <row r="58" spans="1:6" ht="12.75">
      <c r="A58" s="125">
        <v>51</v>
      </c>
      <c r="B58" s="163" t="s">
        <v>225</v>
      </c>
      <c r="C58" s="163">
        <v>31771</v>
      </c>
      <c r="D58" s="163" t="s">
        <v>189</v>
      </c>
      <c r="E58" s="164" t="s">
        <v>241</v>
      </c>
      <c r="F58" s="165">
        <v>1540</v>
      </c>
    </row>
    <row r="59" spans="1:6" ht="12.75">
      <c r="A59" s="125">
        <v>52</v>
      </c>
      <c r="B59" s="163" t="s">
        <v>225</v>
      </c>
      <c r="C59" s="163">
        <v>31772</v>
      </c>
      <c r="D59" s="163" t="s">
        <v>191</v>
      </c>
      <c r="E59" s="164" t="s">
        <v>242</v>
      </c>
      <c r="F59" s="165">
        <v>11400</v>
      </c>
    </row>
    <row r="60" spans="1:6" ht="12.75">
      <c r="A60" s="125">
        <v>53</v>
      </c>
      <c r="B60" s="163" t="s">
        <v>243</v>
      </c>
      <c r="C60" s="163">
        <v>5229</v>
      </c>
      <c r="D60" s="163" t="s">
        <v>202</v>
      </c>
      <c r="E60" s="164" t="s">
        <v>244</v>
      </c>
      <c r="F60" s="165">
        <v>81.88</v>
      </c>
    </row>
    <row r="61" spans="1:6" ht="12.75">
      <c r="A61" s="125">
        <v>54</v>
      </c>
      <c r="B61" s="163" t="s">
        <v>243</v>
      </c>
      <c r="C61" s="163">
        <v>31812</v>
      </c>
      <c r="D61" s="163" t="s">
        <v>202</v>
      </c>
      <c r="E61" s="164" t="s">
        <v>245</v>
      </c>
      <c r="F61" s="165">
        <v>20</v>
      </c>
    </row>
    <row r="62" spans="1:6" ht="12.75">
      <c r="A62" s="125">
        <v>55</v>
      </c>
      <c r="B62" s="163" t="s">
        <v>243</v>
      </c>
      <c r="C62" s="163">
        <v>31805</v>
      </c>
      <c r="D62" s="163" t="s">
        <v>202</v>
      </c>
      <c r="E62" s="164" t="s">
        <v>246</v>
      </c>
      <c r="F62" s="165">
        <v>100</v>
      </c>
    </row>
    <row r="63" spans="1:6" ht="12.75">
      <c r="A63" s="125">
        <v>56</v>
      </c>
      <c r="B63" s="163" t="s">
        <v>243</v>
      </c>
      <c r="C63" s="163">
        <v>31814</v>
      </c>
      <c r="D63" s="163" t="s">
        <v>202</v>
      </c>
      <c r="E63" s="164" t="s">
        <v>247</v>
      </c>
      <c r="F63" s="165">
        <v>150</v>
      </c>
    </row>
    <row r="64" spans="1:6" ht="12.75">
      <c r="A64" s="125">
        <v>57</v>
      </c>
      <c r="B64" s="163" t="s">
        <v>243</v>
      </c>
      <c r="C64" s="163">
        <v>31800</v>
      </c>
      <c r="D64" s="163" t="s">
        <v>202</v>
      </c>
      <c r="E64" s="164" t="s">
        <v>248</v>
      </c>
      <c r="F64" s="165">
        <v>70</v>
      </c>
    </row>
    <row r="65" spans="1:6" ht="12.75">
      <c r="A65" s="125">
        <v>58</v>
      </c>
      <c r="B65" s="163" t="s">
        <v>243</v>
      </c>
      <c r="C65" s="163">
        <v>31806</v>
      </c>
      <c r="D65" s="163" t="s">
        <v>202</v>
      </c>
      <c r="E65" s="164" t="s">
        <v>249</v>
      </c>
      <c r="F65" s="165">
        <v>100</v>
      </c>
    </row>
    <row r="66" spans="1:6" ht="12.75">
      <c r="A66" s="125">
        <v>59</v>
      </c>
      <c r="B66" s="163" t="s">
        <v>243</v>
      </c>
      <c r="C66" s="163">
        <v>31807</v>
      </c>
      <c r="D66" s="163" t="s">
        <v>202</v>
      </c>
      <c r="E66" s="164" t="s">
        <v>250</v>
      </c>
      <c r="F66" s="165">
        <v>20</v>
      </c>
    </row>
    <row r="67" spans="1:6" ht="12.75">
      <c r="A67" s="125">
        <v>60</v>
      </c>
      <c r="B67" s="163" t="s">
        <v>243</v>
      </c>
      <c r="C67" s="163">
        <v>31794</v>
      </c>
      <c r="D67" s="163" t="s">
        <v>191</v>
      </c>
      <c r="E67" s="164" t="s">
        <v>251</v>
      </c>
      <c r="F67" s="165">
        <v>101.15</v>
      </c>
    </row>
    <row r="68" spans="1:6" ht="12.75">
      <c r="A68" s="125">
        <v>61</v>
      </c>
      <c r="B68" s="163" t="s">
        <v>243</v>
      </c>
      <c r="C68" s="163">
        <v>31792</v>
      </c>
      <c r="D68" s="163" t="s">
        <v>189</v>
      </c>
      <c r="E68" s="164" t="s">
        <v>252</v>
      </c>
      <c r="F68" s="165">
        <v>120</v>
      </c>
    </row>
    <row r="69" spans="1:6" ht="12.75">
      <c r="A69" s="125">
        <v>62</v>
      </c>
      <c r="B69" s="163" t="s">
        <v>243</v>
      </c>
      <c r="C69" s="163">
        <v>31796</v>
      </c>
      <c r="D69" s="163" t="s">
        <v>202</v>
      </c>
      <c r="E69" s="164" t="s">
        <v>253</v>
      </c>
      <c r="F69" s="165">
        <v>70</v>
      </c>
    </row>
    <row r="70" spans="1:6" ht="12.75">
      <c r="A70" s="125">
        <v>63</v>
      </c>
      <c r="B70" s="163" t="s">
        <v>243</v>
      </c>
      <c r="C70" s="163">
        <v>31795</v>
      </c>
      <c r="D70" s="163" t="s">
        <v>202</v>
      </c>
      <c r="E70" s="164" t="s">
        <v>254</v>
      </c>
      <c r="F70" s="165">
        <v>100</v>
      </c>
    </row>
    <row r="71" spans="1:6" ht="12.75">
      <c r="A71" s="125">
        <v>64</v>
      </c>
      <c r="B71" s="163" t="s">
        <v>243</v>
      </c>
      <c r="C71" s="163">
        <v>31804</v>
      </c>
      <c r="D71" s="163" t="s">
        <v>202</v>
      </c>
      <c r="E71" s="164" t="s">
        <v>255</v>
      </c>
      <c r="F71" s="165">
        <v>250</v>
      </c>
    </row>
    <row r="72" spans="1:6" ht="12.75">
      <c r="A72" s="125">
        <v>65</v>
      </c>
      <c r="B72" s="163" t="s">
        <v>243</v>
      </c>
      <c r="C72" s="163">
        <v>31803</v>
      </c>
      <c r="D72" s="163" t="s">
        <v>202</v>
      </c>
      <c r="E72" s="164" t="s">
        <v>256</v>
      </c>
      <c r="F72" s="165">
        <v>200</v>
      </c>
    </row>
    <row r="73" spans="1:6" ht="12.75">
      <c r="A73" s="125">
        <v>66</v>
      </c>
      <c r="B73" s="163" t="s">
        <v>243</v>
      </c>
      <c r="C73" s="163">
        <v>5434</v>
      </c>
      <c r="D73" s="163" t="s">
        <v>192</v>
      </c>
      <c r="E73" s="164" t="s">
        <v>257</v>
      </c>
      <c r="F73" s="165">
        <v>14000</v>
      </c>
    </row>
    <row r="74" spans="1:6" ht="12.75">
      <c r="A74" s="125">
        <v>67</v>
      </c>
      <c r="B74" s="163" t="s">
        <v>243</v>
      </c>
      <c r="C74" s="163">
        <v>31802</v>
      </c>
      <c r="D74" s="163" t="s">
        <v>202</v>
      </c>
      <c r="E74" s="164" t="s">
        <v>258</v>
      </c>
      <c r="F74" s="165">
        <v>50</v>
      </c>
    </row>
    <row r="75" spans="1:6" ht="12.75">
      <c r="A75" s="125">
        <v>68</v>
      </c>
      <c r="B75" s="163" t="s">
        <v>243</v>
      </c>
      <c r="C75" s="163">
        <v>31824</v>
      </c>
      <c r="D75" s="163" t="s">
        <v>189</v>
      </c>
      <c r="E75" s="164" t="s">
        <v>259</v>
      </c>
      <c r="F75" s="165">
        <v>300</v>
      </c>
    </row>
    <row r="76" spans="1:6" ht="12.75">
      <c r="A76" s="125">
        <v>69</v>
      </c>
      <c r="B76" s="163" t="s">
        <v>243</v>
      </c>
      <c r="C76" s="163">
        <v>31797</v>
      </c>
      <c r="D76" s="163" t="s">
        <v>202</v>
      </c>
      <c r="E76" s="164" t="s">
        <v>260</v>
      </c>
      <c r="F76" s="165">
        <v>70</v>
      </c>
    </row>
    <row r="77" spans="1:6" ht="12.75">
      <c r="A77" s="125">
        <v>70</v>
      </c>
      <c r="B77" s="163" t="s">
        <v>243</v>
      </c>
      <c r="C77" s="163">
        <v>31810</v>
      </c>
      <c r="D77" s="163" t="s">
        <v>202</v>
      </c>
      <c r="E77" s="164" t="s">
        <v>261</v>
      </c>
      <c r="F77" s="165">
        <v>150</v>
      </c>
    </row>
    <row r="78" spans="1:6" ht="12.75">
      <c r="A78" s="125">
        <v>71</v>
      </c>
      <c r="B78" s="163" t="s">
        <v>243</v>
      </c>
      <c r="C78" s="163">
        <v>31809</v>
      </c>
      <c r="D78" s="163" t="s">
        <v>202</v>
      </c>
      <c r="E78" s="164" t="s">
        <v>262</v>
      </c>
      <c r="F78" s="165">
        <v>150</v>
      </c>
    </row>
    <row r="79" spans="1:6" ht="12.75">
      <c r="A79" s="125">
        <v>72</v>
      </c>
      <c r="B79" s="163" t="s">
        <v>243</v>
      </c>
      <c r="C79" s="163">
        <v>31808</v>
      </c>
      <c r="D79" s="163" t="s">
        <v>202</v>
      </c>
      <c r="E79" s="164" t="s">
        <v>263</v>
      </c>
      <c r="F79" s="165">
        <v>200</v>
      </c>
    </row>
    <row r="80" spans="1:6" ht="12.75">
      <c r="A80" s="125">
        <v>73</v>
      </c>
      <c r="B80" s="163" t="s">
        <v>243</v>
      </c>
      <c r="C80" s="163">
        <v>31818</v>
      </c>
      <c r="D80" s="163" t="s">
        <v>202</v>
      </c>
      <c r="E80" s="164" t="s">
        <v>264</v>
      </c>
      <c r="F80" s="165">
        <v>600</v>
      </c>
    </row>
    <row r="81" spans="1:6" ht="12.75">
      <c r="A81" s="125">
        <v>74</v>
      </c>
      <c r="B81" s="163" t="s">
        <v>243</v>
      </c>
      <c r="C81" s="163">
        <v>31801</v>
      </c>
      <c r="D81" s="163" t="s">
        <v>202</v>
      </c>
      <c r="E81" s="164" t="s">
        <v>265</v>
      </c>
      <c r="F81" s="165">
        <v>150</v>
      </c>
    </row>
    <row r="82" spans="1:6" ht="12.75">
      <c r="A82" s="125">
        <v>75</v>
      </c>
      <c r="B82" s="163" t="s">
        <v>243</v>
      </c>
      <c r="C82" s="163">
        <v>31811</v>
      </c>
      <c r="D82" s="163" t="s">
        <v>202</v>
      </c>
      <c r="E82" s="164" t="s">
        <v>266</v>
      </c>
      <c r="F82" s="165">
        <v>200</v>
      </c>
    </row>
    <row r="83" spans="1:6" ht="12.75">
      <c r="A83" s="125">
        <v>76</v>
      </c>
      <c r="B83" s="163" t="s">
        <v>243</v>
      </c>
      <c r="C83" s="163">
        <v>31819</v>
      </c>
      <c r="D83" s="163" t="s">
        <v>202</v>
      </c>
      <c r="E83" s="164" t="s">
        <v>267</v>
      </c>
      <c r="F83" s="165">
        <v>230</v>
      </c>
    </row>
    <row r="84" spans="1:6" ht="12.75">
      <c r="A84" s="125">
        <v>77</v>
      </c>
      <c r="B84" s="163" t="s">
        <v>243</v>
      </c>
      <c r="C84" s="163">
        <v>31817</v>
      </c>
      <c r="D84" s="163" t="s">
        <v>202</v>
      </c>
      <c r="E84" s="164" t="s">
        <v>268</v>
      </c>
      <c r="F84" s="165">
        <v>50</v>
      </c>
    </row>
    <row r="85" spans="1:6" ht="12.75">
      <c r="A85" s="125">
        <v>78</v>
      </c>
      <c r="B85" s="163" t="s">
        <v>243</v>
      </c>
      <c r="C85" s="163">
        <v>31815</v>
      </c>
      <c r="D85" s="163" t="s">
        <v>202</v>
      </c>
      <c r="E85" s="164" t="s">
        <v>269</v>
      </c>
      <c r="F85" s="165">
        <v>100</v>
      </c>
    </row>
    <row r="86" spans="1:6" ht="12.75">
      <c r="A86" s="125">
        <v>79</v>
      </c>
      <c r="B86" s="163" t="s">
        <v>243</v>
      </c>
      <c r="C86" s="163">
        <v>31821</v>
      </c>
      <c r="D86" s="163" t="s">
        <v>202</v>
      </c>
      <c r="E86" s="164" t="s">
        <v>270</v>
      </c>
      <c r="F86" s="165">
        <v>50</v>
      </c>
    </row>
    <row r="87" spans="1:6" ht="12.75">
      <c r="A87" s="125">
        <v>80</v>
      </c>
      <c r="B87" s="163" t="s">
        <v>271</v>
      </c>
      <c r="C87" s="163">
        <v>31838</v>
      </c>
      <c r="D87" s="163" t="s">
        <v>189</v>
      </c>
      <c r="E87" s="164" t="s">
        <v>272</v>
      </c>
      <c r="F87" s="165">
        <v>1000</v>
      </c>
    </row>
    <row r="88" spans="1:6" ht="12.75">
      <c r="A88" s="125">
        <v>81</v>
      </c>
      <c r="B88" s="163" t="s">
        <v>271</v>
      </c>
      <c r="C88" s="163">
        <v>31845</v>
      </c>
      <c r="D88" s="163" t="s">
        <v>189</v>
      </c>
      <c r="E88" s="164" t="s">
        <v>273</v>
      </c>
      <c r="F88" s="165">
        <v>1547.44</v>
      </c>
    </row>
    <row r="89" spans="1:6" ht="12.75">
      <c r="A89" s="125">
        <v>82</v>
      </c>
      <c r="B89" s="163" t="s">
        <v>271</v>
      </c>
      <c r="C89" s="163">
        <v>31842</v>
      </c>
      <c r="D89" s="163" t="s">
        <v>202</v>
      </c>
      <c r="E89" s="164" t="s">
        <v>274</v>
      </c>
      <c r="F89" s="165">
        <v>100</v>
      </c>
    </row>
    <row r="90" spans="1:6" ht="12.75" customHeight="1">
      <c r="A90" s="125">
        <v>83</v>
      </c>
      <c r="B90" s="163" t="s">
        <v>271</v>
      </c>
      <c r="C90" s="163">
        <v>31846</v>
      </c>
      <c r="D90" s="163" t="s">
        <v>189</v>
      </c>
      <c r="E90" s="164" t="s">
        <v>275</v>
      </c>
      <c r="F90" s="165">
        <v>1959.82</v>
      </c>
    </row>
    <row r="91" spans="1:6" ht="25.5">
      <c r="A91" s="125">
        <v>84</v>
      </c>
      <c r="B91" s="163" t="s">
        <v>271</v>
      </c>
      <c r="C91" s="163">
        <v>31836</v>
      </c>
      <c r="D91" s="163" t="s">
        <v>189</v>
      </c>
      <c r="E91" s="164" t="s">
        <v>276</v>
      </c>
      <c r="F91" s="165">
        <v>4208.89</v>
      </c>
    </row>
    <row r="92" spans="1:6" ht="25.5">
      <c r="A92" s="125">
        <v>85</v>
      </c>
      <c r="B92" s="163" t="s">
        <v>271</v>
      </c>
      <c r="C92" s="163">
        <v>31837</v>
      </c>
      <c r="D92" s="163" t="s">
        <v>189</v>
      </c>
      <c r="E92" s="164" t="s">
        <v>277</v>
      </c>
      <c r="F92" s="165">
        <v>8257.95</v>
      </c>
    </row>
    <row r="93" spans="1:6" ht="12.75">
      <c r="A93" s="125">
        <v>86</v>
      </c>
      <c r="B93" s="163" t="s">
        <v>271</v>
      </c>
      <c r="C93" s="163">
        <v>31844</v>
      </c>
      <c r="D93" s="163" t="s">
        <v>202</v>
      </c>
      <c r="E93" s="164" t="s">
        <v>278</v>
      </c>
      <c r="F93" s="165">
        <v>100</v>
      </c>
    </row>
    <row r="94" spans="1:6" ht="12.75">
      <c r="A94" s="125">
        <v>87</v>
      </c>
      <c r="B94" s="163" t="s">
        <v>271</v>
      </c>
      <c r="C94" s="163">
        <v>31827</v>
      </c>
      <c r="D94" s="163" t="s">
        <v>202</v>
      </c>
      <c r="E94" s="164" t="s">
        <v>279</v>
      </c>
      <c r="F94" s="165">
        <v>100</v>
      </c>
    </row>
    <row r="95" spans="1:6" ht="12.75">
      <c r="A95" s="125">
        <v>88</v>
      </c>
      <c r="B95" s="163" t="s">
        <v>271</v>
      </c>
      <c r="C95" s="163">
        <v>31826</v>
      </c>
      <c r="D95" s="163" t="s">
        <v>202</v>
      </c>
      <c r="E95" s="164" t="s">
        <v>280</v>
      </c>
      <c r="F95" s="165">
        <v>70</v>
      </c>
    </row>
    <row r="96" spans="1:6" ht="12.75">
      <c r="A96" s="125">
        <v>89</v>
      </c>
      <c r="B96" s="163" t="s">
        <v>271</v>
      </c>
      <c r="C96" s="163">
        <v>31825</v>
      </c>
      <c r="D96" s="163" t="s">
        <v>202</v>
      </c>
      <c r="E96" s="164" t="s">
        <v>281</v>
      </c>
      <c r="F96" s="165">
        <v>100</v>
      </c>
    </row>
    <row r="97" spans="1:6" ht="12.75">
      <c r="A97" s="125">
        <v>90</v>
      </c>
      <c r="B97" s="163" t="s">
        <v>271</v>
      </c>
      <c r="C97" s="163">
        <v>31841</v>
      </c>
      <c r="D97" s="163" t="s">
        <v>189</v>
      </c>
      <c r="E97" s="164" t="s">
        <v>282</v>
      </c>
      <c r="F97" s="165">
        <v>424</v>
      </c>
    </row>
    <row r="98" spans="1:6" ht="12.75">
      <c r="A98" s="125">
        <v>91</v>
      </c>
      <c r="B98" s="163" t="s">
        <v>271</v>
      </c>
      <c r="C98" s="163">
        <v>31843</v>
      </c>
      <c r="D98" s="163" t="s">
        <v>189</v>
      </c>
      <c r="E98" s="164" t="s">
        <v>283</v>
      </c>
      <c r="F98" s="165">
        <v>160</v>
      </c>
    </row>
    <row r="99" spans="1:6" ht="12.75">
      <c r="A99" s="125">
        <v>92</v>
      </c>
      <c r="B99" s="163" t="s">
        <v>271</v>
      </c>
      <c r="C99" s="163">
        <v>31835</v>
      </c>
      <c r="D99" s="163" t="s">
        <v>189</v>
      </c>
      <c r="E99" s="164" t="s">
        <v>284</v>
      </c>
      <c r="F99" s="165">
        <v>1643</v>
      </c>
    </row>
    <row r="100" spans="1:6" ht="12.75">
      <c r="A100" s="125">
        <v>93</v>
      </c>
      <c r="B100" s="163" t="s">
        <v>271</v>
      </c>
      <c r="C100" s="163">
        <v>31840</v>
      </c>
      <c r="D100" s="163" t="s">
        <v>191</v>
      </c>
      <c r="E100" s="164" t="s">
        <v>285</v>
      </c>
      <c r="F100" s="165">
        <v>500</v>
      </c>
    </row>
    <row r="101" spans="1:6" ht="12.75">
      <c r="A101" s="125">
        <v>94</v>
      </c>
      <c r="B101" s="163" t="s">
        <v>271</v>
      </c>
      <c r="C101" s="163">
        <v>31828</v>
      </c>
      <c r="D101" s="163" t="s">
        <v>202</v>
      </c>
      <c r="E101" s="164" t="s">
        <v>286</v>
      </c>
      <c r="F101" s="165">
        <v>200</v>
      </c>
    </row>
    <row r="102" spans="1:6" ht="26.25" thickBot="1">
      <c r="A102" s="136">
        <v>95</v>
      </c>
      <c r="B102" s="168" t="s">
        <v>271</v>
      </c>
      <c r="C102" s="168">
        <v>31839</v>
      </c>
      <c r="D102" s="168" t="s">
        <v>189</v>
      </c>
      <c r="E102" s="169" t="s">
        <v>287</v>
      </c>
      <c r="F102" s="170">
        <v>3934</v>
      </c>
    </row>
    <row r="103" spans="1:6" s="5" customFormat="1" ht="13.5" thickBot="1">
      <c r="A103" s="172"/>
      <c r="B103" s="173"/>
      <c r="C103" s="174"/>
      <c r="D103" s="173"/>
      <c r="E103" s="175" t="s">
        <v>7</v>
      </c>
      <c r="F103" s="171">
        <f>SUM(F8:F102)</f>
        <v>1244876.7599999995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1">
      <selection activeCell="F3" sqref="F3"/>
    </sheetView>
  </sheetViews>
  <sheetFormatPr defaultColWidth="10.421875" defaultRowHeight="12.75"/>
  <cols>
    <col min="1" max="1" width="9.421875" style="75" customWidth="1"/>
    <col min="2" max="2" width="17.28125" style="75" customWidth="1"/>
    <col min="3" max="3" width="20.28125" style="75" customWidth="1"/>
    <col min="4" max="4" width="24.7109375" style="75" customWidth="1"/>
    <col min="5" max="5" width="34.00390625" style="75" customWidth="1"/>
    <col min="6" max="6" width="15.00390625" style="75" customWidth="1"/>
    <col min="7" max="16384" width="10.421875" style="75" customWidth="1"/>
  </cols>
  <sheetData>
    <row r="1" spans="1:6" ht="12.75">
      <c r="A1" s="8" t="s">
        <v>24</v>
      </c>
      <c r="B1" s="71"/>
      <c r="C1" s="6"/>
      <c r="D1" s="6"/>
      <c r="E1" s="71"/>
      <c r="F1" s="71"/>
    </row>
    <row r="2" spans="2:6" ht="12.75">
      <c r="B2" s="71"/>
      <c r="C2" s="71"/>
      <c r="D2" s="71"/>
      <c r="E2" s="71"/>
      <c r="F2" s="71"/>
    </row>
    <row r="3" spans="1:6" ht="12.75">
      <c r="A3" s="8" t="s">
        <v>25</v>
      </c>
      <c r="B3" s="6"/>
      <c r="C3" s="71"/>
      <c r="D3" s="6"/>
      <c r="E3" s="73"/>
      <c r="F3" s="71"/>
    </row>
    <row r="4" spans="1:6" ht="12.75">
      <c r="A4" s="8" t="s">
        <v>30</v>
      </c>
      <c r="B4" s="6"/>
      <c r="C4" s="71"/>
      <c r="D4" s="6"/>
      <c r="E4" s="71"/>
      <c r="F4" s="6"/>
    </row>
    <row r="5" spans="1:6" ht="12.75">
      <c r="A5" s="71"/>
      <c r="B5" s="6"/>
      <c r="C5" s="71"/>
      <c r="D5" s="71"/>
      <c r="E5" s="71"/>
      <c r="F5" s="71"/>
    </row>
    <row r="6" spans="1:6" ht="12.75">
      <c r="A6" s="71"/>
      <c r="B6" s="7"/>
      <c r="C6" s="19" t="s">
        <v>32</v>
      </c>
      <c r="D6" s="63" t="str">
        <f>personal!G6</f>
        <v>22-26 iulie 2019</v>
      </c>
      <c r="E6" s="71"/>
      <c r="F6" s="71"/>
    </row>
    <row r="7" spans="1:6" ht="13.5" thickBot="1">
      <c r="A7" s="71"/>
      <c r="B7" s="71"/>
      <c r="C7" s="71"/>
      <c r="D7" s="71"/>
      <c r="E7" s="71"/>
      <c r="F7" s="71"/>
    </row>
    <row r="8" spans="1:6" ht="45.75" customHeight="1" thickBot="1">
      <c r="A8" s="132" t="s">
        <v>9</v>
      </c>
      <c r="B8" s="133" t="s">
        <v>10</v>
      </c>
      <c r="C8" s="134" t="s">
        <v>11</v>
      </c>
      <c r="D8" s="133" t="s">
        <v>27</v>
      </c>
      <c r="E8" s="133" t="s">
        <v>28</v>
      </c>
      <c r="F8" s="143" t="s">
        <v>29</v>
      </c>
    </row>
    <row r="9" spans="1:6" ht="12.75">
      <c r="A9" s="138">
        <v>1</v>
      </c>
      <c r="B9" s="139">
        <v>43668</v>
      </c>
      <c r="C9" s="140">
        <v>5226</v>
      </c>
      <c r="D9" s="140" t="s">
        <v>186</v>
      </c>
      <c r="E9" s="141" t="s">
        <v>187</v>
      </c>
      <c r="F9" s="142">
        <v>196229541.6</v>
      </c>
    </row>
    <row r="10" spans="1:6" ht="12.75">
      <c r="A10" s="80">
        <v>2</v>
      </c>
      <c r="B10" s="77">
        <v>43668</v>
      </c>
      <c r="C10" s="76">
        <v>5227</v>
      </c>
      <c r="D10" s="76" t="s">
        <v>186</v>
      </c>
      <c r="E10" s="78" t="s">
        <v>188</v>
      </c>
      <c r="F10" s="81">
        <v>114486853.71</v>
      </c>
    </row>
    <row r="11" spans="1:6" ht="12.75">
      <c r="A11" s="80">
        <v>3</v>
      </c>
      <c r="B11" s="77">
        <v>43669</v>
      </c>
      <c r="C11" s="76">
        <v>31769</v>
      </c>
      <c r="D11" s="76" t="s">
        <v>189</v>
      </c>
      <c r="E11" s="78" t="s">
        <v>190</v>
      </c>
      <c r="F11" s="81">
        <v>23615.5</v>
      </c>
    </row>
    <row r="12" spans="1:6" ht="12.75">
      <c r="A12" s="80">
        <v>4</v>
      </c>
      <c r="B12" s="77">
        <v>43669</v>
      </c>
      <c r="C12" s="76">
        <v>31765</v>
      </c>
      <c r="D12" s="76" t="s">
        <v>189</v>
      </c>
      <c r="E12" s="78" t="s">
        <v>190</v>
      </c>
      <c r="F12" s="81">
        <v>14169.3</v>
      </c>
    </row>
    <row r="13" spans="1:256" ht="12.75">
      <c r="A13" s="80">
        <v>5</v>
      </c>
      <c r="B13" s="77">
        <v>43669</v>
      </c>
      <c r="C13" s="76">
        <v>31764</v>
      </c>
      <c r="D13" s="76" t="s">
        <v>189</v>
      </c>
      <c r="E13" s="79" t="s">
        <v>190</v>
      </c>
      <c r="F13" s="81">
        <v>14169.3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</row>
    <row r="14" spans="1:6" ht="12.75">
      <c r="A14" s="80">
        <v>6</v>
      </c>
      <c r="B14" s="77">
        <v>43669</v>
      </c>
      <c r="C14" s="76">
        <v>31766</v>
      </c>
      <c r="D14" s="76" t="s">
        <v>191</v>
      </c>
      <c r="E14" s="78" t="s">
        <v>190</v>
      </c>
      <c r="F14" s="81">
        <v>14169.3</v>
      </c>
    </row>
    <row r="15" spans="1:6" ht="12.75">
      <c r="A15" s="80">
        <v>7</v>
      </c>
      <c r="B15" s="77">
        <v>43669</v>
      </c>
      <c r="C15" s="76">
        <v>5387</v>
      </c>
      <c r="D15" s="76" t="s">
        <v>192</v>
      </c>
      <c r="E15" s="78" t="s">
        <v>193</v>
      </c>
      <c r="F15" s="81">
        <v>15</v>
      </c>
    </row>
    <row r="16" spans="1:6" ht="12.75">
      <c r="A16" s="80">
        <v>8</v>
      </c>
      <c r="B16" s="77">
        <v>43669</v>
      </c>
      <c r="C16" s="76">
        <v>31767</v>
      </c>
      <c r="D16" s="76" t="s">
        <v>191</v>
      </c>
      <c r="E16" s="79" t="s">
        <v>190</v>
      </c>
      <c r="F16" s="81">
        <v>14169.3</v>
      </c>
    </row>
    <row r="17" spans="1:6" ht="12.75">
      <c r="A17" s="80">
        <v>9</v>
      </c>
      <c r="B17" s="77">
        <v>43669</v>
      </c>
      <c r="C17" s="76">
        <v>31768</v>
      </c>
      <c r="D17" s="76" t="s">
        <v>191</v>
      </c>
      <c r="E17" s="79" t="s">
        <v>190</v>
      </c>
      <c r="F17" s="81">
        <v>12752.37</v>
      </c>
    </row>
    <row r="18" spans="1:6" ht="12.75">
      <c r="A18" s="80">
        <v>10</v>
      </c>
      <c r="B18" s="77">
        <v>43669</v>
      </c>
      <c r="C18" s="76">
        <v>31762</v>
      </c>
      <c r="D18" s="76" t="s">
        <v>189</v>
      </c>
      <c r="E18" s="79" t="s">
        <v>190</v>
      </c>
      <c r="F18" s="81">
        <v>14169.3</v>
      </c>
    </row>
    <row r="19" spans="1:6" ht="12.75">
      <c r="A19" s="80">
        <v>11</v>
      </c>
      <c r="B19" s="77">
        <v>43669</v>
      </c>
      <c r="C19" s="76">
        <v>31763</v>
      </c>
      <c r="D19" s="76" t="s">
        <v>189</v>
      </c>
      <c r="E19" s="79" t="s">
        <v>190</v>
      </c>
      <c r="F19" s="81">
        <v>14169.3</v>
      </c>
    </row>
    <row r="20" spans="1:6" ht="12.75">
      <c r="A20" s="80">
        <v>12</v>
      </c>
      <c r="B20" s="77">
        <v>43670</v>
      </c>
      <c r="C20" s="76">
        <v>31789</v>
      </c>
      <c r="D20" s="76" t="s">
        <v>189</v>
      </c>
      <c r="E20" s="79" t="s">
        <v>190</v>
      </c>
      <c r="F20" s="81">
        <v>14161.2</v>
      </c>
    </row>
    <row r="21" spans="1:6" ht="12.75">
      <c r="A21" s="80">
        <v>13</v>
      </c>
      <c r="B21" s="77">
        <v>43670</v>
      </c>
      <c r="C21" s="76">
        <v>31781</v>
      </c>
      <c r="D21" s="76" t="s">
        <v>189</v>
      </c>
      <c r="E21" s="79" t="s">
        <v>190</v>
      </c>
      <c r="F21" s="81">
        <v>23602</v>
      </c>
    </row>
    <row r="22" spans="1:6" ht="12.75">
      <c r="A22" s="80">
        <v>14</v>
      </c>
      <c r="B22" s="77">
        <v>43670</v>
      </c>
      <c r="C22" s="76">
        <v>31784</v>
      </c>
      <c r="D22" s="76" t="s">
        <v>189</v>
      </c>
      <c r="E22" s="79" t="s">
        <v>190</v>
      </c>
      <c r="F22" s="81">
        <v>14745.08</v>
      </c>
    </row>
    <row r="23" spans="1:6" ht="12.75">
      <c r="A23" s="80">
        <v>15</v>
      </c>
      <c r="B23" s="77">
        <v>43670</v>
      </c>
      <c r="C23" s="76">
        <v>31782</v>
      </c>
      <c r="D23" s="76" t="s">
        <v>191</v>
      </c>
      <c r="E23" s="79" t="s">
        <v>190</v>
      </c>
      <c r="F23" s="81">
        <v>23602</v>
      </c>
    </row>
    <row r="24" spans="1:6" ht="12.75">
      <c r="A24" s="80">
        <v>16</v>
      </c>
      <c r="B24" s="77">
        <v>43670</v>
      </c>
      <c r="C24" s="76">
        <v>31780</v>
      </c>
      <c r="D24" s="76" t="s">
        <v>189</v>
      </c>
      <c r="E24" s="79" t="s">
        <v>190</v>
      </c>
      <c r="F24" s="81">
        <v>23602</v>
      </c>
    </row>
    <row r="25" spans="1:6" ht="12.75">
      <c r="A25" s="80">
        <v>17</v>
      </c>
      <c r="B25" s="77">
        <v>43670</v>
      </c>
      <c r="C25" s="76">
        <v>31783</v>
      </c>
      <c r="D25" s="76" t="s">
        <v>189</v>
      </c>
      <c r="E25" s="79" t="s">
        <v>190</v>
      </c>
      <c r="F25" s="81">
        <v>12745.08</v>
      </c>
    </row>
    <row r="26" spans="1:6" ht="12.75">
      <c r="A26" s="80">
        <v>18</v>
      </c>
      <c r="B26" s="77">
        <v>43670</v>
      </c>
      <c r="C26" s="76">
        <v>31785</v>
      </c>
      <c r="D26" s="76" t="s">
        <v>189</v>
      </c>
      <c r="E26" s="79" t="s">
        <v>190</v>
      </c>
      <c r="F26" s="81">
        <v>14161.2</v>
      </c>
    </row>
    <row r="27" spans="1:6" ht="12.75">
      <c r="A27" s="80">
        <v>19</v>
      </c>
      <c r="B27" s="77">
        <v>43670</v>
      </c>
      <c r="C27" s="76">
        <v>31788</v>
      </c>
      <c r="D27" s="76" t="s">
        <v>189</v>
      </c>
      <c r="E27" s="79" t="s">
        <v>190</v>
      </c>
      <c r="F27" s="81">
        <v>14161.2</v>
      </c>
    </row>
    <row r="28" spans="1:6" ht="12.75">
      <c r="A28" s="80">
        <v>20</v>
      </c>
      <c r="B28" s="77">
        <v>43670</v>
      </c>
      <c r="C28" s="76">
        <v>31787</v>
      </c>
      <c r="D28" s="76" t="s">
        <v>189</v>
      </c>
      <c r="E28" s="79" t="s">
        <v>190</v>
      </c>
      <c r="F28" s="81">
        <v>23602</v>
      </c>
    </row>
    <row r="29" spans="1:6" ht="12.75">
      <c r="A29" s="80">
        <v>21</v>
      </c>
      <c r="B29" s="77">
        <v>43670</v>
      </c>
      <c r="C29" s="76">
        <v>31786</v>
      </c>
      <c r="D29" s="76" t="s">
        <v>189</v>
      </c>
      <c r="E29" s="79" t="s">
        <v>190</v>
      </c>
      <c r="F29" s="81">
        <v>14161.2</v>
      </c>
    </row>
    <row r="30" spans="1:6" ht="12.75">
      <c r="A30" s="80">
        <v>22</v>
      </c>
      <c r="B30" s="77">
        <v>43671</v>
      </c>
      <c r="C30" s="76">
        <v>31813</v>
      </c>
      <c r="D30" s="76" t="s">
        <v>191</v>
      </c>
      <c r="E30" s="79" t="s">
        <v>190</v>
      </c>
      <c r="F30" s="81">
        <v>18877.6</v>
      </c>
    </row>
    <row r="31" spans="1:6" ht="12.75">
      <c r="A31" s="80">
        <v>23</v>
      </c>
      <c r="B31" s="77">
        <v>43671</v>
      </c>
      <c r="C31" s="76">
        <v>31816</v>
      </c>
      <c r="D31" s="76" t="s">
        <v>189</v>
      </c>
      <c r="E31" s="79" t="s">
        <v>190</v>
      </c>
      <c r="F31" s="81">
        <v>14158.2</v>
      </c>
    </row>
    <row r="32" spans="1:6" ht="12.75">
      <c r="A32" s="80">
        <v>24</v>
      </c>
      <c r="B32" s="77">
        <v>43671</v>
      </c>
      <c r="C32" s="76">
        <v>31820</v>
      </c>
      <c r="D32" s="76" t="s">
        <v>189</v>
      </c>
      <c r="E32" s="79" t="s">
        <v>190</v>
      </c>
      <c r="F32" s="81">
        <v>14158.2</v>
      </c>
    </row>
    <row r="33" spans="1:6" ht="12.75">
      <c r="A33" s="80">
        <v>25</v>
      </c>
      <c r="B33" s="77">
        <v>43671</v>
      </c>
      <c r="C33" s="76">
        <v>31822</v>
      </c>
      <c r="D33" s="76" t="s">
        <v>191</v>
      </c>
      <c r="E33" s="79" t="s">
        <v>190</v>
      </c>
      <c r="F33" s="81">
        <v>23597</v>
      </c>
    </row>
    <row r="34" spans="1:6" ht="13.5" thickBot="1">
      <c r="A34" s="144">
        <v>26</v>
      </c>
      <c r="B34" s="145">
        <v>43672</v>
      </c>
      <c r="C34" s="146">
        <v>5454</v>
      </c>
      <c r="D34" s="146" t="s">
        <v>192</v>
      </c>
      <c r="E34" s="137" t="s">
        <v>193</v>
      </c>
      <c r="F34" s="147" t="s">
        <v>194</v>
      </c>
    </row>
    <row r="35" spans="1:6" ht="13.5" thickBot="1">
      <c r="A35" s="148" t="s">
        <v>7</v>
      </c>
      <c r="B35" s="149"/>
      <c r="C35" s="149"/>
      <c r="D35" s="149"/>
      <c r="E35" s="150"/>
      <c r="F35" s="151">
        <f>SUM(F9:F33)</f>
        <v>311087127.94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2019-07-30T12:22:23Z</cp:lastPrinted>
  <dcterms:created xsi:type="dcterms:W3CDTF">2016-01-19T13:06:09Z</dcterms:created>
  <dcterms:modified xsi:type="dcterms:W3CDTF">2019-07-30T12:24:08Z</dcterms:modified>
  <cp:category/>
  <cp:version/>
  <cp:contentType/>
  <cp:contentStatus/>
</cp:coreProperties>
</file>