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853" activeTab="5"/>
  </bookViews>
  <sheets>
    <sheet name="personal" sheetId="1" r:id="rId1"/>
    <sheet name="materiale" sheetId="2" r:id="rId2"/>
    <sheet name="proiecte 58" sheetId="3" r:id="rId3"/>
    <sheet name="investitii" sheetId="4" r:id="rId4"/>
    <sheet name="juridice" sheetId="5" r:id="rId5"/>
    <sheet name="despagubiri" sheetId="6" r:id="rId6"/>
  </sheets>
  <definedNames>
    <definedName name="_xlnm.Print_Area" localSheetId="0">'personal'!$C$1:$G$58</definedName>
  </definedNames>
  <calcPr fullCalcOnLoad="1"/>
</workbook>
</file>

<file path=xl/sharedStrings.xml><?xml version="1.0" encoding="utf-8"?>
<sst xmlns="http://schemas.openxmlformats.org/spreadsheetml/2006/main" count="316" uniqueCount="171">
  <si>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</si>
  <si>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</si>
  <si>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</si>
  <si>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</si>
  <si>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</si>
  <si>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</si>
  <si>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</si>
  <si>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</si>
  <si>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</si>
  <si>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</si>
  <si>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</si>
  <si>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</si>
  <si>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</si>
  <si>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</si>
  <si>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</si>
  <si>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</si>
  <si>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</si>
  <si>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</si>
  <si>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</si>
  <si>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</si>
  <si>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</si>
  <si>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</si>
  <si>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Furnizor/Beneficiar suma</t>
  </si>
  <si>
    <t>TITLUL 71 "ACTIVE NEFINANCIARE"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</si>
  <si>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</si>
  <si>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</si>
  <si>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</si>
  <si>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</si>
  <si>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</si>
  <si>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</si>
  <si>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</si>
  <si>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</si>
  <si>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</si>
  <si>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13,11,2017</t>
  </si>
  <si>
    <t>anaf</t>
  </si>
  <si>
    <t>salubritate</t>
  </si>
  <si>
    <t>romar diagnostic centre</t>
  </si>
  <si>
    <t>servicii medicale contractuali</t>
  </si>
  <si>
    <t>bs</t>
  </si>
  <si>
    <t>fd handicap</t>
  </si>
  <si>
    <t>14,11,2017</t>
  </si>
  <si>
    <t>pas instal</t>
  </si>
  <si>
    <t>reparatii si inlocuire robineti</t>
  </si>
  <si>
    <t>15,11,2017</t>
  </si>
  <si>
    <t xml:space="preserve">danco </t>
  </si>
  <si>
    <t>bilet avion</t>
  </si>
  <si>
    <t>travel time</t>
  </si>
  <si>
    <t>tmau</t>
  </si>
  <si>
    <t>mfp</t>
  </si>
  <si>
    <t>comision gaze</t>
  </si>
  <si>
    <t>loreto</t>
  </si>
  <si>
    <t>servicii inlocuire si echilibrare roti</t>
  </si>
  <si>
    <t>door sistem</t>
  </si>
  <si>
    <t>servicii intretinere usi glisante</t>
  </si>
  <si>
    <t>heliosoly</t>
  </si>
  <si>
    <t>servicii legatorie documente</t>
  </si>
  <si>
    <t>clean cars</t>
  </si>
  <si>
    <t>servicii spalare auto</t>
  </si>
  <si>
    <t xml:space="preserve">rubin </t>
  </si>
  <si>
    <t>stampile</t>
  </si>
  <si>
    <t>ministerul mediului</t>
  </si>
  <si>
    <t>energie electrica</t>
  </si>
  <si>
    <t>apa rece</t>
  </si>
  <si>
    <t>16,11,2017</t>
  </si>
  <si>
    <t>ROMPETROL</t>
  </si>
  <si>
    <t>carburant auto</t>
  </si>
  <si>
    <t>cncir</t>
  </si>
  <si>
    <t>inspectie tehnica ascensoare</t>
  </si>
  <si>
    <t>global resolution extert</t>
  </si>
  <si>
    <t>servicii audit extern</t>
  </si>
  <si>
    <t>digisign</t>
  </si>
  <si>
    <t>service auto serus</t>
  </si>
  <si>
    <t>reparatii auto</t>
  </si>
  <si>
    <t>certificate digitale</t>
  </si>
  <si>
    <t>olimpic international</t>
  </si>
  <si>
    <t>omniasig vienna</t>
  </si>
  <si>
    <t>polite casco</t>
  </si>
  <si>
    <t>monitorul oficial</t>
  </si>
  <si>
    <t>abonament</t>
  </si>
  <si>
    <t>total</t>
  </si>
  <si>
    <t>PERSOANA FIZICA</t>
  </si>
  <si>
    <t>dobanda legala af. despagubire dosar 3585/100/2015</t>
  </si>
  <si>
    <t>despagubire dosar 3585/100/2015</t>
  </si>
  <si>
    <t>PERSOANA JURIDICA</t>
  </si>
  <si>
    <t>actualizare si dobanda af.despagubire dosar 4229/115/2013</t>
  </si>
  <si>
    <t>MFP</t>
  </si>
  <si>
    <t>alimentare cont BT - comision</t>
  </si>
  <si>
    <t>BUGET DE STAT</t>
  </si>
  <si>
    <t xml:space="preserve">venit din dobanda af DE 143/2009 </t>
  </si>
  <si>
    <t>BIROU EXPERTIZE</t>
  </si>
  <si>
    <t>onorariu expert dosar 1938/328/2017</t>
  </si>
  <si>
    <t>onorariu expert dosar 4611/288/2017</t>
  </si>
  <si>
    <t>onorariu expert dosar 44962/3/2015</t>
  </si>
  <si>
    <t>onorariu expert dosar 2359/283/2016</t>
  </si>
  <si>
    <t>onorariu expert dosar 18955/280/2015</t>
  </si>
  <si>
    <t>onorariu expert dosar 1793/85/2016</t>
  </si>
  <si>
    <t>onorariu expert dosar 6617/318/2017</t>
  </si>
  <si>
    <t>onorariu expert dosar 28577/301/2016</t>
  </si>
  <si>
    <t>onorariu expert dosar 29969/212/2016</t>
  </si>
  <si>
    <t>onorariu expert dosar 1505/315/2016</t>
  </si>
  <si>
    <t>fc100480/2017 soft pt analiza statistica  a datelor fixe</t>
  </si>
  <si>
    <t>TOKEN COMMUNICATION SRL</t>
  </si>
  <si>
    <t>cheltuieli judiciare dosar D 6643/285/2016</t>
  </si>
  <si>
    <t>cheltuieli executare dosar D10499/111/10 DE305/E/2013 BODI</t>
  </si>
  <si>
    <t>cheltuieli judiciare dosar D 2590/108/2015</t>
  </si>
  <si>
    <t>cheltuieli judiciare dosar D 3585/100/2015</t>
  </si>
  <si>
    <t>cheltuieli judiciare dosar D 1959/93/2015</t>
  </si>
  <si>
    <t>cheltuieli judiciare dosar D  25446/299/2015</t>
  </si>
  <si>
    <t>cheltuieli judiciare dosar D 2651/208/2015</t>
  </si>
  <si>
    <t>cheltuieli judiciare dosar  D38176/3/2013</t>
  </si>
  <si>
    <t>cheltuieli judiicare dosar D 3441/208/2012</t>
  </si>
  <si>
    <t>cheltuieli judicare dosar D 6661/202/2015</t>
  </si>
  <si>
    <t>onorariu curator dosar D 29368/3/2015/a1</t>
  </si>
  <si>
    <t>onorariu curator dosar D 8399/86/2014 /a2</t>
  </si>
  <si>
    <t>cheltuieli judecata dosar  D3295/196/2016</t>
  </si>
  <si>
    <t>cheltuieli judecata dosar  D18451/325/2013</t>
  </si>
  <si>
    <t>cheltuieli judecata dosar  D5981/306/2014</t>
  </si>
  <si>
    <t>cheltuieli judecata dosar  D4229/115/2013 DE 612/2015</t>
  </si>
  <si>
    <t>plata fact 7245/08,2017- FIN CO GE RO SPA</t>
  </si>
  <si>
    <t>cheltuieli judecata dosar  D3773/258/2016</t>
  </si>
  <si>
    <t>cheltuieli judicare dosar D 6700/193/2013</t>
  </si>
  <si>
    <t>plata fact 7327/11,10,2017- ARB/14/29</t>
  </si>
  <si>
    <t>cheltuieli executare dosar  D2032/283/2016 DE 31/2016</t>
  </si>
  <si>
    <t>cheltuieli judecata dosar  D4657/107/2015</t>
  </si>
  <si>
    <t>17,11,2017</t>
  </si>
  <si>
    <t xml:space="preserve">alim cont BT </t>
  </si>
  <si>
    <t>onorariu curator dosar D11133/93/2016/A1</t>
  </si>
  <si>
    <t>Subtotal 10.01.01</t>
  </si>
  <si>
    <t>10.01.01</t>
  </si>
  <si>
    <t>noiembrie</t>
  </si>
  <si>
    <t>Total 10.01.01</t>
  </si>
  <si>
    <t>Subtotal 10.01.06</t>
  </si>
  <si>
    <t>10.01.06</t>
  </si>
  <si>
    <t>alim card indemniz com, pl impoz, contrib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</si>
  <si>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</si>
  <si>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</si>
  <si>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</si>
  <si>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</si>
  <si>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</si>
  <si>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</si>
  <si>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</si>
  <si>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</si>
  <si>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</si>
  <si>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</si>
  <si>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</si>
  <si>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</si>
  <si>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</si>
  <si>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</si>
  <si>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</si>
  <si>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</si>
  <si>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</si>
  <si>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</si>
  <si>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</si>
  <si>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</si>
  <si>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</si>
  <si>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</si>
  <si>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</si>
  <si>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</si>
  <si>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</si>
  <si>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</si>
  <si>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</si>
  <si>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</si>
  <si>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NC 1317</t>
  </si>
  <si>
    <t>REGLARE PLATI SALARII AN 2015 - 2017 - PROIECT 31047 - 58.14.01</t>
  </si>
  <si>
    <t>NC 1320</t>
  </si>
  <si>
    <t>NC1318</t>
  </si>
  <si>
    <t>NC 1316</t>
  </si>
  <si>
    <t>REGLARE PLATI SALARII AN 2015 - 2017 - PROIECT 31047 - 58.14.02</t>
  </si>
  <si>
    <t>13-17 noiembrie 2017</t>
  </si>
  <si>
    <t>c7248/08.17 ch transp</t>
  </si>
  <si>
    <t>reinnoire certificate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</si>
</sst>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18]d&quot;.&quot;m&quot;.&quot;yy&quot; &quot;hh&quot;:&quot;mm"/>
    <numFmt numFmtId="169" formatCode="d&quot;.&quot;m&quot;.&quot;yy"/>
    <numFmt numFmtId="170" formatCode="#,###.00"/>
    <numFmt numFmtId="171" formatCode="dd/mm/yy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Liberation Sans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0" fillId="0" borderId="0" xfId="62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0" fillId="0" borderId="0" xfId="0" applyFont="1" applyAlignment="1">
      <alignment/>
    </xf>
    <xf numFmtId="0" fontId="21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164" fontId="0" fillId="0" borderId="16" xfId="42" applyFont="1" applyFill="1" applyBorder="1" applyAlignment="1" applyProtection="1">
      <alignment/>
      <protection/>
    </xf>
    <xf numFmtId="0" fontId="21" fillId="0" borderId="11" xfId="57" applyFont="1" applyBorder="1" applyAlignment="1">
      <alignment horizontal="center"/>
      <protection/>
    </xf>
    <xf numFmtId="0" fontId="21" fillId="0" borderId="12" xfId="57" applyFont="1" applyBorder="1" applyAlignment="1">
      <alignment horizontal="center"/>
      <protection/>
    </xf>
    <xf numFmtId="0" fontId="21" fillId="0" borderId="13" xfId="57" applyFont="1" applyBorder="1" applyAlignment="1">
      <alignment horizontal="center"/>
      <protection/>
    </xf>
    <xf numFmtId="0" fontId="14" fillId="0" borderId="17" xfId="57" applyFont="1" applyBorder="1" applyAlignment="1">
      <alignment horizontal="center"/>
      <protection/>
    </xf>
    <xf numFmtId="0" fontId="14" fillId="0" borderId="15" xfId="57" applyFont="1" applyBorder="1">
      <alignment/>
      <protection/>
    </xf>
    <xf numFmtId="4" fontId="14" fillId="0" borderId="18" xfId="57" applyNumberFormat="1" applyFont="1" applyBorder="1">
      <alignment/>
      <protection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 wrapText="1"/>
    </xf>
    <xf numFmtId="14" fontId="14" fillId="0" borderId="14" xfId="0" applyNumberFormat="1" applyFont="1" applyBorder="1" applyAlignment="1">
      <alignment horizontal="left"/>
    </xf>
    <xf numFmtId="4" fontId="14" fillId="0" borderId="16" xfId="0" applyNumberFormat="1" applyFont="1" applyBorder="1" applyAlignment="1">
      <alignment/>
    </xf>
    <xf numFmtId="0" fontId="19" fillId="0" borderId="11" xfId="62" applyFont="1" applyBorder="1" applyAlignment="1">
      <alignment horizontal="center" vertical="center"/>
      <protection/>
    </xf>
    <xf numFmtId="0" fontId="19" fillId="0" borderId="12" xfId="62" applyFont="1" applyBorder="1" applyAlignment="1">
      <alignment horizontal="center" vertical="center"/>
      <protection/>
    </xf>
    <xf numFmtId="0" fontId="19" fillId="0" borderId="12" xfId="62" applyFont="1" applyBorder="1" applyAlignment="1">
      <alignment horizontal="center" vertical="center" wrapText="1"/>
      <protection/>
    </xf>
    <xf numFmtId="0" fontId="19" fillId="0" borderId="13" xfId="59" applyFont="1" applyBorder="1" applyAlignment="1">
      <alignment horizontal="center" vertical="center"/>
      <protection/>
    </xf>
    <xf numFmtId="0" fontId="20" fillId="0" borderId="17" xfId="61" applyFont="1" applyBorder="1">
      <alignment/>
      <protection/>
    </xf>
    <xf numFmtId="0" fontId="0" fillId="0" borderId="15" xfId="61" applyBorder="1">
      <alignment/>
      <protection/>
    </xf>
    <xf numFmtId="4" fontId="20" fillId="0" borderId="18" xfId="61" applyNumberFormat="1" applyFont="1" applyBorder="1" applyAlignment="1">
      <alignment horizontal="center"/>
      <protection/>
    </xf>
    <xf numFmtId="0" fontId="24" fillId="0" borderId="10" xfId="59" applyFont="1" applyFill="1" applyBorder="1" applyAlignment="1">
      <alignment horizontal="center"/>
      <protection/>
    </xf>
    <xf numFmtId="167" fontId="24" fillId="0" borderId="10" xfId="59" applyNumberFormat="1" applyFont="1" applyFill="1" applyBorder="1" applyAlignment="1">
      <alignment horizontal="center"/>
      <protection/>
    </xf>
    <xf numFmtId="0" fontId="19" fillId="0" borderId="13" xfId="60" applyFont="1" applyBorder="1" applyAlignment="1">
      <alignment horizontal="center" vertical="center"/>
      <protection/>
    </xf>
    <xf numFmtId="0" fontId="24" fillId="0" borderId="14" xfId="59" applyFont="1" applyFill="1" applyBorder="1" applyAlignment="1">
      <alignment horizontal="center"/>
      <protection/>
    </xf>
    <xf numFmtId="4" fontId="0" fillId="0" borderId="16" xfId="0" applyNumberFormat="1" applyBorder="1" applyAlignment="1">
      <alignment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0" fillId="0" borderId="19" xfId="0" applyBorder="1" applyAlignment="1">
      <alignment/>
    </xf>
    <xf numFmtId="0" fontId="21" fillId="0" borderId="17" xfId="57" applyFont="1" applyBorder="1" applyAlignment="1">
      <alignment horizontal="center"/>
      <protection/>
    </xf>
    <xf numFmtId="0" fontId="21" fillId="0" borderId="15" xfId="57" applyFont="1" applyBorder="1">
      <alignment/>
      <protection/>
    </xf>
    <xf numFmtId="4" fontId="21" fillId="0" borderId="18" xfId="57" applyNumberFormat="1" applyFont="1" applyBorder="1">
      <alignment/>
      <protection/>
    </xf>
    <xf numFmtId="0" fontId="21" fillId="0" borderId="0" xfId="57" applyFont="1">
      <alignment/>
      <protection/>
    </xf>
    <xf numFmtId="0" fontId="0" fillId="0" borderId="0" xfId="59" applyFont="1">
      <alignment/>
      <protection/>
    </xf>
    <xf numFmtId="0" fontId="0" fillId="0" borderId="0" xfId="62" applyFont="1" applyAlignment="1">
      <alignment wrapText="1"/>
      <protection/>
    </xf>
    <xf numFmtId="0" fontId="0" fillId="0" borderId="0" xfId="62" applyFont="1" applyBorder="1" applyAlignment="1">
      <alignment wrapText="1"/>
      <protection/>
    </xf>
    <xf numFmtId="0" fontId="0" fillId="0" borderId="0" xfId="59" applyFont="1" applyAlignment="1">
      <alignment wrapText="1"/>
      <protection/>
    </xf>
    <xf numFmtId="0" fontId="19" fillId="0" borderId="19" xfId="0" applyFont="1" applyBorder="1" applyAlignment="1">
      <alignment horizontal="center"/>
    </xf>
    <xf numFmtId="170" fontId="0" fillId="0" borderId="19" xfId="0" applyNumberFormat="1" applyFont="1" applyBorder="1" applyAlignment="1">
      <alignment horizontal="right"/>
    </xf>
    <xf numFmtId="0" fontId="0" fillId="0" borderId="19" xfId="0" applyFont="1" applyBorder="1" applyAlignment="1">
      <alignment/>
    </xf>
    <xf numFmtId="170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170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170" fontId="0" fillId="0" borderId="22" xfId="0" applyNumberFormat="1" applyFont="1" applyBorder="1" applyAlignment="1">
      <alignment/>
    </xf>
    <xf numFmtId="0" fontId="0" fillId="0" borderId="24" xfId="0" applyFont="1" applyBorder="1" applyAlignment="1">
      <alignment/>
    </xf>
    <xf numFmtId="170" fontId="0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4" fontId="0" fillId="0" borderId="25" xfId="0" applyNumberFormat="1" applyBorder="1" applyAlignment="1">
      <alignment/>
    </xf>
    <xf numFmtId="170" fontId="0" fillId="0" borderId="26" xfId="0" applyNumberFormat="1" applyFont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Border="1" applyAlignment="1">
      <alignment/>
    </xf>
    <xf numFmtId="170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 horizontal="left"/>
    </xf>
    <xf numFmtId="0" fontId="19" fillId="0" borderId="30" xfId="0" applyFont="1" applyBorder="1" applyAlignment="1">
      <alignment horizontal="center"/>
    </xf>
    <xf numFmtId="14" fontId="19" fillId="0" borderId="29" xfId="0" applyNumberFormat="1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Border="1" applyAlignment="1">
      <alignment/>
    </xf>
    <xf numFmtId="0" fontId="19" fillId="0" borderId="29" xfId="0" applyFont="1" applyBorder="1" applyAlignment="1">
      <alignment/>
    </xf>
    <xf numFmtId="0" fontId="19" fillId="0" borderId="33" xfId="0" applyFont="1" applyBorder="1" applyAlignment="1">
      <alignment/>
    </xf>
    <xf numFmtId="3" fontId="0" fillId="0" borderId="35" xfId="0" applyNumberFormat="1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5" xfId="0" applyFont="1" applyBorder="1" applyAlignment="1">
      <alignment/>
    </xf>
    <xf numFmtId="0" fontId="19" fillId="0" borderId="37" xfId="0" applyFont="1" applyBorder="1" applyAlignment="1">
      <alignment/>
    </xf>
    <xf numFmtId="0" fontId="0" fillId="0" borderId="31" xfId="0" applyBorder="1" applyAlignment="1">
      <alignment/>
    </xf>
    <xf numFmtId="3" fontId="0" fillId="0" borderId="32" xfId="0" applyNumberFormat="1" applyFont="1" applyBorder="1" applyAlignment="1">
      <alignment/>
    </xf>
    <xf numFmtId="0" fontId="19" fillId="0" borderId="36" xfId="0" applyFont="1" applyBorder="1" applyAlignment="1">
      <alignment/>
    </xf>
    <xf numFmtId="0" fontId="0" fillId="0" borderId="0" xfId="0" applyBorder="1" applyAlignment="1">
      <alignment/>
    </xf>
    <xf numFmtId="0" fontId="0" fillId="0" borderId="38" xfId="0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170" fontId="0" fillId="0" borderId="41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0" fontId="0" fillId="0" borderId="17" xfId="0" applyFill="1" applyBorder="1" applyAlignment="1">
      <alignment/>
    </xf>
    <xf numFmtId="14" fontId="0" fillId="0" borderId="15" xfId="0" applyNumberFormat="1" applyBorder="1" applyAlignment="1">
      <alignment/>
    </xf>
    <xf numFmtId="0" fontId="0" fillId="0" borderId="15" xfId="0" applyFill="1" applyBorder="1" applyAlignment="1">
      <alignment/>
    </xf>
    <xf numFmtId="0" fontId="19" fillId="0" borderId="15" xfId="0" applyFont="1" applyBorder="1" applyAlignment="1">
      <alignment horizontal="right"/>
    </xf>
    <xf numFmtId="164" fontId="19" fillId="0" borderId="18" xfId="42" applyFont="1" applyFill="1" applyBorder="1" applyAlignment="1" applyProtection="1">
      <alignment/>
      <protection/>
    </xf>
    <xf numFmtId="0" fontId="25" fillId="0" borderId="10" xfId="0" applyNumberFormat="1" applyFont="1" applyBorder="1" applyAlignment="1">
      <alignment vertical="center" wrapText="1"/>
    </xf>
    <xf numFmtId="14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14" fontId="14" fillId="0" borderId="14" xfId="0" applyNumberFormat="1" applyFont="1" applyBorder="1" applyAlignment="1">
      <alignment horizontal="center"/>
    </xf>
    <xf numFmtId="0" fontId="25" fillId="0" borderId="10" xfId="57" applyFont="1" applyFill="1" applyBorder="1" applyAlignment="1">
      <alignment horizontal="center"/>
      <protection/>
    </xf>
    <xf numFmtId="0" fontId="25" fillId="0" borderId="10" xfId="57" applyFont="1" applyFill="1" applyBorder="1" applyAlignment="1">
      <alignment horizontal="left" wrapText="1"/>
      <protection/>
    </xf>
    <xf numFmtId="0" fontId="25" fillId="0" borderId="10" xfId="57" applyFont="1" applyFill="1" applyBorder="1" applyAlignment="1">
      <alignment horizontal="center" wrapText="1"/>
      <protection/>
    </xf>
    <xf numFmtId="168" fontId="25" fillId="0" borderId="14" xfId="57" applyNumberFormat="1" applyFont="1" applyFill="1" applyBorder="1" applyAlignment="1">
      <alignment horizontal="center"/>
      <protection/>
    </xf>
    <xf numFmtId="4" fontId="25" fillId="0" borderId="16" xfId="57" applyNumberFormat="1" applyFont="1" applyFill="1" applyBorder="1" applyAlignment="1">
      <alignment horizontal="right"/>
      <protection/>
    </xf>
    <xf numFmtId="167" fontId="25" fillId="0" borderId="10" xfId="59" applyNumberFormat="1" applyFont="1" applyFill="1" applyBorder="1" applyAlignment="1">
      <alignment horizontal="center"/>
      <protection/>
    </xf>
    <xf numFmtId="0" fontId="25" fillId="0" borderId="10" xfId="59" applyFont="1" applyFill="1" applyBorder="1" applyAlignment="1">
      <alignment horizontal="center"/>
      <protection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justify" wrapText="1"/>
    </xf>
    <xf numFmtId="169" fontId="26" fillId="0" borderId="10" xfId="59" applyNumberFormat="1" applyFont="1" applyFill="1" applyBorder="1" applyAlignment="1">
      <alignment horizontal="center"/>
      <protection/>
    </xf>
    <xf numFmtId="0" fontId="26" fillId="0" borderId="10" xfId="59" applyFont="1" applyFill="1" applyBorder="1" applyAlignment="1">
      <alignment horizontal="center"/>
      <protection/>
    </xf>
    <xf numFmtId="0" fontId="26" fillId="0" borderId="10" xfId="0" applyFont="1" applyBorder="1" applyAlignment="1">
      <alignment wrapText="1"/>
    </xf>
    <xf numFmtId="0" fontId="25" fillId="0" borderId="14" xfId="62" applyFont="1" applyFill="1" applyBorder="1" applyAlignment="1">
      <alignment horizontal="center" vertical="center"/>
      <protection/>
    </xf>
    <xf numFmtId="4" fontId="25" fillId="0" borderId="16" xfId="0" applyNumberFormat="1" applyFont="1" applyBorder="1" applyAlignment="1">
      <alignment/>
    </xf>
    <xf numFmtId="4" fontId="26" fillId="0" borderId="16" xfId="59" applyNumberFormat="1" applyFont="1" applyFill="1" applyBorder="1" applyAlignment="1">
      <alignment horizontal="right" wrapText="1"/>
      <protection/>
    </xf>
    <xf numFmtId="4" fontId="26" fillId="0" borderId="16" xfId="59" applyNumberFormat="1" applyFont="1" applyFill="1" applyBorder="1" applyAlignment="1">
      <alignment horizontal="right"/>
      <protection/>
    </xf>
    <xf numFmtId="0" fontId="25" fillId="0" borderId="17" xfId="62" applyFont="1" applyFill="1" applyBorder="1" applyAlignment="1">
      <alignment horizontal="center" vertical="center"/>
      <protection/>
    </xf>
    <xf numFmtId="169" fontId="25" fillId="0" borderId="15" xfId="59" applyNumberFormat="1" applyFont="1" applyFill="1" applyBorder="1" applyAlignment="1">
      <alignment horizontal="center"/>
      <protection/>
    </xf>
    <xf numFmtId="0" fontId="25" fillId="0" borderId="15" xfId="59" applyFont="1" applyFill="1" applyBorder="1" applyAlignment="1">
      <alignment/>
      <protection/>
    </xf>
    <xf numFmtId="0" fontId="25" fillId="0" borderId="15" xfId="59" applyFont="1" applyFill="1" applyBorder="1" applyAlignment="1">
      <alignment horizontal="center"/>
      <protection/>
    </xf>
    <xf numFmtId="0" fontId="19" fillId="0" borderId="15" xfId="0" applyFont="1" applyBorder="1" applyAlignment="1">
      <alignment wrapText="1"/>
    </xf>
    <xf numFmtId="4" fontId="27" fillId="0" borderId="18" xfId="59" applyNumberFormat="1" applyFont="1" applyFill="1" applyBorder="1" applyAlignment="1">
      <alignment horizontal="right"/>
      <protection/>
    </xf>
    <xf numFmtId="0" fontId="0" fillId="0" borderId="0" xfId="62" applyAlignment="1">
      <alignment wrapText="1"/>
      <protection/>
    </xf>
    <xf numFmtId="0" fontId="0" fillId="0" borderId="0" xfId="62" applyBorder="1" applyAlignment="1">
      <alignment wrapText="1"/>
      <protection/>
    </xf>
    <xf numFmtId="0" fontId="24" fillId="0" borderId="10" xfId="0" applyFont="1" applyBorder="1" applyAlignment="1">
      <alignment wrapText="1"/>
    </xf>
    <xf numFmtId="0" fontId="0" fillId="0" borderId="15" xfId="61" applyBorder="1" applyAlignment="1">
      <alignment wrapText="1"/>
      <protection/>
    </xf>
    <xf numFmtId="0" fontId="0" fillId="0" borderId="0" xfId="60" applyAlignment="1">
      <alignment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58"/>
  <sheetViews>
    <sheetView zoomScalePageLayoutView="0" workbookViewId="0" topLeftCell="C1">
      <selection activeCell="C1" sqref="C1:G58"/>
    </sheetView>
  </sheetViews>
  <sheetFormatPr defaultColWidth="9.140625" defaultRowHeight="12.75"/>
  <cols>
    <col min="1" max="2" width="0" style="0" hidden="1" customWidth="1"/>
    <col min="3" max="3" width="12.7109375" style="0" customWidth="1"/>
    <col min="4" max="4" width="11.28125" style="0" customWidth="1"/>
    <col min="5" max="5" width="8.28125" style="0" customWidth="1"/>
    <col min="6" max="6" width="15.28125" style="0" customWidth="1"/>
    <col min="7" max="7" width="23.2812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22" t="s">
        <v>32</v>
      </c>
      <c r="G6" s="1" t="s">
        <v>168</v>
      </c>
      <c r="H6" s="2"/>
    </row>
    <row r="7" spans="4:6" ht="13.5" thickBot="1">
      <c r="D7" s="1"/>
      <c r="E7" s="1"/>
      <c r="F7" s="1"/>
    </row>
    <row r="8" spans="3:7" ht="12.75">
      <c r="C8" s="25"/>
      <c r="D8" s="26" t="s">
        <v>3</v>
      </c>
      <c r="E8" s="26" t="s">
        <v>4</v>
      </c>
      <c r="F8" s="26" t="s">
        <v>5</v>
      </c>
      <c r="G8" s="27" t="s">
        <v>6</v>
      </c>
    </row>
    <row r="9" spans="3:7" ht="12.75">
      <c r="C9" s="90" t="s">
        <v>127</v>
      </c>
      <c r="D9" s="70"/>
      <c r="E9" s="70"/>
      <c r="F9" s="71">
        <v>95713870</v>
      </c>
      <c r="G9" s="91"/>
    </row>
    <row r="10" spans="3:7" ht="12.75">
      <c r="C10" s="92" t="s">
        <v>128</v>
      </c>
      <c r="D10" s="72" t="s">
        <v>129</v>
      </c>
      <c r="E10" s="61">
        <v>13</v>
      </c>
      <c r="F10" s="73">
        <f>-4246158</f>
        <v>-4246158</v>
      </c>
      <c r="G10" s="93"/>
    </row>
    <row r="11" spans="3:7" ht="12.75">
      <c r="C11" s="92"/>
      <c r="D11" s="72"/>
      <c r="E11" s="61"/>
      <c r="F11" s="73"/>
      <c r="G11" s="93"/>
    </row>
    <row r="12" spans="3:7" ht="13.5" thickBot="1">
      <c r="C12" s="94" t="s">
        <v>130</v>
      </c>
      <c r="D12" s="75"/>
      <c r="E12" s="76"/>
      <c r="F12" s="77">
        <f>SUM(F9:F11)</f>
        <v>91467712</v>
      </c>
      <c r="G12" s="95"/>
    </row>
    <row r="13" spans="3:7" ht="12.75">
      <c r="C13" s="96" t="s">
        <v>131</v>
      </c>
      <c r="D13" s="79"/>
      <c r="E13" s="80"/>
      <c r="F13" s="81">
        <v>282289</v>
      </c>
      <c r="G13" s="97"/>
    </row>
    <row r="14" spans="3:7" ht="12.75">
      <c r="C14" s="98" t="s">
        <v>132</v>
      </c>
      <c r="D14" s="72" t="s">
        <v>129</v>
      </c>
      <c r="E14" s="61"/>
      <c r="F14" s="73"/>
      <c r="G14" s="93"/>
    </row>
    <row r="15" spans="3:7" ht="12.75" hidden="1">
      <c r="C15" s="98"/>
      <c r="D15" s="61"/>
      <c r="E15" s="61"/>
      <c r="F15" s="73"/>
      <c r="G15" s="93" t="s">
        <v>133</v>
      </c>
    </row>
    <row r="16" spans="3:7" ht="12.75" hidden="1">
      <c r="C16" s="98"/>
      <c r="D16" s="61"/>
      <c r="E16" s="61"/>
      <c r="F16" s="73"/>
      <c r="G16" s="93" t="s">
        <v>133</v>
      </c>
    </row>
    <row r="17" spans="3:7" ht="12.75" hidden="1">
      <c r="C17" s="99"/>
      <c r="D17" s="80"/>
      <c r="E17" s="80"/>
      <c r="F17" s="81"/>
      <c r="G17" s="93"/>
    </row>
    <row r="18" spans="3:7" ht="12.75" hidden="1">
      <c r="C18" s="99"/>
      <c r="D18" s="80"/>
      <c r="E18" s="80"/>
      <c r="F18" s="81"/>
      <c r="G18" s="93"/>
    </row>
    <row r="19" spans="3:7" ht="12.75" hidden="1">
      <c r="C19" s="99"/>
      <c r="D19" s="80"/>
      <c r="E19" s="80"/>
      <c r="F19" s="81"/>
      <c r="G19" s="93"/>
    </row>
    <row r="20" spans="3:7" ht="12.75" hidden="1">
      <c r="C20" s="99"/>
      <c r="D20" s="80"/>
      <c r="E20" s="80"/>
      <c r="F20" s="81"/>
      <c r="G20" s="97"/>
    </row>
    <row r="21" spans="3:7" ht="13.5" hidden="1" thickBot="1">
      <c r="C21" s="94" t="s">
        <v>134</v>
      </c>
      <c r="D21" s="76"/>
      <c r="E21" s="76"/>
      <c r="F21" s="77">
        <f>SUM(F13:F20)</f>
        <v>282289</v>
      </c>
      <c r="G21" s="95"/>
    </row>
    <row r="22" spans="3:7" ht="12.75" hidden="1">
      <c r="C22" s="96" t="s">
        <v>135</v>
      </c>
      <c r="D22" s="82"/>
      <c r="E22" s="82"/>
      <c r="F22" s="83">
        <v>146619</v>
      </c>
      <c r="G22" s="100"/>
    </row>
    <row r="23" spans="3:7" ht="12.75">
      <c r="C23" s="98" t="s">
        <v>136</v>
      </c>
      <c r="D23" s="72" t="s">
        <v>129</v>
      </c>
      <c r="E23" s="84"/>
      <c r="F23" s="85"/>
      <c r="G23" s="93"/>
    </row>
    <row r="24" spans="3:7" ht="12.75">
      <c r="C24" s="99"/>
      <c r="D24" s="78"/>
      <c r="E24" s="78"/>
      <c r="F24" s="81"/>
      <c r="G24" s="97"/>
    </row>
    <row r="25" spans="3:7" ht="13.5" thickBot="1">
      <c r="C25" s="94" t="s">
        <v>137</v>
      </c>
      <c r="D25" s="74"/>
      <c r="E25" s="74"/>
      <c r="F25" s="77">
        <f>SUM(F22:F24)</f>
        <v>146619</v>
      </c>
      <c r="G25" s="95"/>
    </row>
    <row r="26" spans="3:7" ht="12.75">
      <c r="C26" s="96" t="s">
        <v>138</v>
      </c>
      <c r="D26" s="78"/>
      <c r="E26" s="78"/>
      <c r="F26" s="81">
        <v>128911</v>
      </c>
      <c r="G26" s="97"/>
    </row>
    <row r="27" spans="3:7" ht="12.75">
      <c r="C27" s="99" t="s">
        <v>139</v>
      </c>
      <c r="D27" s="72" t="s">
        <v>129</v>
      </c>
      <c r="E27" s="61"/>
      <c r="F27" s="73"/>
      <c r="G27" s="93"/>
    </row>
    <row r="28" spans="3:7" ht="12.75">
      <c r="C28" s="99"/>
      <c r="D28" s="78"/>
      <c r="E28" s="78"/>
      <c r="F28" s="81"/>
      <c r="G28" s="97"/>
    </row>
    <row r="29" spans="3:7" ht="13.5" thickBot="1">
      <c r="C29" s="94" t="s">
        <v>140</v>
      </c>
      <c r="D29" s="74"/>
      <c r="E29" s="74"/>
      <c r="F29" s="77">
        <f>SUM(F26:F27)</f>
        <v>128911</v>
      </c>
      <c r="G29" s="95"/>
    </row>
    <row r="30" spans="3:7" ht="12.75">
      <c r="C30" s="101" t="s">
        <v>141</v>
      </c>
      <c r="D30" s="82"/>
      <c r="E30" s="82"/>
      <c r="F30" s="83">
        <v>786713.71</v>
      </c>
      <c r="G30" s="102"/>
    </row>
    <row r="31" spans="3:7" ht="12.75">
      <c r="C31" s="98" t="s">
        <v>142</v>
      </c>
      <c r="D31" s="78" t="s">
        <v>129</v>
      </c>
      <c r="E31" s="78">
        <v>14</v>
      </c>
      <c r="F31" s="73">
        <v>500</v>
      </c>
      <c r="G31" s="93"/>
    </row>
    <row r="32" spans="3:7" ht="12.75">
      <c r="C32" s="103"/>
      <c r="D32" s="61"/>
      <c r="E32" s="61">
        <v>16</v>
      </c>
      <c r="F32" s="86">
        <v>500</v>
      </c>
      <c r="G32" s="93"/>
    </row>
    <row r="33" spans="3:7" ht="12.75">
      <c r="C33" s="99"/>
      <c r="D33" s="87"/>
      <c r="E33" s="78"/>
      <c r="F33" s="73"/>
      <c r="G33" s="93"/>
    </row>
    <row r="34" spans="3:7" ht="13.5" thickBot="1">
      <c r="C34" s="104" t="s">
        <v>143</v>
      </c>
      <c r="D34" s="74"/>
      <c r="E34" s="74"/>
      <c r="F34" s="77">
        <f>SUM(F30:F33)</f>
        <v>787713.71</v>
      </c>
      <c r="G34" s="105"/>
    </row>
    <row r="35" spans="3:7" ht="12.75">
      <c r="C35" s="101" t="s">
        <v>144</v>
      </c>
      <c r="D35" s="82"/>
      <c r="E35" s="82"/>
      <c r="F35" s="83">
        <v>919707</v>
      </c>
      <c r="G35" s="102"/>
    </row>
    <row r="36" spans="3:7" ht="12.75">
      <c r="C36" s="106" t="s">
        <v>145</v>
      </c>
      <c r="D36" s="72" t="s">
        <v>129</v>
      </c>
      <c r="E36" s="72"/>
      <c r="F36" s="73"/>
      <c r="G36" s="93"/>
    </row>
    <row r="37" spans="3:7" ht="12.75">
      <c r="C37" s="98"/>
      <c r="D37" s="78"/>
      <c r="E37" s="78"/>
      <c r="F37" s="81"/>
      <c r="G37" s="93"/>
    </row>
    <row r="38" spans="3:7" ht="13.5" thickBot="1">
      <c r="C38" s="94" t="s">
        <v>146</v>
      </c>
      <c r="D38" s="74"/>
      <c r="E38" s="74"/>
      <c r="F38" s="77">
        <f>SUM(F35:F37)</f>
        <v>919707</v>
      </c>
      <c r="G38" s="93"/>
    </row>
    <row r="39" spans="3:7" ht="12.75">
      <c r="C39" s="101" t="s">
        <v>147</v>
      </c>
      <c r="D39" s="82"/>
      <c r="E39" s="82"/>
      <c r="F39" s="83">
        <v>15274572</v>
      </c>
      <c r="G39" s="102"/>
    </row>
    <row r="40" spans="3:7" ht="12.75">
      <c r="C40" s="98" t="s">
        <v>148</v>
      </c>
      <c r="D40" s="72" t="s">
        <v>129</v>
      </c>
      <c r="E40" s="72">
        <v>13</v>
      </c>
      <c r="F40" s="73">
        <v>-670893</v>
      </c>
      <c r="G40" s="93"/>
    </row>
    <row r="41" spans="3:7" ht="12.75">
      <c r="C41" s="98"/>
      <c r="D41" s="107"/>
      <c r="E41" s="72"/>
      <c r="F41" s="73"/>
      <c r="G41" s="93"/>
    </row>
    <row r="42" spans="3:7" ht="13.5" thickBot="1">
      <c r="C42" s="94" t="s">
        <v>149</v>
      </c>
      <c r="D42" s="74"/>
      <c r="E42" s="74"/>
      <c r="F42" s="77">
        <f>SUM(F39:F41)</f>
        <v>14603679</v>
      </c>
      <c r="G42" s="105"/>
    </row>
    <row r="43" spans="3:7" ht="12.75">
      <c r="C43" s="101" t="s">
        <v>150</v>
      </c>
      <c r="D43" s="82"/>
      <c r="E43" s="82"/>
      <c r="F43" s="83">
        <v>484075</v>
      </c>
      <c r="G43" s="100"/>
    </row>
    <row r="44" spans="3:7" ht="12.75">
      <c r="C44" s="98" t="s">
        <v>151</v>
      </c>
      <c r="D44" s="72" t="s">
        <v>129</v>
      </c>
      <c r="E44" s="72">
        <v>13</v>
      </c>
      <c r="F44" s="83">
        <v>-21231</v>
      </c>
      <c r="G44" s="93"/>
    </row>
    <row r="45" spans="3:7" ht="12.75">
      <c r="C45" s="98"/>
      <c r="D45" s="72"/>
      <c r="E45" s="72"/>
      <c r="F45" s="83"/>
      <c r="G45" s="93"/>
    </row>
    <row r="46" spans="3:7" ht="13.5" thickBot="1">
      <c r="C46" s="94" t="s">
        <v>152</v>
      </c>
      <c r="D46" s="74"/>
      <c r="E46" s="74"/>
      <c r="F46" s="77">
        <f>SUM(F43:F45)</f>
        <v>462844</v>
      </c>
      <c r="G46" s="105"/>
    </row>
    <row r="47" spans="3:7" ht="12.75">
      <c r="C47" s="108" t="s">
        <v>153</v>
      </c>
      <c r="D47" s="88"/>
      <c r="E47" s="88"/>
      <c r="F47" s="89">
        <v>5048963</v>
      </c>
      <c r="G47" s="109"/>
    </row>
    <row r="48" spans="3:7" ht="12.75">
      <c r="C48" s="106" t="s">
        <v>154</v>
      </c>
      <c r="D48" s="72" t="s">
        <v>129</v>
      </c>
      <c r="E48" s="72"/>
      <c r="F48" s="83"/>
      <c r="G48" s="93"/>
    </row>
    <row r="49" spans="3:7" ht="12.75">
      <c r="C49" s="98"/>
      <c r="D49" s="72"/>
      <c r="E49" s="72"/>
      <c r="F49" s="73"/>
      <c r="G49" s="93"/>
    </row>
    <row r="50" spans="3:7" ht="13.5" thickBot="1">
      <c r="C50" s="94" t="s">
        <v>155</v>
      </c>
      <c r="D50" s="74"/>
      <c r="E50" s="74"/>
      <c r="F50" s="77">
        <f>SUM(F47:F49)</f>
        <v>5048963</v>
      </c>
      <c r="G50" s="105"/>
    </row>
    <row r="51" spans="3:7" ht="12.75">
      <c r="C51" s="101" t="s">
        <v>156</v>
      </c>
      <c r="D51" s="72"/>
      <c r="E51" s="82"/>
      <c r="F51" s="83">
        <v>145118</v>
      </c>
      <c r="G51" s="100"/>
    </row>
    <row r="52" spans="3:7" ht="12.75">
      <c r="C52" s="98" t="s">
        <v>157</v>
      </c>
      <c r="D52" s="72" t="s">
        <v>129</v>
      </c>
      <c r="E52" s="72">
        <v>13</v>
      </c>
      <c r="F52" s="73">
        <v>-6369</v>
      </c>
      <c r="G52" s="93"/>
    </row>
    <row r="53" spans="3:7" ht="12.75">
      <c r="C53" s="98"/>
      <c r="D53" s="72"/>
      <c r="E53" s="72"/>
      <c r="F53" s="73"/>
      <c r="G53" s="93"/>
    </row>
    <row r="54" spans="3:7" ht="13.5" thickBot="1">
      <c r="C54" s="94" t="s">
        <v>158</v>
      </c>
      <c r="D54" s="74"/>
      <c r="E54" s="74"/>
      <c r="F54" s="77">
        <f>SUM(F51:F53)</f>
        <v>138749</v>
      </c>
      <c r="G54" s="105"/>
    </row>
    <row r="55" spans="3:7" ht="12.75">
      <c r="C55" s="101" t="s">
        <v>159</v>
      </c>
      <c r="D55" s="82"/>
      <c r="E55" s="82"/>
      <c r="F55" s="83">
        <v>1012342</v>
      </c>
      <c r="G55" s="102"/>
    </row>
    <row r="56" spans="3:7" ht="12.75">
      <c r="C56" s="106" t="s">
        <v>160</v>
      </c>
      <c r="D56" s="72" t="s">
        <v>129</v>
      </c>
      <c r="E56" s="72"/>
      <c r="F56" s="81"/>
      <c r="G56" s="93"/>
    </row>
    <row r="57" spans="3:7" ht="12.75">
      <c r="C57" s="99"/>
      <c r="D57" s="78"/>
      <c r="E57" s="78"/>
      <c r="F57" s="81"/>
      <c r="G57" s="93"/>
    </row>
    <row r="58" spans="3:7" ht="13.5" thickBot="1">
      <c r="C58" s="110" t="s">
        <v>161</v>
      </c>
      <c r="D58" s="111"/>
      <c r="E58" s="111"/>
      <c r="F58" s="112">
        <f>SUM(F55:F57)</f>
        <v>1012342</v>
      </c>
      <c r="G58" s="11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23" t="s">
        <v>32</v>
      </c>
      <c r="E5" s="1" t="str">
        <f>personal!G6</f>
        <v>13-17 noiembrie 2017</v>
      </c>
    </row>
    <row r="6" ht="13.5" thickBot="1"/>
    <row r="7" spans="1:6" ht="68.25" customHeight="1">
      <c r="A7" s="32" t="s">
        <v>9</v>
      </c>
      <c r="B7" s="33" t="s">
        <v>10</v>
      </c>
      <c r="C7" s="34" t="s">
        <v>11</v>
      </c>
      <c r="D7" s="33" t="s">
        <v>12</v>
      </c>
      <c r="E7" s="33" t="s">
        <v>13</v>
      </c>
      <c r="F7" s="35" t="s">
        <v>14</v>
      </c>
    </row>
    <row r="8" spans="1:6" ht="12.75">
      <c r="A8" s="28">
        <v>1</v>
      </c>
      <c r="B8" s="30" t="s">
        <v>33</v>
      </c>
      <c r="C8" s="31">
        <v>8127</v>
      </c>
      <c r="D8" s="24" t="s">
        <v>34</v>
      </c>
      <c r="E8" s="24" t="s">
        <v>35</v>
      </c>
      <c r="F8" s="36">
        <v>83.76</v>
      </c>
    </row>
    <row r="9" spans="1:6" ht="12.75">
      <c r="A9" s="28">
        <f>A8+1</f>
        <v>2</v>
      </c>
      <c r="B9" s="30" t="s">
        <v>33</v>
      </c>
      <c r="C9" s="31">
        <v>8128</v>
      </c>
      <c r="D9" s="24" t="s">
        <v>36</v>
      </c>
      <c r="E9" s="24" t="s">
        <v>37</v>
      </c>
      <c r="F9" s="36">
        <v>2134</v>
      </c>
    </row>
    <row r="10" spans="1:6" ht="12.75">
      <c r="A10" s="28">
        <f aca="true" t="shared" si="0" ref="A10:A34">A9+1</f>
        <v>3</v>
      </c>
      <c r="B10" s="30" t="s">
        <v>33</v>
      </c>
      <c r="C10" s="31">
        <v>7917</v>
      </c>
      <c r="D10" s="24" t="s">
        <v>38</v>
      </c>
      <c r="E10" s="24" t="s">
        <v>39</v>
      </c>
      <c r="F10" s="36">
        <v>64351</v>
      </c>
    </row>
    <row r="11" spans="1:6" ht="12.75">
      <c r="A11" s="28">
        <f t="shared" si="0"/>
        <v>4</v>
      </c>
      <c r="B11" s="30" t="s">
        <v>40</v>
      </c>
      <c r="C11" s="31">
        <v>8135</v>
      </c>
      <c r="D11" s="24" t="s">
        <v>41</v>
      </c>
      <c r="E11" s="24" t="s">
        <v>42</v>
      </c>
      <c r="F11" s="36">
        <v>22789.46</v>
      </c>
    </row>
    <row r="12" spans="1:6" ht="12.75">
      <c r="A12" s="28">
        <f t="shared" si="0"/>
        <v>5</v>
      </c>
      <c r="B12" s="30" t="s">
        <v>43</v>
      </c>
      <c r="C12" s="31">
        <v>8141</v>
      </c>
      <c r="D12" s="24" t="s">
        <v>44</v>
      </c>
      <c r="E12" s="24" t="s">
        <v>45</v>
      </c>
      <c r="F12" s="36">
        <v>2200.37</v>
      </c>
    </row>
    <row r="13" spans="1:6" ht="12.75">
      <c r="A13" s="28">
        <f t="shared" si="0"/>
        <v>6</v>
      </c>
      <c r="B13" s="30" t="s">
        <v>43</v>
      </c>
      <c r="C13" s="31">
        <v>8142</v>
      </c>
      <c r="D13" s="24" t="s">
        <v>46</v>
      </c>
      <c r="E13" s="24" t="s">
        <v>45</v>
      </c>
      <c r="F13" s="36">
        <v>2406.9</v>
      </c>
    </row>
    <row r="14" spans="1:6" ht="12.75">
      <c r="A14" s="28">
        <f t="shared" si="0"/>
        <v>7</v>
      </c>
      <c r="B14" s="30" t="s">
        <v>43</v>
      </c>
      <c r="C14" s="31">
        <v>8140</v>
      </c>
      <c r="D14" s="24" t="s">
        <v>34</v>
      </c>
      <c r="E14" s="24" t="s">
        <v>47</v>
      </c>
      <c r="F14" s="36">
        <v>4.71</v>
      </c>
    </row>
    <row r="15" spans="1:6" ht="12.75">
      <c r="A15" s="28">
        <f t="shared" si="0"/>
        <v>8</v>
      </c>
      <c r="B15" s="30" t="s">
        <v>43</v>
      </c>
      <c r="C15" s="31">
        <v>8143</v>
      </c>
      <c r="D15" s="24" t="s">
        <v>48</v>
      </c>
      <c r="E15" s="24" t="s">
        <v>49</v>
      </c>
      <c r="F15" s="36">
        <v>455</v>
      </c>
    </row>
    <row r="16" spans="1:6" ht="12.75">
      <c r="A16" s="28">
        <f t="shared" si="0"/>
        <v>9</v>
      </c>
      <c r="B16" s="30" t="s">
        <v>43</v>
      </c>
      <c r="C16" s="31">
        <v>8136</v>
      </c>
      <c r="D16" s="24" t="s">
        <v>50</v>
      </c>
      <c r="E16" s="24" t="s">
        <v>51</v>
      </c>
      <c r="F16" s="36">
        <v>2417.48</v>
      </c>
    </row>
    <row r="17" spans="1:6" ht="12.75">
      <c r="A17" s="28">
        <f t="shared" si="0"/>
        <v>10</v>
      </c>
      <c r="B17" s="30" t="s">
        <v>43</v>
      </c>
      <c r="C17" s="31">
        <v>7567</v>
      </c>
      <c r="D17" s="24" t="s">
        <v>52</v>
      </c>
      <c r="E17" s="24" t="s">
        <v>53</v>
      </c>
      <c r="F17" s="36">
        <v>1436.93</v>
      </c>
    </row>
    <row r="18" spans="1:6" ht="12.75">
      <c r="A18" s="28">
        <f t="shared" si="0"/>
        <v>11</v>
      </c>
      <c r="B18" s="30" t="s">
        <v>43</v>
      </c>
      <c r="C18" s="31">
        <v>8137</v>
      </c>
      <c r="D18" s="24" t="s">
        <v>54</v>
      </c>
      <c r="E18" s="24" t="s">
        <v>55</v>
      </c>
      <c r="F18" s="36">
        <v>5323.3</v>
      </c>
    </row>
    <row r="19" spans="1:6" ht="12.75">
      <c r="A19" s="28">
        <f t="shared" si="0"/>
        <v>12</v>
      </c>
      <c r="B19" s="30" t="s">
        <v>43</v>
      </c>
      <c r="C19" s="31">
        <v>8135</v>
      </c>
      <c r="D19" s="24" t="s">
        <v>56</v>
      </c>
      <c r="E19" s="24" t="s">
        <v>57</v>
      </c>
      <c r="F19" s="36">
        <v>746</v>
      </c>
    </row>
    <row r="20" spans="1:6" ht="12.75">
      <c r="A20" s="28">
        <f t="shared" si="0"/>
        <v>13</v>
      </c>
      <c r="B20" s="30" t="s">
        <v>43</v>
      </c>
      <c r="C20" s="31">
        <v>8145</v>
      </c>
      <c r="D20" s="24" t="s">
        <v>58</v>
      </c>
      <c r="E20" s="24" t="s">
        <v>59</v>
      </c>
      <c r="F20" s="36">
        <v>96.39</v>
      </c>
    </row>
    <row r="21" spans="1:6" ht="12.75">
      <c r="A21" s="28">
        <f t="shared" si="0"/>
        <v>14</v>
      </c>
      <c r="B21" s="30" t="s">
        <v>43</v>
      </c>
      <c r="C21" s="31">
        <v>8138</v>
      </c>
      <c r="D21" s="24" t="s">
        <v>60</v>
      </c>
      <c r="E21" s="24" t="s">
        <v>61</v>
      </c>
      <c r="F21" s="36">
        <v>4652.39</v>
      </c>
    </row>
    <row r="22" spans="1:6" ht="12.75">
      <c r="A22" s="28">
        <f t="shared" si="0"/>
        <v>15</v>
      </c>
      <c r="B22" s="30" t="s">
        <v>43</v>
      </c>
      <c r="C22" s="31">
        <v>8139</v>
      </c>
      <c r="D22" s="24" t="s">
        <v>34</v>
      </c>
      <c r="E22" s="24" t="s">
        <v>62</v>
      </c>
      <c r="F22" s="36">
        <v>333.37</v>
      </c>
    </row>
    <row r="23" spans="1:6" ht="12.75">
      <c r="A23" s="28">
        <f t="shared" si="0"/>
        <v>16</v>
      </c>
      <c r="B23" s="30" t="s">
        <v>63</v>
      </c>
      <c r="C23" s="31">
        <v>8146</v>
      </c>
      <c r="D23" s="24" t="s">
        <v>64</v>
      </c>
      <c r="E23" s="24" t="s">
        <v>65</v>
      </c>
      <c r="F23" s="36">
        <v>9648.82</v>
      </c>
    </row>
    <row r="24" spans="1:6" ht="12.75">
      <c r="A24" s="28">
        <f t="shared" si="0"/>
        <v>17</v>
      </c>
      <c r="B24" s="30" t="s">
        <v>63</v>
      </c>
      <c r="C24" s="31">
        <v>8148</v>
      </c>
      <c r="D24" s="24" t="s">
        <v>66</v>
      </c>
      <c r="E24" s="24" t="s">
        <v>67</v>
      </c>
      <c r="F24" s="36">
        <v>1428</v>
      </c>
    </row>
    <row r="25" spans="1:6" ht="12.75">
      <c r="A25" s="28">
        <f t="shared" si="0"/>
        <v>18</v>
      </c>
      <c r="B25" s="30" t="s">
        <v>63</v>
      </c>
      <c r="C25" s="31">
        <v>8154</v>
      </c>
      <c r="D25" s="24" t="s">
        <v>68</v>
      </c>
      <c r="E25" s="24" t="s">
        <v>69</v>
      </c>
      <c r="F25" s="36">
        <v>11269.3</v>
      </c>
    </row>
    <row r="26" spans="1:6" ht="12.75">
      <c r="A26" s="28">
        <f t="shared" si="0"/>
        <v>19</v>
      </c>
      <c r="B26" s="30" t="s">
        <v>63</v>
      </c>
      <c r="C26" s="31">
        <v>8157</v>
      </c>
      <c r="D26" s="24" t="s">
        <v>70</v>
      </c>
      <c r="E26" s="24" t="s">
        <v>170</v>
      </c>
      <c r="F26" s="36">
        <v>565.25</v>
      </c>
    </row>
    <row r="27" spans="1:6" ht="12.75">
      <c r="A27" s="28">
        <f t="shared" si="0"/>
        <v>20</v>
      </c>
      <c r="B27" s="30" t="s">
        <v>63</v>
      </c>
      <c r="C27" s="31">
        <v>8147</v>
      </c>
      <c r="D27" s="24" t="s">
        <v>71</v>
      </c>
      <c r="E27" s="24" t="s">
        <v>72</v>
      </c>
      <c r="F27" s="36">
        <v>256.6</v>
      </c>
    </row>
    <row r="28" spans="1:6" ht="12.75">
      <c r="A28" s="28">
        <f t="shared" si="0"/>
        <v>21</v>
      </c>
      <c r="B28" s="30" t="s">
        <v>63</v>
      </c>
      <c r="C28" s="31">
        <v>8158</v>
      </c>
      <c r="D28" s="24" t="s">
        <v>70</v>
      </c>
      <c r="E28" s="24" t="s">
        <v>73</v>
      </c>
      <c r="F28" s="36">
        <v>304.64</v>
      </c>
    </row>
    <row r="29" spans="1:6" ht="12.75">
      <c r="A29" s="28">
        <f t="shared" si="0"/>
        <v>22</v>
      </c>
      <c r="B29" s="30" t="s">
        <v>63</v>
      </c>
      <c r="C29" s="31">
        <v>8153</v>
      </c>
      <c r="D29" s="24" t="s">
        <v>44</v>
      </c>
      <c r="E29" s="24" t="s">
        <v>45</v>
      </c>
      <c r="F29" s="36">
        <v>6101.85</v>
      </c>
    </row>
    <row r="30" spans="1:6" ht="12.75">
      <c r="A30" s="28">
        <f t="shared" si="0"/>
        <v>23</v>
      </c>
      <c r="B30" s="30" t="s">
        <v>63</v>
      </c>
      <c r="C30" s="31">
        <v>8150</v>
      </c>
      <c r="D30" s="24" t="s">
        <v>44</v>
      </c>
      <c r="E30" s="24" t="s">
        <v>45</v>
      </c>
      <c r="F30" s="36">
        <v>98166.39</v>
      </c>
    </row>
    <row r="31" spans="1:6" ht="12.75">
      <c r="A31" s="28">
        <f t="shared" si="0"/>
        <v>24</v>
      </c>
      <c r="B31" s="30" t="s">
        <v>63</v>
      </c>
      <c r="C31" s="31">
        <v>8151</v>
      </c>
      <c r="D31" s="24" t="s">
        <v>44</v>
      </c>
      <c r="E31" s="24" t="s">
        <v>45</v>
      </c>
      <c r="F31" s="36">
        <v>13528.19</v>
      </c>
    </row>
    <row r="32" spans="1:6" ht="12.75">
      <c r="A32" s="28">
        <f t="shared" si="0"/>
        <v>25</v>
      </c>
      <c r="B32" s="30" t="s">
        <v>63</v>
      </c>
      <c r="C32" s="31">
        <v>8152</v>
      </c>
      <c r="D32" s="24" t="s">
        <v>74</v>
      </c>
      <c r="E32" s="24" t="s">
        <v>45</v>
      </c>
      <c r="F32" s="36">
        <v>2667.94</v>
      </c>
    </row>
    <row r="33" spans="1:6" ht="12.75">
      <c r="A33" s="28">
        <f t="shared" si="0"/>
        <v>26</v>
      </c>
      <c r="B33" s="30" t="s">
        <v>63</v>
      </c>
      <c r="C33" s="31">
        <v>8160</v>
      </c>
      <c r="D33" s="24" t="s">
        <v>75</v>
      </c>
      <c r="E33" s="24" t="s">
        <v>76</v>
      </c>
      <c r="F33" s="36">
        <v>17806</v>
      </c>
    </row>
    <row r="34" spans="1:6" ht="12.75">
      <c r="A34" s="28">
        <f t="shared" si="0"/>
        <v>27</v>
      </c>
      <c r="B34" s="30" t="s">
        <v>63</v>
      </c>
      <c r="C34" s="31">
        <v>8156</v>
      </c>
      <c r="D34" s="24" t="s">
        <v>77</v>
      </c>
      <c r="E34" s="24" t="s">
        <v>78</v>
      </c>
      <c r="F34" s="36">
        <v>520.83</v>
      </c>
    </row>
    <row r="35" spans="1:6" ht="13.5" thickBot="1">
      <c r="A35" s="114"/>
      <c r="B35" s="115"/>
      <c r="C35" s="116"/>
      <c r="D35" s="29"/>
      <c r="E35" s="117" t="s">
        <v>79</v>
      </c>
      <c r="F35" s="118">
        <f>SUM(F8:F34)</f>
        <v>271694.87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16.140625" style="15" customWidth="1"/>
    <col min="2" max="2" width="17.421875" style="15" customWidth="1"/>
    <col min="3" max="3" width="42.57421875" style="15" customWidth="1"/>
    <col min="4" max="4" width="35.8515625" style="15" customWidth="1"/>
    <col min="5" max="5" width="14.140625" style="15" bestFit="1" customWidth="1"/>
    <col min="6" max="16384" width="9.140625" style="15" customWidth="1"/>
  </cols>
  <sheetData>
    <row r="1" spans="1:4" ht="12.75">
      <c r="A1" s="14" t="s">
        <v>15</v>
      </c>
      <c r="B1" s="14"/>
      <c r="C1" s="14"/>
      <c r="D1" s="14"/>
    </row>
    <row r="3" spans="1:4" ht="15.75" customHeight="1">
      <c r="A3" s="59" t="s">
        <v>21</v>
      </c>
      <c r="B3" s="59"/>
      <c r="C3" s="59"/>
      <c r="D3" s="16"/>
    </row>
    <row r="4" spans="1:10" ht="30" customHeight="1">
      <c r="A4" s="60" t="s">
        <v>31</v>
      </c>
      <c r="B4" s="60"/>
      <c r="C4" s="60"/>
      <c r="D4" s="60"/>
      <c r="E4" s="60"/>
      <c r="F4" s="17"/>
      <c r="G4" s="17"/>
      <c r="H4" s="17"/>
      <c r="I4" s="18"/>
      <c r="J4" s="18"/>
    </row>
    <row r="5" spans="1:10" ht="12.75">
      <c r="A5" s="19"/>
      <c r="B5" s="20"/>
      <c r="C5" s="20"/>
      <c r="D5" s="20"/>
      <c r="E5" s="17"/>
      <c r="F5" s="17"/>
      <c r="G5" s="17"/>
      <c r="H5" s="17"/>
      <c r="I5" s="18"/>
      <c r="J5" s="18"/>
    </row>
    <row r="6" spans="1:10" ht="12.75">
      <c r="A6" s="19"/>
      <c r="B6" s="23" t="s">
        <v>32</v>
      </c>
      <c r="C6" s="12" t="str">
        <f>personal!G6</f>
        <v>13-17 noiembrie 2017</v>
      </c>
      <c r="D6" s="20"/>
      <c r="E6" s="17"/>
      <c r="F6" s="17"/>
      <c r="G6" s="17"/>
      <c r="H6" s="17"/>
      <c r="I6" s="18"/>
      <c r="J6" s="18"/>
    </row>
    <row r="7" ht="13.5" thickBot="1"/>
    <row r="8" spans="1:5" ht="12.75">
      <c r="A8" s="37" t="s">
        <v>16</v>
      </c>
      <c r="B8" s="38" t="s">
        <v>17</v>
      </c>
      <c r="C8" s="38" t="s">
        <v>18</v>
      </c>
      <c r="D8" s="38" t="s">
        <v>22</v>
      </c>
      <c r="E8" s="39" t="s">
        <v>19</v>
      </c>
    </row>
    <row r="9" spans="1:5" s="21" customFormat="1" ht="26.25">
      <c r="A9" s="122">
        <v>43052</v>
      </c>
      <c r="B9" s="120" t="s">
        <v>162</v>
      </c>
      <c r="C9" s="119" t="s">
        <v>163</v>
      </c>
      <c r="D9" s="121" t="s">
        <v>85</v>
      </c>
      <c r="E9" s="46">
        <v>670893</v>
      </c>
    </row>
    <row r="10" spans="1:5" s="21" customFormat="1" ht="26.25">
      <c r="A10" s="122">
        <v>43052</v>
      </c>
      <c r="B10" s="120" t="s">
        <v>164</v>
      </c>
      <c r="C10" s="119" t="s">
        <v>163</v>
      </c>
      <c r="D10" s="121" t="s">
        <v>85</v>
      </c>
      <c r="E10" s="46">
        <v>6369</v>
      </c>
    </row>
    <row r="11" spans="1:5" s="21" customFormat="1" ht="26.25">
      <c r="A11" s="122">
        <v>43052</v>
      </c>
      <c r="B11" s="120" t="s">
        <v>165</v>
      </c>
      <c r="C11" s="119" t="s">
        <v>163</v>
      </c>
      <c r="D11" s="121" t="s">
        <v>85</v>
      </c>
      <c r="E11" s="46">
        <v>21231</v>
      </c>
    </row>
    <row r="12" spans="1:5" s="21" customFormat="1" ht="26.25">
      <c r="A12" s="122">
        <v>43052</v>
      </c>
      <c r="B12" s="120" t="s">
        <v>166</v>
      </c>
      <c r="C12" s="119" t="s">
        <v>167</v>
      </c>
      <c r="D12" s="121" t="s">
        <v>85</v>
      </c>
      <c r="E12" s="46">
        <v>4246158</v>
      </c>
    </row>
    <row r="13" spans="1:5" s="21" customFormat="1" ht="12.75">
      <c r="A13" s="45"/>
      <c r="B13" s="43"/>
      <c r="C13" s="44"/>
      <c r="D13" s="44"/>
      <c r="E13" s="46"/>
    </row>
    <row r="14" spans="1:5" s="21" customFormat="1" ht="12.75">
      <c r="A14" s="45"/>
      <c r="B14" s="43"/>
      <c r="C14" s="44"/>
      <c r="D14" s="44"/>
      <c r="E14" s="46"/>
    </row>
    <row r="15" spans="1:5" s="21" customFormat="1" ht="12.75">
      <c r="A15" s="45"/>
      <c r="B15" s="43"/>
      <c r="C15" s="44"/>
      <c r="D15" s="44"/>
      <c r="E15" s="46"/>
    </row>
    <row r="16" spans="1:5" s="21" customFormat="1" ht="12.75">
      <c r="A16" s="45"/>
      <c r="B16" s="43"/>
      <c r="C16" s="44"/>
      <c r="D16" s="44"/>
      <c r="E16" s="46"/>
    </row>
    <row r="17" spans="1:5" s="21" customFormat="1" ht="12.75">
      <c r="A17" s="45"/>
      <c r="B17" s="43"/>
      <c r="C17" s="44"/>
      <c r="D17" s="44"/>
      <c r="E17" s="46"/>
    </row>
    <row r="18" spans="1:5" ht="13.5" thickBot="1">
      <c r="A18" s="40" t="s">
        <v>20</v>
      </c>
      <c r="B18" s="41"/>
      <c r="C18" s="41"/>
      <c r="D18" s="41"/>
      <c r="E18" s="42">
        <f>SUM(E9:E17)</f>
        <v>4944651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16.140625" style="15" customWidth="1"/>
    <col min="2" max="2" width="17.421875" style="15" customWidth="1"/>
    <col min="3" max="3" width="42.57421875" style="15" customWidth="1"/>
    <col min="4" max="4" width="35.8515625" style="15" customWidth="1"/>
    <col min="5" max="5" width="12.7109375" style="15" customWidth="1"/>
    <col min="6" max="16384" width="9.140625" style="15" customWidth="1"/>
  </cols>
  <sheetData>
    <row r="1" spans="1:4" ht="12.75">
      <c r="A1" s="14" t="s">
        <v>15</v>
      </c>
      <c r="B1" s="14"/>
      <c r="C1" s="14"/>
      <c r="D1" s="14"/>
    </row>
    <row r="3" spans="1:4" ht="15.75" customHeight="1">
      <c r="A3" s="59" t="s">
        <v>21</v>
      </c>
      <c r="B3" s="59"/>
      <c r="C3" s="59"/>
      <c r="D3" s="16"/>
    </row>
    <row r="4" spans="1:10" ht="19.5" customHeight="1">
      <c r="A4" s="60" t="s">
        <v>23</v>
      </c>
      <c r="B4" s="60"/>
      <c r="C4" s="60"/>
      <c r="D4" s="60"/>
      <c r="E4" s="60"/>
      <c r="F4" s="17"/>
      <c r="G4" s="17"/>
      <c r="H4" s="17"/>
      <c r="I4" s="18"/>
      <c r="J4" s="18"/>
    </row>
    <row r="5" spans="1:10" ht="12.75">
      <c r="A5" s="19"/>
      <c r="B5" s="20"/>
      <c r="C5" s="20"/>
      <c r="D5" s="20"/>
      <c r="E5" s="17"/>
      <c r="F5" s="17"/>
      <c r="G5" s="17"/>
      <c r="H5" s="17"/>
      <c r="I5" s="18"/>
      <c r="J5" s="18"/>
    </row>
    <row r="6" spans="1:10" ht="12.75">
      <c r="A6" s="19"/>
      <c r="B6" s="23" t="s">
        <v>32</v>
      </c>
      <c r="C6" s="12" t="str">
        <f>personal!G6</f>
        <v>13-17 noiembrie 2017</v>
      </c>
      <c r="D6" s="20"/>
      <c r="E6" s="17"/>
      <c r="F6" s="17"/>
      <c r="G6" s="17"/>
      <c r="H6" s="17"/>
      <c r="I6" s="18"/>
      <c r="J6" s="18"/>
    </row>
    <row r="7" ht="13.5" thickBot="1"/>
    <row r="8" spans="1:5" ht="12.75">
      <c r="A8" s="37" t="s">
        <v>16</v>
      </c>
      <c r="B8" s="38" t="s">
        <v>17</v>
      </c>
      <c r="C8" s="38" t="s">
        <v>18</v>
      </c>
      <c r="D8" s="38" t="s">
        <v>22</v>
      </c>
      <c r="E8" s="39" t="s">
        <v>19</v>
      </c>
    </row>
    <row r="9" spans="1:5" s="21" customFormat="1" ht="26.25">
      <c r="A9" s="126" t="s">
        <v>40</v>
      </c>
      <c r="B9" s="123">
        <v>7509</v>
      </c>
      <c r="C9" s="124" t="s">
        <v>100</v>
      </c>
      <c r="D9" s="125" t="s">
        <v>101</v>
      </c>
      <c r="E9" s="127">
        <v>9278.43</v>
      </c>
    </row>
    <row r="10" spans="1:5" s="21" customFormat="1" ht="12.75">
      <c r="A10" s="45"/>
      <c r="B10" s="43"/>
      <c r="C10" s="44"/>
      <c r="D10" s="44"/>
      <c r="E10" s="46"/>
    </row>
    <row r="11" spans="1:5" s="21" customFormat="1" ht="12.75">
      <c r="A11" s="45"/>
      <c r="B11" s="43"/>
      <c r="C11" s="43"/>
      <c r="D11" s="44"/>
      <c r="E11" s="46"/>
    </row>
    <row r="12" spans="1:5" s="21" customFormat="1" ht="12.75">
      <c r="A12" s="45"/>
      <c r="B12" s="43"/>
      <c r="C12" s="44"/>
      <c r="D12" s="44"/>
      <c r="E12" s="46"/>
    </row>
    <row r="13" spans="1:5" s="21" customFormat="1" ht="12.75">
      <c r="A13" s="45"/>
      <c r="B13" s="43"/>
      <c r="C13" s="44"/>
      <c r="D13" s="44"/>
      <c r="E13" s="46"/>
    </row>
    <row r="14" spans="1:5" s="21" customFormat="1" ht="12.75">
      <c r="A14" s="45"/>
      <c r="B14" s="43"/>
      <c r="C14" s="44"/>
      <c r="D14" s="44"/>
      <c r="E14" s="46"/>
    </row>
    <row r="15" spans="1:5" s="21" customFormat="1" ht="12.75">
      <c r="A15" s="45"/>
      <c r="B15" s="43"/>
      <c r="C15" s="44"/>
      <c r="D15" s="44"/>
      <c r="E15" s="46"/>
    </row>
    <row r="16" spans="1:5" s="21" customFormat="1" ht="12.75">
      <c r="A16" s="45"/>
      <c r="B16" s="43"/>
      <c r="C16" s="44"/>
      <c r="D16" s="44"/>
      <c r="E16" s="46"/>
    </row>
    <row r="17" spans="1:5" s="21" customFormat="1" ht="12.75">
      <c r="A17" s="45"/>
      <c r="B17" s="43"/>
      <c r="C17" s="44"/>
      <c r="D17" s="44"/>
      <c r="E17" s="46"/>
    </row>
    <row r="18" spans="1:5" s="65" customFormat="1" ht="13.5" thickBot="1">
      <c r="A18" s="62" t="s">
        <v>20</v>
      </c>
      <c r="B18" s="63"/>
      <c r="C18" s="63"/>
      <c r="D18" s="63"/>
      <c r="E18" s="64">
        <f>SUM(E9:E17)</f>
        <v>9278.43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49"/>
  <sheetViews>
    <sheetView zoomScalePageLayoutView="0" workbookViewId="0" topLeftCell="A25">
      <selection activeCell="E23" sqref="E23"/>
    </sheetView>
  </sheetViews>
  <sheetFormatPr defaultColWidth="10.421875" defaultRowHeight="12.75"/>
  <cols>
    <col min="1" max="1" width="9.421875" style="66" customWidth="1"/>
    <col min="2" max="2" width="17.28125" style="66" customWidth="1"/>
    <col min="3" max="3" width="14.7109375" style="66" customWidth="1"/>
    <col min="4" max="4" width="24.7109375" style="66" customWidth="1"/>
    <col min="5" max="5" width="39.421875" style="69" customWidth="1"/>
    <col min="6" max="6" width="15.00390625" style="66" customWidth="1"/>
    <col min="7" max="16384" width="10.421875" style="66" customWidth="1"/>
  </cols>
  <sheetData>
    <row r="1" spans="1:6" ht="12.75">
      <c r="A1" s="6" t="s">
        <v>24</v>
      </c>
      <c r="B1" s="11"/>
      <c r="C1" s="7"/>
      <c r="D1" s="7"/>
      <c r="E1" s="67"/>
      <c r="F1" s="11"/>
    </row>
    <row r="2" spans="2:6" ht="12.75">
      <c r="B2" s="11"/>
      <c r="C2" s="11"/>
      <c r="D2" s="11"/>
      <c r="E2" s="67"/>
      <c r="F2" s="11"/>
    </row>
    <row r="3" spans="1:6" ht="12.75">
      <c r="A3" s="6" t="s">
        <v>25</v>
      </c>
      <c r="B3" s="7"/>
      <c r="C3" s="11"/>
      <c r="D3" s="7"/>
      <c r="E3" s="68"/>
      <c r="F3" s="11"/>
    </row>
    <row r="4" spans="1:6" ht="12.75">
      <c r="A4" s="6" t="s">
        <v>26</v>
      </c>
      <c r="B4" s="7"/>
      <c r="C4" s="11"/>
      <c r="D4" s="7"/>
      <c r="E4" s="67"/>
      <c r="F4" s="7"/>
    </row>
    <row r="5" spans="1:6" ht="12.75">
      <c r="A5" s="11"/>
      <c r="B5" s="7"/>
      <c r="C5" s="11"/>
      <c r="D5" s="11"/>
      <c r="E5" s="67"/>
      <c r="F5" s="11"/>
    </row>
    <row r="6" spans="1:6" ht="12.75">
      <c r="A6" s="11"/>
      <c r="B6" s="8"/>
      <c r="C6" s="23" t="s">
        <v>32</v>
      </c>
      <c r="D6" s="7" t="str">
        <f>personal!G6</f>
        <v>13-17 noiembrie 2017</v>
      </c>
      <c r="E6" s="67"/>
      <c r="F6" s="11"/>
    </row>
    <row r="7" spans="1:6" ht="13.5" thickBot="1">
      <c r="A7" s="11"/>
      <c r="B7" s="11"/>
      <c r="C7" s="11"/>
      <c r="D7" s="11"/>
      <c r="E7" s="67"/>
      <c r="F7" s="11"/>
    </row>
    <row r="8" spans="1:6" ht="52.5">
      <c r="A8" s="47" t="s">
        <v>9</v>
      </c>
      <c r="B8" s="48" t="s">
        <v>10</v>
      </c>
      <c r="C8" s="49" t="s">
        <v>11</v>
      </c>
      <c r="D8" s="48" t="s">
        <v>27</v>
      </c>
      <c r="E8" s="49" t="s">
        <v>28</v>
      </c>
      <c r="F8" s="50" t="s">
        <v>29</v>
      </c>
    </row>
    <row r="9" spans="1:6" ht="12.75">
      <c r="A9" s="135">
        <v>1</v>
      </c>
      <c r="B9" s="128">
        <v>43052</v>
      </c>
      <c r="C9" s="129">
        <v>24499</v>
      </c>
      <c r="D9" s="130" t="s">
        <v>89</v>
      </c>
      <c r="E9" s="131" t="s">
        <v>90</v>
      </c>
      <c r="F9" s="136">
        <v>1000</v>
      </c>
    </row>
    <row r="10" spans="1:6" ht="12.75">
      <c r="A10" s="135">
        <v>2</v>
      </c>
      <c r="B10" s="128">
        <v>43052</v>
      </c>
      <c r="C10" s="129">
        <v>24500</v>
      </c>
      <c r="D10" s="130" t="s">
        <v>89</v>
      </c>
      <c r="E10" s="131" t="s">
        <v>91</v>
      </c>
      <c r="F10" s="136">
        <v>600</v>
      </c>
    </row>
    <row r="11" spans="1:6" ht="12.75">
      <c r="A11" s="135">
        <v>3</v>
      </c>
      <c r="B11" s="128">
        <v>43054</v>
      </c>
      <c r="C11" s="129">
        <v>24516</v>
      </c>
      <c r="D11" s="130" t="s">
        <v>89</v>
      </c>
      <c r="E11" s="131" t="s">
        <v>92</v>
      </c>
      <c r="F11" s="136">
        <v>400</v>
      </c>
    </row>
    <row r="12" spans="1:6" ht="12.75">
      <c r="A12" s="135">
        <v>4</v>
      </c>
      <c r="B12" s="128">
        <v>43054</v>
      </c>
      <c r="C12" s="129">
        <v>24511</v>
      </c>
      <c r="D12" s="130" t="s">
        <v>89</v>
      </c>
      <c r="E12" s="131" t="s">
        <v>93</v>
      </c>
      <c r="F12" s="136">
        <v>500</v>
      </c>
    </row>
    <row r="13" spans="1:256" ht="12.75">
      <c r="A13" s="135">
        <v>5</v>
      </c>
      <c r="B13" s="128">
        <v>43054</v>
      </c>
      <c r="C13" s="129">
        <v>24510</v>
      </c>
      <c r="D13" s="130" t="s">
        <v>89</v>
      </c>
      <c r="E13" s="131" t="s">
        <v>94</v>
      </c>
      <c r="F13" s="136">
        <v>250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</row>
    <row r="14" spans="1:6" ht="12.75">
      <c r="A14" s="135">
        <v>6</v>
      </c>
      <c r="B14" s="128">
        <v>43054</v>
      </c>
      <c r="C14" s="129">
        <v>24512</v>
      </c>
      <c r="D14" s="130" t="s">
        <v>89</v>
      </c>
      <c r="E14" s="131" t="s">
        <v>95</v>
      </c>
      <c r="F14" s="136">
        <v>1205.5</v>
      </c>
    </row>
    <row r="15" spans="1:6" ht="12.75">
      <c r="A15" s="135">
        <v>7</v>
      </c>
      <c r="B15" s="128">
        <v>43055</v>
      </c>
      <c r="C15" s="129">
        <v>24524</v>
      </c>
      <c r="D15" s="130" t="s">
        <v>89</v>
      </c>
      <c r="E15" s="131" t="s">
        <v>96</v>
      </c>
      <c r="F15" s="136">
        <v>250</v>
      </c>
    </row>
    <row r="16" spans="1:6" ht="12.75">
      <c r="A16" s="135">
        <v>8</v>
      </c>
      <c r="B16" s="128">
        <v>43055</v>
      </c>
      <c r="C16" s="129">
        <v>24522</v>
      </c>
      <c r="D16" s="130" t="s">
        <v>89</v>
      </c>
      <c r="E16" s="131" t="s">
        <v>97</v>
      </c>
      <c r="F16" s="136">
        <v>500</v>
      </c>
    </row>
    <row r="17" spans="1:6" ht="12.75">
      <c r="A17" s="135">
        <v>9</v>
      </c>
      <c r="B17" s="128">
        <v>43056</v>
      </c>
      <c r="C17" s="129">
        <v>24531</v>
      </c>
      <c r="D17" s="130" t="s">
        <v>89</v>
      </c>
      <c r="E17" s="131" t="s">
        <v>98</v>
      </c>
      <c r="F17" s="136">
        <v>2000</v>
      </c>
    </row>
    <row r="18" spans="1:6" ht="12.75">
      <c r="A18" s="135">
        <v>10</v>
      </c>
      <c r="B18" s="128">
        <v>43056</v>
      </c>
      <c r="C18" s="129">
        <v>24530</v>
      </c>
      <c r="D18" s="130" t="s">
        <v>89</v>
      </c>
      <c r="E18" s="131" t="s">
        <v>98</v>
      </c>
      <c r="F18" s="136">
        <v>2000</v>
      </c>
    </row>
    <row r="19" spans="1:6" ht="12.75">
      <c r="A19" s="135">
        <v>11</v>
      </c>
      <c r="B19" s="128">
        <v>43056</v>
      </c>
      <c r="C19" s="129">
        <v>24529</v>
      </c>
      <c r="D19" s="130" t="s">
        <v>89</v>
      </c>
      <c r="E19" s="131" t="s">
        <v>99</v>
      </c>
      <c r="F19" s="136">
        <v>2000</v>
      </c>
    </row>
    <row r="20" spans="1:6" ht="12.75">
      <c r="A20" s="135">
        <v>12</v>
      </c>
      <c r="B20" s="132" t="s">
        <v>33</v>
      </c>
      <c r="C20" s="133">
        <v>24498</v>
      </c>
      <c r="D20" s="133" t="s">
        <v>87</v>
      </c>
      <c r="E20" s="134" t="s">
        <v>102</v>
      </c>
      <c r="F20" s="137">
        <v>500</v>
      </c>
    </row>
    <row r="21" spans="1:6" ht="26.25">
      <c r="A21" s="135">
        <v>13</v>
      </c>
      <c r="B21" s="132" t="s">
        <v>33</v>
      </c>
      <c r="C21" s="133">
        <v>24497</v>
      </c>
      <c r="D21" s="133" t="s">
        <v>83</v>
      </c>
      <c r="E21" s="134" t="s">
        <v>103</v>
      </c>
      <c r="F21" s="138">
        <v>832.4</v>
      </c>
    </row>
    <row r="22" spans="1:6" ht="12.75">
      <c r="A22" s="135">
        <v>14</v>
      </c>
      <c r="B22" s="132" t="s">
        <v>33</v>
      </c>
      <c r="C22" s="133">
        <v>8131</v>
      </c>
      <c r="D22" s="133" t="s">
        <v>83</v>
      </c>
      <c r="E22" s="134" t="s">
        <v>169</v>
      </c>
      <c r="F22" s="138">
        <v>1139.52</v>
      </c>
    </row>
    <row r="23" spans="1:6" ht="12.75">
      <c r="A23" s="135">
        <v>15</v>
      </c>
      <c r="B23" s="132" t="s">
        <v>33</v>
      </c>
      <c r="C23" s="133">
        <v>24507</v>
      </c>
      <c r="D23" s="133" t="s">
        <v>83</v>
      </c>
      <c r="E23" s="134" t="s">
        <v>104</v>
      </c>
      <c r="F23" s="138">
        <v>12250</v>
      </c>
    </row>
    <row r="24" spans="1:6" ht="12.75">
      <c r="A24" s="135">
        <v>16</v>
      </c>
      <c r="B24" s="132" t="s">
        <v>33</v>
      </c>
      <c r="C24" s="133">
        <v>24496</v>
      </c>
      <c r="D24" s="133" t="s">
        <v>80</v>
      </c>
      <c r="E24" s="134" t="s">
        <v>105</v>
      </c>
      <c r="F24" s="138">
        <v>5200</v>
      </c>
    </row>
    <row r="25" spans="1:6" ht="12.75">
      <c r="A25" s="135">
        <v>17</v>
      </c>
      <c r="B25" s="132" t="s">
        <v>40</v>
      </c>
      <c r="C25" s="133">
        <v>24506</v>
      </c>
      <c r="D25" s="133" t="s">
        <v>83</v>
      </c>
      <c r="E25" s="134" t="s">
        <v>106</v>
      </c>
      <c r="F25" s="138">
        <v>300</v>
      </c>
    </row>
    <row r="26" spans="1:6" ht="12.75">
      <c r="A26" s="135">
        <v>18</v>
      </c>
      <c r="B26" s="132" t="s">
        <v>40</v>
      </c>
      <c r="C26" s="133">
        <v>24505</v>
      </c>
      <c r="D26" s="133" t="s">
        <v>83</v>
      </c>
      <c r="E26" s="134" t="s">
        <v>107</v>
      </c>
      <c r="F26" s="138">
        <v>300</v>
      </c>
    </row>
    <row r="27" spans="1:6" ht="12.75">
      <c r="A27" s="135">
        <v>19</v>
      </c>
      <c r="B27" s="132" t="s">
        <v>40</v>
      </c>
      <c r="C27" s="133">
        <v>24502</v>
      </c>
      <c r="D27" s="133" t="s">
        <v>83</v>
      </c>
      <c r="E27" s="134" t="s">
        <v>108</v>
      </c>
      <c r="F27" s="138">
        <v>1208.78</v>
      </c>
    </row>
    <row r="28" spans="1:6" ht="12.75">
      <c r="A28" s="135">
        <v>20</v>
      </c>
      <c r="B28" s="132" t="s">
        <v>40</v>
      </c>
      <c r="C28" s="133">
        <v>24503</v>
      </c>
      <c r="D28" s="133" t="s">
        <v>83</v>
      </c>
      <c r="E28" s="134" t="s">
        <v>109</v>
      </c>
      <c r="F28" s="138">
        <v>4350</v>
      </c>
    </row>
    <row r="29" spans="1:6" ht="12.75">
      <c r="A29" s="135">
        <v>21</v>
      </c>
      <c r="B29" s="132" t="s">
        <v>40</v>
      </c>
      <c r="C29" s="133">
        <v>24504</v>
      </c>
      <c r="D29" s="133" t="s">
        <v>83</v>
      </c>
      <c r="E29" s="134" t="s">
        <v>110</v>
      </c>
      <c r="F29" s="138">
        <v>2765</v>
      </c>
    </row>
    <row r="30" spans="1:6" ht="12.75">
      <c r="A30" s="135">
        <v>22</v>
      </c>
      <c r="B30" s="132" t="s">
        <v>40</v>
      </c>
      <c r="C30" s="133">
        <v>24501</v>
      </c>
      <c r="D30" s="133" t="s">
        <v>83</v>
      </c>
      <c r="E30" s="134" t="s">
        <v>111</v>
      </c>
      <c r="F30" s="138">
        <v>476</v>
      </c>
    </row>
    <row r="31" spans="1:6" ht="12.75">
      <c r="A31" s="135">
        <v>23</v>
      </c>
      <c r="B31" s="132" t="s">
        <v>43</v>
      </c>
      <c r="C31" s="133">
        <v>24517</v>
      </c>
      <c r="D31" s="133" t="s">
        <v>83</v>
      </c>
      <c r="E31" s="134" t="s">
        <v>112</v>
      </c>
      <c r="F31" s="138">
        <v>300</v>
      </c>
    </row>
    <row r="32" spans="1:6" ht="12.75">
      <c r="A32" s="135">
        <v>24</v>
      </c>
      <c r="B32" s="132" t="s">
        <v>43</v>
      </c>
      <c r="C32" s="133">
        <v>24509</v>
      </c>
      <c r="D32" s="133" t="s">
        <v>83</v>
      </c>
      <c r="E32" s="134" t="s">
        <v>113</v>
      </c>
      <c r="F32" s="138">
        <v>300</v>
      </c>
    </row>
    <row r="33" spans="1:6" ht="12.75">
      <c r="A33" s="135">
        <v>25</v>
      </c>
      <c r="B33" s="132" t="s">
        <v>63</v>
      </c>
      <c r="C33" s="133">
        <v>24521</v>
      </c>
      <c r="D33" s="133" t="s">
        <v>83</v>
      </c>
      <c r="E33" s="134" t="s">
        <v>114</v>
      </c>
      <c r="F33" s="138">
        <v>5570</v>
      </c>
    </row>
    <row r="34" spans="1:6" ht="12.75">
      <c r="A34" s="135">
        <v>26</v>
      </c>
      <c r="B34" s="132" t="s">
        <v>63</v>
      </c>
      <c r="C34" s="133">
        <v>24520</v>
      </c>
      <c r="D34" s="133" t="s">
        <v>80</v>
      </c>
      <c r="E34" s="134" t="s">
        <v>115</v>
      </c>
      <c r="F34" s="138">
        <v>2400</v>
      </c>
    </row>
    <row r="35" spans="1:6" ht="12.75">
      <c r="A35" s="135">
        <v>27</v>
      </c>
      <c r="B35" s="132" t="s">
        <v>63</v>
      </c>
      <c r="C35" s="133">
        <v>24515</v>
      </c>
      <c r="D35" s="133" t="s">
        <v>80</v>
      </c>
      <c r="E35" s="134" t="s">
        <v>116</v>
      </c>
      <c r="F35" s="138">
        <v>1398.13</v>
      </c>
    </row>
    <row r="36" spans="1:6" ht="26.25">
      <c r="A36" s="135">
        <v>28</v>
      </c>
      <c r="B36" s="132" t="s">
        <v>63</v>
      </c>
      <c r="C36" s="133">
        <v>24526</v>
      </c>
      <c r="D36" s="133" t="s">
        <v>83</v>
      </c>
      <c r="E36" s="134" t="s">
        <v>117</v>
      </c>
      <c r="F36" s="138">
        <v>8913.49</v>
      </c>
    </row>
    <row r="37" spans="1:6" ht="12.75">
      <c r="A37" s="135">
        <v>29</v>
      </c>
      <c r="B37" s="132" t="s">
        <v>63</v>
      </c>
      <c r="C37" s="133">
        <v>8155</v>
      </c>
      <c r="D37" s="133" t="s">
        <v>83</v>
      </c>
      <c r="E37" s="134" t="s">
        <v>118</v>
      </c>
      <c r="F37" s="138">
        <v>17050.69</v>
      </c>
    </row>
    <row r="38" spans="1:6" ht="12.75">
      <c r="A38" s="135">
        <v>30</v>
      </c>
      <c r="B38" s="132" t="s">
        <v>63</v>
      </c>
      <c r="C38" s="133">
        <v>24519</v>
      </c>
      <c r="D38" s="133" t="s">
        <v>80</v>
      </c>
      <c r="E38" s="134" t="s">
        <v>119</v>
      </c>
      <c r="F38" s="138">
        <v>595</v>
      </c>
    </row>
    <row r="39" spans="1:6" ht="12.75">
      <c r="A39" s="135">
        <v>31</v>
      </c>
      <c r="B39" s="132" t="s">
        <v>63</v>
      </c>
      <c r="C39" s="133">
        <v>24518</v>
      </c>
      <c r="D39" s="133" t="s">
        <v>87</v>
      </c>
      <c r="E39" s="134" t="s">
        <v>120</v>
      </c>
      <c r="F39" s="138">
        <v>300</v>
      </c>
    </row>
    <row r="40" spans="1:6" ht="12.75">
      <c r="A40" s="135">
        <v>32</v>
      </c>
      <c r="B40" s="132" t="s">
        <v>63</v>
      </c>
      <c r="C40" s="133">
        <v>8149</v>
      </c>
      <c r="D40" s="133" t="s">
        <v>83</v>
      </c>
      <c r="E40" s="134" t="s">
        <v>121</v>
      </c>
      <c r="F40" s="138">
        <v>5871.2</v>
      </c>
    </row>
    <row r="41" spans="1:6" ht="12.75">
      <c r="A41" s="135">
        <v>33</v>
      </c>
      <c r="B41" s="132" t="s">
        <v>63</v>
      </c>
      <c r="C41" s="133">
        <v>24513</v>
      </c>
      <c r="D41" s="133" t="s">
        <v>80</v>
      </c>
      <c r="E41" s="134" t="s">
        <v>116</v>
      </c>
      <c r="F41" s="138">
        <v>1398.13</v>
      </c>
    </row>
    <row r="42" spans="1:6" ht="26.25">
      <c r="A42" s="135">
        <v>34</v>
      </c>
      <c r="B42" s="132" t="s">
        <v>63</v>
      </c>
      <c r="C42" s="133">
        <v>24527</v>
      </c>
      <c r="D42" s="133" t="s">
        <v>83</v>
      </c>
      <c r="E42" s="134" t="s">
        <v>122</v>
      </c>
      <c r="F42" s="138">
        <v>3040</v>
      </c>
    </row>
    <row r="43" spans="1:6" ht="12.75">
      <c r="A43" s="135">
        <v>35</v>
      </c>
      <c r="B43" s="132" t="s">
        <v>63</v>
      </c>
      <c r="C43" s="133">
        <v>24514</v>
      </c>
      <c r="D43" s="133" t="s">
        <v>80</v>
      </c>
      <c r="E43" s="134" t="s">
        <v>116</v>
      </c>
      <c r="F43" s="138">
        <v>1398.14</v>
      </c>
    </row>
    <row r="44" spans="1:6" ht="12.75">
      <c r="A44" s="135">
        <v>36</v>
      </c>
      <c r="B44" s="132" t="s">
        <v>63</v>
      </c>
      <c r="C44" s="133">
        <v>24523</v>
      </c>
      <c r="D44" s="133" t="s">
        <v>83</v>
      </c>
      <c r="E44" s="134" t="s">
        <v>123</v>
      </c>
      <c r="F44" s="138">
        <v>3000</v>
      </c>
    </row>
    <row r="45" spans="1:6" ht="12.75">
      <c r="A45" s="135">
        <v>37</v>
      </c>
      <c r="B45" s="132" t="s">
        <v>124</v>
      </c>
      <c r="C45" s="133">
        <v>8173</v>
      </c>
      <c r="D45" s="133" t="s">
        <v>85</v>
      </c>
      <c r="E45" s="134" t="s">
        <v>125</v>
      </c>
      <c r="F45" s="138">
        <v>1200000</v>
      </c>
    </row>
    <row r="46" spans="1:6" ht="12.75">
      <c r="A46" s="135">
        <v>38</v>
      </c>
      <c r="B46" s="132" t="s">
        <v>124</v>
      </c>
      <c r="C46" s="133">
        <v>24528</v>
      </c>
      <c r="D46" s="133" t="s">
        <v>80</v>
      </c>
      <c r="E46" s="134" t="s">
        <v>126</v>
      </c>
      <c r="F46" s="138">
        <v>300</v>
      </c>
    </row>
    <row r="47" spans="1:6" ht="12.75">
      <c r="A47" s="135"/>
      <c r="B47" s="132"/>
      <c r="C47" s="133"/>
      <c r="D47" s="133"/>
      <c r="E47" s="134"/>
      <c r="F47" s="138"/>
    </row>
    <row r="48" spans="1:6" ht="12.75">
      <c r="A48" s="135"/>
      <c r="B48" s="132"/>
      <c r="C48" s="133"/>
      <c r="D48" s="133"/>
      <c r="E48" s="134"/>
      <c r="F48" s="138"/>
    </row>
    <row r="49" spans="1:6" ht="13.5" thickBot="1">
      <c r="A49" s="139"/>
      <c r="B49" s="140"/>
      <c r="C49" s="141"/>
      <c r="D49" s="142"/>
      <c r="E49" s="143" t="s">
        <v>7</v>
      </c>
      <c r="F49" s="144">
        <f>SUM(F9:F48)</f>
        <v>1291861.98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8"/>
  <sheetViews>
    <sheetView tabSelected="1" zoomScalePageLayoutView="0" workbookViewId="0" topLeftCell="A1">
      <selection activeCell="J10" sqref="J10"/>
    </sheetView>
  </sheetViews>
  <sheetFormatPr defaultColWidth="10.421875" defaultRowHeight="12.75"/>
  <cols>
    <col min="1" max="1" width="9.421875" style="9" customWidth="1"/>
    <col min="2" max="2" width="17.28125" style="9" customWidth="1"/>
    <col min="3" max="3" width="14.7109375" style="9" customWidth="1"/>
    <col min="4" max="4" width="24.7109375" style="9" customWidth="1"/>
    <col min="5" max="5" width="39.421875" style="149" customWidth="1"/>
    <col min="6" max="6" width="15.00390625" style="9" customWidth="1"/>
    <col min="7" max="16384" width="10.421875" style="9" customWidth="1"/>
  </cols>
  <sheetData>
    <row r="1" spans="1:6" ht="12.75">
      <c r="A1" s="10" t="s">
        <v>24</v>
      </c>
      <c r="B1" s="5"/>
      <c r="C1" s="7"/>
      <c r="D1" s="7"/>
      <c r="E1" s="145"/>
      <c r="F1" s="5"/>
    </row>
    <row r="2" spans="2:6" ht="12.75">
      <c r="B2" s="5"/>
      <c r="C2" s="5"/>
      <c r="D2" s="5"/>
      <c r="E2" s="145"/>
      <c r="F2" s="5"/>
    </row>
    <row r="3" spans="1:6" ht="12.75">
      <c r="A3" s="10" t="s">
        <v>25</v>
      </c>
      <c r="B3" s="7"/>
      <c r="C3" s="5"/>
      <c r="D3" s="7"/>
      <c r="E3" s="146"/>
      <c r="F3" s="5"/>
    </row>
    <row r="4" spans="1:6" ht="12.75">
      <c r="A4" s="10" t="s">
        <v>30</v>
      </c>
      <c r="B4" s="7"/>
      <c r="C4" s="5"/>
      <c r="D4" s="7"/>
      <c r="E4" s="145"/>
      <c r="F4" s="7"/>
    </row>
    <row r="5" spans="1:6" ht="12.75">
      <c r="A5" s="5"/>
      <c r="B5" s="7"/>
      <c r="C5" s="5"/>
      <c r="D5" s="5"/>
      <c r="E5" s="145"/>
      <c r="F5" s="5"/>
    </row>
    <row r="6" spans="1:6" ht="12.75">
      <c r="A6" s="5"/>
      <c r="B6" s="8"/>
      <c r="C6" s="23" t="s">
        <v>32</v>
      </c>
      <c r="D6" s="7" t="str">
        <f>personal!G6</f>
        <v>13-17 noiembrie 2017</v>
      </c>
      <c r="E6" s="145"/>
      <c r="F6" s="5"/>
    </row>
    <row r="7" spans="1:6" ht="13.5" thickBot="1">
      <c r="A7" s="5"/>
      <c r="B7" s="5"/>
      <c r="C7" s="5"/>
      <c r="D7" s="5"/>
      <c r="E7" s="145"/>
      <c r="F7" s="5"/>
    </row>
    <row r="8" spans="1:6" ht="52.5">
      <c r="A8" s="47" t="s">
        <v>9</v>
      </c>
      <c r="B8" s="48" t="s">
        <v>10</v>
      </c>
      <c r="C8" s="49" t="s">
        <v>11</v>
      </c>
      <c r="D8" s="48" t="s">
        <v>27</v>
      </c>
      <c r="E8" s="49" t="s">
        <v>28</v>
      </c>
      <c r="F8" s="56" t="s">
        <v>29</v>
      </c>
    </row>
    <row r="9" spans="1:6" ht="27">
      <c r="A9" s="57">
        <v>1</v>
      </c>
      <c r="B9" s="55">
        <v>43052</v>
      </c>
      <c r="C9" s="54">
        <v>24495</v>
      </c>
      <c r="D9" s="54" t="s">
        <v>80</v>
      </c>
      <c r="E9" s="147" t="s">
        <v>81</v>
      </c>
      <c r="F9" s="58">
        <v>837.7</v>
      </c>
    </row>
    <row r="10" spans="1:6" ht="13.5">
      <c r="A10" s="57">
        <v>2</v>
      </c>
      <c r="B10" s="55">
        <v>43052</v>
      </c>
      <c r="C10" s="54">
        <v>24494</v>
      </c>
      <c r="D10" s="54" t="s">
        <v>80</v>
      </c>
      <c r="E10" s="147" t="s">
        <v>82</v>
      </c>
      <c r="F10" s="58">
        <v>30000</v>
      </c>
    </row>
    <row r="11" spans="1:6" ht="27">
      <c r="A11" s="57">
        <v>3</v>
      </c>
      <c r="B11" s="55">
        <v>43055</v>
      </c>
      <c r="C11" s="54">
        <v>24525</v>
      </c>
      <c r="D11" s="54" t="s">
        <v>83</v>
      </c>
      <c r="E11" s="147" t="s">
        <v>84</v>
      </c>
      <c r="F11" s="58">
        <v>196737.71</v>
      </c>
    </row>
    <row r="12" spans="1:6" ht="13.5">
      <c r="A12" s="57">
        <v>4</v>
      </c>
      <c r="B12" s="55">
        <v>43056</v>
      </c>
      <c r="C12" s="54">
        <v>8161</v>
      </c>
      <c r="D12" s="54" t="s">
        <v>85</v>
      </c>
      <c r="E12" s="147" t="s">
        <v>86</v>
      </c>
      <c r="F12" s="58">
        <v>15</v>
      </c>
    </row>
    <row r="13" spans="1:256" ht="13.5">
      <c r="A13" s="57">
        <v>5</v>
      </c>
      <c r="B13" s="55">
        <v>43056</v>
      </c>
      <c r="C13" s="54">
        <v>8162</v>
      </c>
      <c r="D13" s="54" t="s">
        <v>87</v>
      </c>
      <c r="E13" s="147" t="s">
        <v>88</v>
      </c>
      <c r="F13" s="58">
        <v>21.26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57"/>
      <c r="B14" s="55"/>
      <c r="C14" s="54"/>
      <c r="D14" s="54"/>
      <c r="E14" s="147"/>
      <c r="F14" s="58"/>
    </row>
    <row r="15" spans="1:6" ht="13.5">
      <c r="A15" s="57"/>
      <c r="B15" s="55"/>
      <c r="C15" s="54"/>
      <c r="D15" s="54"/>
      <c r="E15" s="147"/>
      <c r="F15" s="58"/>
    </row>
    <row r="16" spans="1:6" ht="13.5">
      <c r="A16" s="57"/>
      <c r="B16" s="55"/>
      <c r="C16" s="54"/>
      <c r="D16" s="54"/>
      <c r="E16" s="147"/>
      <c r="F16" s="58"/>
    </row>
    <row r="17" spans="1:6" ht="13.5">
      <c r="A17" s="57"/>
      <c r="B17" s="55"/>
      <c r="C17" s="54"/>
      <c r="D17" s="54"/>
      <c r="E17" s="147"/>
      <c r="F17" s="58"/>
    </row>
    <row r="18" spans="1:6" ht="14.25" thickBot="1">
      <c r="A18" s="51" t="s">
        <v>7</v>
      </c>
      <c r="B18" s="52"/>
      <c r="C18" s="52"/>
      <c r="D18" s="52"/>
      <c r="E18" s="148"/>
      <c r="F18" s="53">
        <f>SUM(F9:F17)</f>
        <v>227611.67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2017-11-21T10:02:34Z</cp:lastPrinted>
  <dcterms:created xsi:type="dcterms:W3CDTF">2016-01-19T13:06:09Z</dcterms:created>
  <dcterms:modified xsi:type="dcterms:W3CDTF">2017-11-21T10:02:46Z</dcterms:modified>
  <cp:category/>
  <cp:version/>
  <cp:contentType/>
  <cp:contentStatus/>
</cp:coreProperties>
</file>