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3"/>
  </bookViews>
  <sheets>
    <sheet name="personal" sheetId="1" r:id="rId1"/>
    <sheet name="materiale" sheetId="2" r:id="rId2"/>
    <sheet name="proiecte 56" sheetId="3" r:id="rId3"/>
    <sheet name="proiecte 58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<sst xmlns="http://schemas.openxmlformats.org/spreadsheetml/2006/main" count="700" uniqueCount="298">
  <si>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</si>
  <si>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</si>
  <si>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</si>
  <si>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</si>
  <si>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</si>
  <si>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</si>
  <si>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</si>
  <si>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</si>
  <si>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</si>
  <si>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</si>
  <si>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</si>
  <si>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</si>
  <si>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</si>
  <si>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</si>
  <si>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</si>
  <si>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</si>
  <si>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</si>
  <si>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</si>
  <si>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</si>
  <si>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</si>
  <si>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</si>
  <si>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</si>
  <si>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</si>
  <si>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</si>
  <si>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</si>
  <si>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</si>
  <si>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</si>
  <si>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</si>
  <si>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</si>
  <si>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</si>
  <si>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</si>
  <si>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</si>
  <si>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</si>
  <si>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Subtotal 10.01.01</t>
  </si>
  <si>
    <t>10.01.01</t>
  </si>
  <si>
    <t>noiembrie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</si>
  <si>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</si>
  <si>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</si>
  <si>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</si>
  <si>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</si>
  <si>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</si>
  <si>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</si>
  <si>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</si>
  <si>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</si>
  <si>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</si>
  <si>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</si>
  <si>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</si>
  <si>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</si>
  <si>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</si>
  <si>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</si>
  <si>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</si>
  <si>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</si>
  <si>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</si>
  <si>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</si>
  <si>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</si>
  <si>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</si>
  <si>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</si>
  <si>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</si>
  <si>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</si>
  <si>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</si>
  <si>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</si>
  <si>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</si>
  <si>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</si>
  <si>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</si>
  <si>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</si>
  <si>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</si>
  <si>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</si>
  <si>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08.11.2019</t>
  </si>
  <si>
    <t>OP 7812</t>
  </si>
  <si>
    <t>ACHIZITIE FRIGIDERE - PROIECT ELVETIAN 1065 - 56.25.02</t>
  </si>
  <si>
    <t>BOGMAR</t>
  </si>
  <si>
    <t>OP 7813</t>
  </si>
  <si>
    <t>ACHIZITIE MATERIALE PROMOTIONALE - PROIECT ELVETIAN 1065 - 56.25.02</t>
  </si>
  <si>
    <t>HOPE PROMO</t>
  </si>
  <si>
    <t>04.11.2019</t>
  </si>
  <si>
    <t>OP 7778</t>
  </si>
  <si>
    <t>COMPACT LEASING</t>
  </si>
  <si>
    <t>OP 7779</t>
  </si>
  <si>
    <t>OP 7785</t>
  </si>
  <si>
    <t>OP 7782</t>
  </si>
  <si>
    <t>OP 7781</t>
  </si>
  <si>
    <t>MFP</t>
  </si>
  <si>
    <t>OP 7780</t>
  </si>
  <si>
    <t>OP 7784</t>
  </si>
  <si>
    <t>OP 7783</t>
  </si>
  <si>
    <t>05.11.2019</t>
  </si>
  <si>
    <t>OP 7776</t>
  </si>
  <si>
    <t>ACHIZITIE BILET DE AVION DEPLASARE LUXEMBOURG 02.10 - 04.10.2019 - PROIECT SEE UCAAPI 68071 - 58.33.02</t>
  </si>
  <si>
    <t>DANCO PRO COMMUNICATION</t>
  </si>
  <si>
    <t>07.11.2019</t>
  </si>
  <si>
    <t>OP 8290</t>
  </si>
  <si>
    <t>SALARIATI MFP</t>
  </si>
  <si>
    <t>OP 8281</t>
  </si>
  <si>
    <t>OP 8299</t>
  </si>
  <si>
    <t>OP 7826</t>
  </si>
  <si>
    <t>OP 7834</t>
  </si>
  <si>
    <t>OP 8278</t>
  </si>
  <si>
    <t>OP 8275</t>
  </si>
  <si>
    <t>OP 8284</t>
  </si>
  <si>
    <t>OP 8293</t>
  </si>
  <si>
    <t>OP 7830</t>
  </si>
  <si>
    <t>OP 7822</t>
  </si>
  <si>
    <t>OP 8287</t>
  </si>
  <si>
    <t>OP 8296</t>
  </si>
  <si>
    <t>OP 8291</t>
  </si>
  <si>
    <t>OP 8288</t>
  </si>
  <si>
    <t>OP 7897</t>
  </si>
  <si>
    <t>OP 7885</t>
  </si>
  <si>
    <t>OP 7879</t>
  </si>
  <si>
    <t>OP 7943</t>
  </si>
  <si>
    <t>OP 8297</t>
  </si>
  <si>
    <t>OP 8300</t>
  </si>
  <si>
    <t>OP 7846</t>
  </si>
  <si>
    <t>OP 7842</t>
  </si>
  <si>
    <t>OP 8282</t>
  </si>
  <si>
    <t>OP 8279</t>
  </si>
  <si>
    <t>OP 8276</t>
  </si>
  <si>
    <t>OP 7893</t>
  </si>
  <si>
    <t>OP 7873</t>
  </si>
  <si>
    <t>OP 7823</t>
  </si>
  <si>
    <t>OP 7827</t>
  </si>
  <si>
    <t>OP 7831</t>
  </si>
  <si>
    <t>OP 7835</t>
  </si>
  <si>
    <t>OP 7881</t>
  </si>
  <si>
    <t>OP 7850</t>
  </si>
  <si>
    <t>OP 8294</t>
  </si>
  <si>
    <t>OP 8285</t>
  </si>
  <si>
    <t>OP 7930</t>
  </si>
  <si>
    <t>OP 8292</t>
  </si>
  <si>
    <t>OP 8283</t>
  </si>
  <si>
    <t>OP 8289</t>
  </si>
  <si>
    <t>OP 8298</t>
  </si>
  <si>
    <t>OP 8301</t>
  </si>
  <si>
    <t>OP 8277</t>
  </si>
  <si>
    <t>OP 7824</t>
  </si>
  <si>
    <t>OP 7828</t>
  </si>
  <si>
    <t>OP 7832</t>
  </si>
  <si>
    <t>OP 7836</t>
  </si>
  <si>
    <t>OP 8295</t>
  </si>
  <si>
    <t>OP 8280</t>
  </si>
  <si>
    <t>OP 8286</t>
  </si>
  <si>
    <t>OP 7814</t>
  </si>
  <si>
    <t>ACHIZITIE BILET DE AVION DEPLASARE ITALIA  16.10 - 18.10.2019 - PROIECT ACP 128054 - 58.14.01</t>
  </si>
  <si>
    <t>TAROM</t>
  </si>
  <si>
    <t>OP 7815</t>
  </si>
  <si>
    <t>ACHIZITIE BILET DE AVION DEPLASARE ITALIA  16.10 - 18.10.2019 - PROIECT ACP 128054 - 58.14.02</t>
  </si>
  <si>
    <t>OP 7818</t>
  </si>
  <si>
    <t>ACHIZITIE BILET AVION DEPLASARE DUBROVNIK 04.11 - 05.11.2019 - PROIECT ACP 118718 - 58.06.01</t>
  </si>
  <si>
    <t>OP 7819</t>
  </si>
  <si>
    <t>ACHIZITIE BILET AVION DEPLASARE DUBROVNIK 04.11 - 05.11.2019 - PROIECT ACP 118718 - 58.06.02</t>
  </si>
  <si>
    <t>OP 7820</t>
  </si>
  <si>
    <t>ACHIZITIE BILET AVION DEPLASARE DUBROVNIK 04.11 - 05.11.2019 - PROIECT ACP 128054 - 58.14.01</t>
  </si>
  <si>
    <t>OP 7821</t>
  </si>
  <si>
    <t>04,11,2019</t>
  </si>
  <si>
    <t>veolia</t>
  </si>
  <si>
    <t>energie electrica</t>
  </si>
  <si>
    <t>dns birotica</t>
  </si>
  <si>
    <t>sare industriala</t>
  </si>
  <si>
    <t>la fantana</t>
  </si>
  <si>
    <t>produse protocol</t>
  </si>
  <si>
    <t>ctc</t>
  </si>
  <si>
    <t>abonament</t>
  </si>
  <si>
    <t>05,11,2019</t>
  </si>
  <si>
    <t>rcs&amp;rds</t>
  </si>
  <si>
    <t>servicii cablu</t>
  </si>
  <si>
    <t>sts</t>
  </si>
  <si>
    <t>servicii bucla locala</t>
  </si>
  <si>
    <t>intrarom</t>
  </si>
  <si>
    <t>mentenanta</t>
  </si>
  <si>
    <t>travel time</t>
  </si>
  <si>
    <t>bilet avion</t>
  </si>
  <si>
    <t>danco</t>
  </si>
  <si>
    <t>ecdl romania</t>
  </si>
  <si>
    <t>taxa examinare</t>
  </si>
  <si>
    <t>monitorul oficial</t>
  </si>
  <si>
    <t>publicare acte normative</t>
  </si>
  <si>
    <t>06,11,2019</t>
  </si>
  <si>
    <t>eon energie</t>
  </si>
  <si>
    <t>gaze naturale</t>
  </si>
  <si>
    <t>ministerul mediului</t>
  </si>
  <si>
    <t>energie termica</t>
  </si>
  <si>
    <t>anaf</t>
  </si>
  <si>
    <t>salubriatte</t>
  </si>
  <si>
    <t>transfond</t>
  </si>
  <si>
    <t>servicii mentenanta</t>
  </si>
  <si>
    <t>all services company</t>
  </si>
  <si>
    <t>servicii intretinere sistem control</t>
  </si>
  <si>
    <t>dgrfpb</t>
  </si>
  <si>
    <t>servicii paza</t>
  </si>
  <si>
    <t>service ascensoare</t>
  </si>
  <si>
    <t>clean prest activ</t>
  </si>
  <si>
    <t>materiale consumabile</t>
  </si>
  <si>
    <t>service auto serus</t>
  </si>
  <si>
    <t>reparatii auto</t>
  </si>
  <si>
    <t>blue it solution</t>
  </si>
  <si>
    <t>obiecte inv</t>
  </si>
  <si>
    <t>07,11,2019</t>
  </si>
  <si>
    <t>telekom</t>
  </si>
  <si>
    <t>servicii telefonie fixa</t>
  </si>
  <si>
    <t>lucrari revizie si reparatii</t>
  </si>
  <si>
    <t>08,11,2019</t>
  </si>
  <si>
    <t>DANCO</t>
  </si>
  <si>
    <t>tarom</t>
  </si>
  <si>
    <t>total</t>
  </si>
  <si>
    <t>BIROU EXPERTIZE</t>
  </si>
  <si>
    <t>onorariu expert dosar 7414/305/2018</t>
  </si>
  <si>
    <t>onorariu expert dosar 2268/206/2018</t>
  </si>
  <si>
    <t>onorariu expert dosar 8096/256/2018</t>
  </si>
  <si>
    <t>onorariu expert dosar 11655/288/2018</t>
  </si>
  <si>
    <t>onorariu expert dosar 3209/241/2018</t>
  </si>
  <si>
    <t>onorariu expert dosar 4401/112/2017</t>
  </si>
  <si>
    <t>06.11.2019</t>
  </si>
  <si>
    <t>onorariu expert dosar 32979/215/2018</t>
  </si>
  <si>
    <t>onorariu expert dosar 2186/226/2018</t>
  </si>
  <si>
    <t>onorariu expert dosar 23476/197/2016</t>
  </si>
  <si>
    <t>onorariu expert dosar 1450/103/2015/a8</t>
  </si>
  <si>
    <t>onorariu expert dosar 228/322/2018*</t>
  </si>
  <si>
    <t>onorariu expert dosar 433/84/2019</t>
  </si>
  <si>
    <t>onorariu expert dosar 2022/223/2018</t>
  </si>
  <si>
    <t>onorariu expert dosar 7817/327/2018</t>
  </si>
  <si>
    <t>PERSOANA JURIDICA</t>
  </si>
  <si>
    <t>despagubire dosar 6818/111/2011 DE 180/E/2019</t>
  </si>
  <si>
    <t>BUGET DE STAT</t>
  </si>
  <si>
    <t>cheltuieli judiciare dosar D1935/121/2019</t>
  </si>
  <si>
    <t>cheltuieli judiciare dosar D 348/II-2/2018 D 1684/P/2017</t>
  </si>
  <si>
    <t>cheltuieli judiicare dosar D 19092/325/2019</t>
  </si>
  <si>
    <t>cheltuieli judiciare dosar D 131/II/2/2019 (100 LEI) D 1998/97/2019</t>
  </si>
  <si>
    <t>cheltuieli executare dosar D 8310/211/2017 DE 13/2017</t>
  </si>
  <si>
    <t>onorariu curator dosar D 6192/118/2018/a1</t>
  </si>
  <si>
    <t>cheltuieli judiciare dosar D 3769/306/2018 DE 1/2018</t>
  </si>
  <si>
    <t>cheltuieli judiciare dosar D 178/113/2018</t>
  </si>
  <si>
    <t>cheltuieli jud si executare dosar  D4067/3/2017/a1 DE247/2018</t>
  </si>
  <si>
    <t>cheltuieli judiciare dosar D 461/83/2017</t>
  </si>
  <si>
    <t>PERSOANA FIZICA</t>
  </si>
  <si>
    <t>cheltuieli judiciare dosar D 4529/215/2015</t>
  </si>
  <si>
    <t>cheltuieli judiciare dosar D 3333/30/2018</t>
  </si>
  <si>
    <t>cheltuieli judiciare dosar D 818/111/2011 DE 180/E/2019</t>
  </si>
  <si>
    <t>cheltuieli judiciare dosar D 3761/95/2018</t>
  </si>
  <si>
    <t>cheltuieli judiciare dosar D 8626/3/2014</t>
  </si>
  <si>
    <t>cheltuieli judiicare dosar D 7272/233/2017</t>
  </si>
  <si>
    <t>onorariu curator dosar D 1769/212/2019</t>
  </si>
  <si>
    <t>cheltuieli fotocopiere dosar D 8310/211/2017 DE 13/2017</t>
  </si>
  <si>
    <t>cheltuieli jud dosar D 1068/112/2019 (100 LEI) D 64/II/2/2019</t>
  </si>
  <si>
    <t>cheltuieli jud dosar D 111/II-2/2019 (50 LEI) D 3020/62/2019 (150 lei)</t>
  </si>
  <si>
    <t>cheltuieli judiciare dosar D D831/P/2017 (15 lei) D1298/91/2018 (50lei)</t>
  </si>
  <si>
    <t>cheltuieli judiciare dosar D 7877/63/2018</t>
  </si>
  <si>
    <t>cheltuieli judiciare dosar D 98/II/2/2019 (20 LEI) D 2153/95/2019 (50 lei)</t>
  </si>
  <si>
    <t>cheltuieli judiciare dosar D 170/II/2/2019 D 224/P/2014</t>
  </si>
  <si>
    <t>cheltuieli fotocopiere dosar D 26519/302/2018 DE 129/2018</t>
  </si>
  <si>
    <t>servicii jur ARB/05/20 UK F 2468/15.10.19 1/2</t>
  </si>
  <si>
    <t>cheltuieli judiicare dosar D 4060/299/2017</t>
  </si>
  <si>
    <t>servicii jur 5296/30/2016/a1</t>
  </si>
  <si>
    <t>servicii jur ARB/05/20 SUEDIA F 2466/15.10.19 1/2</t>
  </si>
  <si>
    <t>servicii jur ARB/15/31 F 1/24.10.19 1/2</t>
  </si>
  <si>
    <t>onorariu curator dosar D 025/118/2018/a1</t>
  </si>
  <si>
    <t>cheltuieli judiciare 2145/85/2019</t>
  </si>
  <si>
    <t>cheltuieli judiciare dosar D 151/II/2/2019 (50 LEI) D 2262/97/2019 50 lei</t>
  </si>
  <si>
    <t>serv juridice ARB/14/29 F1040/16.10.19 1/2</t>
  </si>
  <si>
    <t>cheltuieli judiciare dosar D 5255/108/2017</t>
  </si>
  <si>
    <t>cheltuieli judiciare dosar D 258/64/2015</t>
  </si>
  <si>
    <t>cheltuieli judiciare dosar D1125/95/2018</t>
  </si>
  <si>
    <t>cheltuieli judiciare dosar D 43/II/2/2019 (50 LEI) D 3426/63/2019 (100lei)_</t>
  </si>
  <si>
    <t>cheltuieli judiciare dosar D 92/II/2/2019 50 LEI D 3704/109/2019 200lei</t>
  </si>
  <si>
    <t>cheltuieli judiciare dosar D 2069/93/2019</t>
  </si>
  <si>
    <t>cheltuieli judiciare dosar D 3022/173/2018</t>
  </si>
  <si>
    <t>cheltuieli judiciare dosar D 429/122/2019</t>
  </si>
  <si>
    <t>cheltuieli judicare dosar D 83/II/2/2019 (100 LEI) D 1410/97/2019 100 lei</t>
  </si>
  <si>
    <t>cheltuieli jud dosar D 48/II.2/2019 (100 LEI) D 1266/111/2019 100 lei</t>
  </si>
  <si>
    <t>cheltuieli jud dosar D 268/II-2/2018 (100 LEI) D 30844/3/2018 (100lei)</t>
  </si>
  <si>
    <t>cheltuieli jud dos D 213/II-2/2017 (30 LEI) D 2398/303/2018 (100 lei)</t>
  </si>
  <si>
    <t>cheltuieli judiciare dosar D 3408/P/2018</t>
  </si>
  <si>
    <t>cheltuieli judiciare dosar D 1498/87/2019</t>
  </si>
  <si>
    <t>cheltuieli judiciare dos D 287/II-2/2019 (100 LEI) D 27430/3/2019 (100lei</t>
  </si>
  <si>
    <t>cheltuieli judiciare dosar D 28321/4/2018</t>
  </si>
  <si>
    <t>cheltuieli judiciare dosar D 2686/296/2019</t>
  </si>
  <si>
    <t>cheltuieli judicare dosar D 2880/121/2019</t>
  </si>
  <si>
    <t>cheltuieli judiicare dosar D 5838/118/2012</t>
  </si>
  <si>
    <t>cheltuieli judiciare dosar D 106/83/2018</t>
  </si>
  <si>
    <t>cheltuieli judic dosar D 278/II-2/2019 (100 LEI) D 26829/3/2019 (200lei)</t>
  </si>
  <si>
    <t>alimentare ct plata DOSAR 5825/2/2015</t>
  </si>
  <si>
    <t>cheltuieli judiciare dosar D 6241/120/2017</t>
  </si>
  <si>
    <t>cheltuieli judiciare dosar D 501/122/2017</t>
  </si>
  <si>
    <t>cheltuieli judiciare dosar D 335/II-/2019 D 538/P/2015</t>
  </si>
  <si>
    <t>cheltuieli judiciare dosar D 33/II/2/2019</t>
  </si>
  <si>
    <t>alimentare ct hunton ARB/18/30 F102163671/21.10.19</t>
  </si>
  <si>
    <t>onorariu curator dosar D134/62/2018/a1</t>
  </si>
  <si>
    <t>onorariu curator dosar D 425/118/2018/a1</t>
  </si>
  <si>
    <t>cheltuieli judiciare dosar D 906/120/2019</t>
  </si>
  <si>
    <t>materiale curatenie</t>
  </si>
  <si>
    <t>ACHIZITIE SERVICII INCHIRIERE AUTO CU SOFER  - PROIECT ACP 1 - 58.14.02</t>
  </si>
  <si>
    <t>ACHIZITIE SERVICII INCHIRIERE AUTO CU SOFER  - PROIECT ACP 1 - 58.14.01</t>
  </si>
  <si>
    <t>DIFERENTA DEPLASARE INTERNĂ - PROIECT SEE ACP 70099 - 58.33.02</t>
  </si>
  <si>
    <t>REGLARE DEPLASARE INTERNĂ - PROIECT SEE ACP 70099 - 58.33.02</t>
  </si>
  <si>
    <t>PLATA SALARII ACP OCTOMBRIE  2019 - PROIECT ACP 119695 - 58.14.01</t>
  </si>
  <si>
    <t>PLATA SALARII ACP OCTOMBRIE 2019 - PROIECT ACP 119695 - 58.14.01</t>
  </si>
  <si>
    <t>PLATA SALARII ACP OCTOMBRIE  2019 - PROIECT ACP 119695 - 58.14.02</t>
  </si>
  <si>
    <t>PLATA SALARII ACP OCTOMBRIE  2019 - PROIECT ACP 119695 - 58.14.03</t>
  </si>
  <si>
    <t>4 - 8 noiembrie 2019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</si>
</sst>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  <numFmt numFmtId="170" formatCode="d&quot;.&quot;m&quot;.&quot;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0"/>
      <color indexed="8"/>
      <name val="Arial1"/>
      <family val="0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Liberation Sans"/>
      <family val="2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"/>
      <family val="2"/>
    </font>
    <font>
      <sz val="11"/>
      <color rgb="FF000000"/>
      <name val="Arial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/>
    </border>
    <border>
      <left/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64" fontId="0" fillId="0" borderId="14" xfId="42" applyFont="1" applyFill="1" applyBorder="1" applyAlignment="1" applyProtection="1">
      <alignment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5" xfId="0" applyNumberFormat="1" applyFont="1" applyBorder="1" applyAlignment="1">
      <alignment horizontal="left"/>
    </xf>
    <xf numFmtId="4" fontId="14" fillId="0" borderId="14" xfId="0" applyNumberFormat="1" applyFont="1" applyBorder="1" applyAlignment="1">
      <alignment/>
    </xf>
    <xf numFmtId="0" fontId="26" fillId="0" borderId="10" xfId="59" applyFont="1" applyFill="1" applyBorder="1" applyAlignment="1">
      <alignment horizontal="center"/>
      <protection/>
    </xf>
    <xf numFmtId="167" fontId="26" fillId="0" borderId="10" xfId="59" applyNumberFormat="1" applyFont="1" applyFill="1" applyBorder="1" applyAlignment="1">
      <alignment horizontal="center"/>
      <protection/>
    </xf>
    <xf numFmtId="0" fontId="26" fillId="0" borderId="15" xfId="59" applyFont="1" applyFill="1" applyBorder="1" applyAlignment="1">
      <alignment horizontal="center"/>
      <protection/>
    </xf>
    <xf numFmtId="4" fontId="0" fillId="0" borderId="14" xfId="0" applyNumberForma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6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167" fontId="27" fillId="0" borderId="26" xfId="59" applyNumberFormat="1" applyFont="1" applyFill="1" applyBorder="1" applyAlignment="1">
      <alignment horizontal="center"/>
      <protection/>
    </xf>
    <xf numFmtId="0" fontId="27" fillId="0" borderId="27" xfId="59" applyFont="1" applyFill="1" applyBorder="1" applyAlignment="1">
      <alignment horizontal="center"/>
      <protection/>
    </xf>
    <xf numFmtId="0" fontId="27" fillId="0" borderId="28" xfId="59" applyFont="1" applyFill="1" applyBorder="1" applyAlignment="1">
      <alignment horizontal="center"/>
      <protection/>
    </xf>
    <xf numFmtId="0" fontId="27" fillId="0" borderId="29" xfId="59" applyFont="1" applyFill="1" applyBorder="1" applyAlignment="1">
      <alignment horizontal="center"/>
      <protection/>
    </xf>
    <xf numFmtId="0" fontId="28" fillId="0" borderId="26" xfId="59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0" fontId="0" fillId="0" borderId="30" xfId="0" applyFont="1" applyBorder="1" applyAlignment="1">
      <alignment horizontal="left"/>
    </xf>
    <xf numFmtId="0" fontId="19" fillId="0" borderId="31" xfId="0" applyFont="1" applyBorder="1" applyAlignment="1">
      <alignment horizontal="center"/>
    </xf>
    <xf numFmtId="14" fontId="19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19" fillId="0" borderId="30" xfId="0" applyFont="1" applyBorder="1" applyAlignment="1">
      <alignment/>
    </xf>
    <xf numFmtId="0" fontId="19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6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Font="1" applyBorder="1" applyAlignment="1">
      <alignment/>
    </xf>
    <xf numFmtId="14" fontId="19" fillId="0" borderId="30" xfId="0" applyNumberFormat="1" applyFont="1" applyBorder="1" applyAlignment="1">
      <alignment horizontal="left"/>
    </xf>
    <xf numFmtId="0" fontId="19" fillId="0" borderId="39" xfId="0" applyFont="1" applyBorder="1" applyAlignment="1">
      <alignment/>
    </xf>
    <xf numFmtId="14" fontId="19" fillId="0" borderId="39" xfId="0" applyNumberFormat="1" applyFont="1" applyBorder="1" applyAlignment="1">
      <alignment horizontal="left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68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4" xfId="0" applyFill="1" applyBorder="1" applyAlignment="1">
      <alignment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/>
    </xf>
    <xf numFmtId="0" fontId="0" fillId="0" borderId="48" xfId="0" applyBorder="1" applyAlignment="1">
      <alignment/>
    </xf>
    <xf numFmtId="164" fontId="0" fillId="0" borderId="49" xfId="42" applyFont="1" applyFill="1" applyBorder="1" applyAlignment="1" applyProtection="1">
      <alignment/>
      <protection/>
    </xf>
    <xf numFmtId="0" fontId="0" fillId="0" borderId="45" xfId="0" applyFill="1" applyBorder="1" applyAlignment="1">
      <alignment/>
    </xf>
    <xf numFmtId="14" fontId="0" fillId="0" borderId="46" xfId="0" applyNumberFormat="1" applyBorder="1" applyAlignment="1">
      <alignment/>
    </xf>
    <xf numFmtId="0" fontId="0" fillId="0" borderId="46" xfId="0" applyFill="1" applyBorder="1" applyAlignment="1">
      <alignment/>
    </xf>
    <xf numFmtId="0" fontId="0" fillId="0" borderId="46" xfId="0" applyBorder="1" applyAlignment="1">
      <alignment/>
    </xf>
    <xf numFmtId="0" fontId="19" fillId="0" borderId="46" xfId="0" applyFont="1" applyBorder="1" applyAlignment="1">
      <alignment horizontal="right"/>
    </xf>
    <xf numFmtId="164" fontId="19" fillId="0" borderId="47" xfId="42" applyFont="1" applyFill="1" applyBorder="1" applyAlignment="1" applyProtection="1">
      <alignment/>
      <protection/>
    </xf>
    <xf numFmtId="0" fontId="0" fillId="0" borderId="50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14" fontId="0" fillId="0" borderId="44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52" xfId="42" applyFont="1" applyFill="1" applyBorder="1" applyAlignment="1" applyProtection="1">
      <alignment/>
      <protection/>
    </xf>
    <xf numFmtId="0" fontId="0" fillId="0" borderId="53" xfId="0" applyFill="1" applyBorder="1" applyAlignment="1">
      <alignment horizontal="center"/>
    </xf>
    <xf numFmtId="0" fontId="0" fillId="0" borderId="54" xfId="0" applyBorder="1" applyAlignment="1">
      <alignment horizontal="center"/>
    </xf>
    <xf numFmtId="14" fontId="0" fillId="0" borderId="55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8" fillId="0" borderId="44" xfId="0" applyNumberFormat="1" applyFont="1" applyBorder="1" applyAlignment="1">
      <alignment vertical="center" wrapText="1"/>
    </xf>
    <xf numFmtId="0" fontId="28" fillId="0" borderId="10" xfId="0" applyFont="1" applyBorder="1" applyAlignment="1">
      <alignment horizontal="center"/>
    </xf>
    <xf numFmtId="14" fontId="14" fillId="0" borderId="10" xfId="0" applyNumberFormat="1" applyFont="1" applyBorder="1" applyAlignment="1">
      <alignment horizontal="center"/>
    </xf>
    <xf numFmtId="0" fontId="28" fillId="0" borderId="10" xfId="0" applyNumberFormat="1" applyFont="1" applyBorder="1" applyAlignment="1">
      <alignment vertical="center" wrapText="1"/>
    </xf>
    <xf numFmtId="14" fontId="14" fillId="0" borderId="15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/>
    </xf>
    <xf numFmtId="14" fontId="14" fillId="0" borderId="50" xfId="0" applyNumberFormat="1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4" fontId="28" fillId="0" borderId="56" xfId="0" applyNumberFormat="1" applyFont="1" applyBorder="1" applyAlignment="1">
      <alignment/>
    </xf>
    <xf numFmtId="0" fontId="21" fillId="0" borderId="45" xfId="57" applyFont="1" applyBorder="1" applyAlignment="1">
      <alignment horizontal="center"/>
      <protection/>
    </xf>
    <xf numFmtId="0" fontId="21" fillId="0" borderId="46" xfId="57" applyFont="1" applyBorder="1" applyAlignment="1">
      <alignment horizontal="center"/>
      <protection/>
    </xf>
    <xf numFmtId="0" fontId="21" fillId="0" borderId="47" xfId="57" applyFont="1" applyBorder="1" applyAlignment="1">
      <alignment horizontal="center"/>
      <protection/>
    </xf>
    <xf numFmtId="14" fontId="14" fillId="0" borderId="51" xfId="0" applyNumberFormat="1" applyFont="1" applyBorder="1" applyAlignment="1">
      <alignment horizontal="left"/>
    </xf>
    <xf numFmtId="0" fontId="14" fillId="0" borderId="48" xfId="0" applyFont="1" applyBorder="1" applyAlignment="1">
      <alignment horizontal="left"/>
    </xf>
    <xf numFmtId="0" fontId="14" fillId="0" borderId="48" xfId="0" applyFont="1" applyBorder="1" applyAlignment="1">
      <alignment horizontal="left" wrapText="1"/>
    </xf>
    <xf numFmtId="4" fontId="14" fillId="0" borderId="49" xfId="0" applyNumberFormat="1" applyFont="1" applyBorder="1" applyAlignment="1">
      <alignment/>
    </xf>
    <xf numFmtId="0" fontId="21" fillId="0" borderId="45" xfId="57" applyFont="1" applyBorder="1" applyAlignment="1">
      <alignment horizontal="center"/>
      <protection/>
    </xf>
    <xf numFmtId="0" fontId="21" fillId="0" borderId="46" xfId="57" applyFont="1" applyBorder="1">
      <alignment/>
      <protection/>
    </xf>
    <xf numFmtId="4" fontId="21" fillId="0" borderId="47" xfId="57" applyNumberFormat="1" applyFont="1" applyBorder="1">
      <alignment/>
      <protection/>
    </xf>
    <xf numFmtId="14" fontId="14" fillId="0" borderId="20" xfId="0" applyNumberFormat="1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14" fillId="0" borderId="44" xfId="0" applyFont="1" applyBorder="1" applyAlignment="1">
      <alignment horizontal="center" wrapText="1"/>
    </xf>
    <xf numFmtId="14" fontId="14" fillId="0" borderId="48" xfId="0" applyNumberFormat="1" applyFont="1" applyBorder="1" applyAlignment="1">
      <alignment horizontal="center"/>
    </xf>
    <xf numFmtId="0" fontId="28" fillId="0" borderId="57" xfId="0" applyNumberFormat="1" applyFont="1" applyBorder="1" applyAlignment="1">
      <alignment vertical="center" wrapText="1"/>
    </xf>
    <xf numFmtId="0" fontId="14" fillId="0" borderId="57" xfId="0" applyFont="1" applyBorder="1" applyAlignment="1">
      <alignment horizontal="center" wrapText="1"/>
    </xf>
    <xf numFmtId="0" fontId="21" fillId="0" borderId="45" xfId="57" applyFont="1" applyBorder="1">
      <alignment/>
      <protection/>
    </xf>
    <xf numFmtId="14" fontId="14" fillId="0" borderId="19" xfId="0" applyNumberFormat="1" applyFont="1" applyBorder="1" applyAlignment="1">
      <alignment horizontal="center"/>
    </xf>
    <xf numFmtId="14" fontId="14" fillId="0" borderId="39" xfId="0" applyNumberFormat="1" applyFont="1" applyBorder="1" applyAlignment="1">
      <alignment horizontal="center"/>
    </xf>
    <xf numFmtId="4" fontId="14" fillId="0" borderId="58" xfId="0" applyNumberFormat="1" applyFont="1" applyBorder="1" applyAlignment="1">
      <alignment/>
    </xf>
    <xf numFmtId="4" fontId="14" fillId="0" borderId="14" xfId="57" applyNumberFormat="1" applyFont="1" applyBorder="1">
      <alignment/>
      <protection/>
    </xf>
    <xf numFmtId="14" fontId="14" fillId="0" borderId="59" xfId="0" applyNumberFormat="1" applyFont="1" applyBorder="1" applyAlignment="1">
      <alignment horizontal="center"/>
    </xf>
    <xf numFmtId="14" fontId="14" fillId="0" borderId="60" xfId="0" applyNumberFormat="1" applyFont="1" applyBorder="1" applyAlignment="1">
      <alignment horizontal="center"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19" fillId="0" borderId="0" xfId="62" applyFont="1">
      <alignment/>
      <protection/>
    </xf>
    <xf numFmtId="0" fontId="0" fillId="0" borderId="0" xfId="62" applyFont="1">
      <alignment/>
      <protection/>
    </xf>
    <xf numFmtId="0" fontId="0" fillId="0" borderId="0" xfId="62" applyFont="1" applyAlignment="1">
      <alignment wrapText="1"/>
      <protection/>
    </xf>
    <xf numFmtId="0" fontId="0" fillId="0" borderId="0" xfId="59" applyFont="1">
      <alignment/>
      <protection/>
    </xf>
    <xf numFmtId="0" fontId="0" fillId="0" borderId="0" xfId="62" applyFont="1" applyBorder="1" applyAlignment="1">
      <alignment wrapText="1"/>
      <protection/>
    </xf>
    <xf numFmtId="0" fontId="0" fillId="0" borderId="26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62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27" fillId="0" borderId="26" xfId="59" applyFont="1" applyFill="1" applyBorder="1" applyAlignment="1">
      <alignment horizontal="center"/>
      <protection/>
    </xf>
    <xf numFmtId="0" fontId="27" fillId="0" borderId="26" xfId="0" applyFont="1" applyBorder="1" applyAlignment="1">
      <alignment wrapText="1"/>
    </xf>
    <xf numFmtId="0" fontId="27" fillId="0" borderId="63" xfId="59" applyFont="1" applyFill="1" applyBorder="1" applyAlignment="1">
      <alignment horizontal="center"/>
      <protection/>
    </xf>
    <xf numFmtId="0" fontId="27" fillId="0" borderId="64" xfId="0" applyFont="1" applyBorder="1" applyAlignment="1">
      <alignment wrapText="1"/>
    </xf>
    <xf numFmtId="0" fontId="27" fillId="0" borderId="63" xfId="0" applyFont="1" applyBorder="1" applyAlignment="1">
      <alignment wrapText="1"/>
    </xf>
    <xf numFmtId="0" fontId="27" fillId="0" borderId="64" xfId="59" applyFont="1" applyFill="1" applyBorder="1" applyAlignment="1">
      <alignment horizontal="center"/>
      <protection/>
    </xf>
    <xf numFmtId="0" fontId="0" fillId="0" borderId="0" xfId="59" applyFont="1" applyAlignment="1">
      <alignment wrapText="1"/>
      <protection/>
    </xf>
    <xf numFmtId="0" fontId="29" fillId="0" borderId="65" xfId="62" applyFont="1" applyFill="1" applyBorder="1" applyAlignment="1">
      <alignment horizontal="center" vertical="center"/>
      <protection/>
    </xf>
    <xf numFmtId="169" fontId="29" fillId="0" borderId="66" xfId="0" applyNumberFormat="1" applyFont="1" applyBorder="1" applyAlignment="1">
      <alignment/>
    </xf>
    <xf numFmtId="4" fontId="27" fillId="0" borderId="67" xfId="59" applyNumberFormat="1" applyFont="1" applyFill="1" applyBorder="1" applyAlignment="1">
      <alignment horizontal="right" wrapText="1"/>
      <protection/>
    </xf>
    <xf numFmtId="4" fontId="27" fillId="0" borderId="67" xfId="59" applyNumberFormat="1" applyFont="1" applyFill="1" applyBorder="1" applyAlignment="1">
      <alignment horizontal="right"/>
      <protection/>
    </xf>
    <xf numFmtId="4" fontId="27" fillId="0" borderId="68" xfId="59" applyNumberFormat="1" applyFont="1" applyFill="1" applyBorder="1" applyAlignment="1">
      <alignment horizontal="right"/>
      <protection/>
    </xf>
    <xf numFmtId="4" fontId="27" fillId="0" borderId="66" xfId="59" applyNumberFormat="1" applyFont="1" applyFill="1" applyBorder="1" applyAlignment="1">
      <alignment horizontal="right"/>
      <protection/>
    </xf>
    <xf numFmtId="4" fontId="27" fillId="0" borderId="69" xfId="59" applyNumberFormat="1" applyFont="1" applyFill="1" applyBorder="1" applyAlignment="1">
      <alignment horizontal="right"/>
      <protection/>
    </xf>
    <xf numFmtId="0" fontId="29" fillId="0" borderId="70" xfId="62" applyFont="1" applyFill="1" applyBorder="1" applyAlignment="1">
      <alignment horizontal="center" vertical="center"/>
      <protection/>
    </xf>
    <xf numFmtId="0" fontId="29" fillId="0" borderId="71" xfId="62" applyFont="1" applyFill="1" applyBorder="1" applyAlignment="1">
      <alignment horizontal="center" vertical="center"/>
      <protection/>
    </xf>
    <xf numFmtId="0" fontId="0" fillId="0" borderId="6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29" fillId="0" borderId="72" xfId="0" applyFont="1" applyBorder="1" applyAlignment="1">
      <alignment horizontal="justify" wrapText="1"/>
    </xf>
    <xf numFmtId="169" fontId="29" fillId="0" borderId="73" xfId="0" applyNumberFormat="1" applyFont="1" applyBorder="1" applyAlignment="1">
      <alignment/>
    </xf>
    <xf numFmtId="0" fontId="19" fillId="0" borderId="45" xfId="62" applyFont="1" applyBorder="1" applyAlignment="1">
      <alignment horizontal="center" vertical="center"/>
      <protection/>
    </xf>
    <xf numFmtId="0" fontId="19" fillId="0" borderId="46" xfId="62" applyFont="1" applyBorder="1" applyAlignment="1">
      <alignment horizontal="center" vertical="center"/>
      <protection/>
    </xf>
    <xf numFmtId="0" fontId="19" fillId="0" borderId="46" xfId="62" applyFont="1" applyBorder="1" applyAlignment="1">
      <alignment horizontal="center" vertical="center" wrapText="1"/>
      <protection/>
    </xf>
    <xf numFmtId="0" fontId="19" fillId="0" borderId="47" xfId="59" applyFont="1" applyBorder="1" applyAlignment="1">
      <alignment horizontal="center" vertical="center"/>
      <protection/>
    </xf>
    <xf numFmtId="0" fontId="0" fillId="0" borderId="51" xfId="59" applyFont="1" applyBorder="1">
      <alignment/>
      <protection/>
    </xf>
    <xf numFmtId="167" fontId="27" fillId="0" borderId="74" xfId="59" applyNumberFormat="1" applyFont="1" applyFill="1" applyBorder="1" applyAlignment="1">
      <alignment horizontal="center"/>
      <protection/>
    </xf>
    <xf numFmtId="0" fontId="0" fillId="0" borderId="45" xfId="59" applyFont="1" applyBorder="1">
      <alignment/>
      <protection/>
    </xf>
    <xf numFmtId="170" fontId="28" fillId="0" borderId="75" xfId="59" applyNumberFormat="1" applyFont="1" applyFill="1" applyBorder="1" applyAlignment="1">
      <alignment horizontal="center"/>
      <protection/>
    </xf>
    <xf numFmtId="0" fontId="28" fillId="0" borderId="76" xfId="59" applyFont="1" applyFill="1" applyBorder="1" applyAlignment="1">
      <alignment/>
      <protection/>
    </xf>
    <xf numFmtId="0" fontId="28" fillId="0" borderId="76" xfId="59" applyFont="1" applyFill="1" applyBorder="1" applyAlignment="1">
      <alignment horizontal="center"/>
      <protection/>
    </xf>
    <xf numFmtId="0" fontId="19" fillId="0" borderId="76" xfId="0" applyFont="1" applyBorder="1" applyAlignment="1">
      <alignment wrapText="1"/>
    </xf>
    <xf numFmtId="4" fontId="30" fillId="0" borderId="77" xfId="59" applyNumberFormat="1" applyFont="1" applyFill="1" applyBorder="1" applyAlignment="1">
      <alignment horizontal="right"/>
      <protection/>
    </xf>
    <xf numFmtId="0" fontId="26" fillId="0" borderId="10" xfId="0" applyFont="1" applyBorder="1" applyAlignment="1">
      <alignment wrapText="1"/>
    </xf>
    <xf numFmtId="0" fontId="0" fillId="0" borderId="0" xfId="60" applyAlignment="1">
      <alignment wrapText="1"/>
      <protection/>
    </xf>
    <xf numFmtId="0" fontId="31" fillId="0" borderId="71" xfId="59" applyFont="1" applyFill="1" applyBorder="1" applyAlignment="1">
      <alignment horizontal="center"/>
      <protection/>
    </xf>
    <xf numFmtId="167" fontId="31" fillId="0" borderId="63" xfId="59" applyNumberFormat="1" applyFont="1" applyFill="1" applyBorder="1" applyAlignment="1">
      <alignment horizontal="center"/>
      <protection/>
    </xf>
    <xf numFmtId="0" fontId="31" fillId="0" borderId="63" xfId="59" applyFont="1" applyFill="1" applyBorder="1" applyAlignment="1">
      <alignment horizontal="center"/>
      <protection/>
    </xf>
    <xf numFmtId="0" fontId="31" fillId="0" borderId="63" xfId="0" applyFont="1" applyBorder="1" applyAlignment="1">
      <alignment wrapText="1"/>
    </xf>
    <xf numFmtId="169" fontId="26" fillId="0" borderId="73" xfId="0" applyNumberFormat="1" applyFont="1" applyBorder="1" applyAlignment="1">
      <alignment/>
    </xf>
    <xf numFmtId="0" fontId="19" fillId="0" borderId="47" xfId="60" applyFont="1" applyBorder="1" applyAlignment="1">
      <alignment horizontal="center" vertical="center"/>
      <protection/>
    </xf>
    <xf numFmtId="0" fontId="26" fillId="0" borderId="51" xfId="59" applyFont="1" applyFill="1" applyBorder="1" applyAlignment="1">
      <alignment horizontal="center"/>
      <protection/>
    </xf>
    <xf numFmtId="167" fontId="26" fillId="0" borderId="48" xfId="59" applyNumberFormat="1" applyFont="1" applyFill="1" applyBorder="1" applyAlignment="1">
      <alignment horizontal="center"/>
      <protection/>
    </xf>
    <xf numFmtId="0" fontId="26" fillId="0" borderId="48" xfId="59" applyFont="1" applyFill="1" applyBorder="1" applyAlignment="1">
      <alignment horizontal="center"/>
      <protection/>
    </xf>
    <xf numFmtId="0" fontId="26" fillId="0" borderId="48" xfId="0" applyFont="1" applyBorder="1" applyAlignment="1">
      <alignment wrapText="1"/>
    </xf>
    <xf numFmtId="4" fontId="0" fillId="0" borderId="49" xfId="0" applyNumberFormat="1" applyBorder="1" applyAlignment="1">
      <alignment/>
    </xf>
    <xf numFmtId="0" fontId="20" fillId="0" borderId="45" xfId="61" applyFont="1" applyBorder="1">
      <alignment/>
      <protection/>
    </xf>
    <xf numFmtId="0" fontId="0" fillId="0" borderId="46" xfId="61" applyBorder="1">
      <alignment/>
      <protection/>
    </xf>
    <xf numFmtId="0" fontId="0" fillId="0" borderId="46" xfId="61" applyBorder="1" applyAlignment="1">
      <alignment wrapText="1"/>
      <protection/>
    </xf>
    <xf numFmtId="4" fontId="20" fillId="0" borderId="47" xfId="61" applyNumberFormat="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C1">
      <selection activeCell="G7" sqref="G7"/>
    </sheetView>
  </sheetViews>
  <sheetFormatPr defaultColWidth="9.140625" defaultRowHeight="12.75"/>
  <cols>
    <col min="1" max="2" width="0" style="0" hidden="1" customWidth="1"/>
    <col min="3" max="3" width="17.00390625" style="0" customWidth="1"/>
    <col min="4" max="4" width="13.00390625" style="0" customWidth="1"/>
    <col min="5" max="5" width="9.421875" style="0" customWidth="1"/>
    <col min="6" max="6" width="17.710937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0" t="s">
        <v>32</v>
      </c>
      <c r="G6" s="64" t="s">
        <v>297</v>
      </c>
      <c r="H6" s="2"/>
    </row>
    <row r="7" spans="4:6" ht="13.5" thickBot="1">
      <c r="D7" s="1"/>
      <c r="E7" s="1"/>
      <c r="F7" s="1"/>
    </row>
    <row r="8" spans="3:7" ht="12.75">
      <c r="C8" s="23"/>
      <c r="D8" s="24" t="s">
        <v>3</v>
      </c>
      <c r="E8" s="24" t="s">
        <v>4</v>
      </c>
      <c r="F8" s="24" t="s">
        <v>5</v>
      </c>
      <c r="G8" s="25" t="s">
        <v>6</v>
      </c>
    </row>
    <row r="9" spans="3:7" ht="12.75">
      <c r="C9" s="65" t="s">
        <v>33</v>
      </c>
      <c r="D9" s="37"/>
      <c r="E9" s="37"/>
      <c r="F9" s="38">
        <v>125762556.1</v>
      </c>
      <c r="G9" s="66"/>
    </row>
    <row r="10" spans="3:7" ht="12.75">
      <c r="C10" s="67" t="s">
        <v>34</v>
      </c>
      <c r="D10" s="39" t="s">
        <v>35</v>
      </c>
      <c r="E10" s="40">
        <v>7</v>
      </c>
      <c r="F10" s="41">
        <v>12515464</v>
      </c>
      <c r="G10" s="68"/>
    </row>
    <row r="11" spans="3:7" ht="12.75">
      <c r="C11" s="67"/>
      <c r="D11" s="39"/>
      <c r="E11" s="40">
        <v>8</v>
      </c>
      <c r="F11" s="41">
        <v>189512</v>
      </c>
      <c r="G11" s="68"/>
    </row>
    <row r="12" spans="3:7" ht="12.75">
      <c r="C12" s="67"/>
      <c r="D12" s="39"/>
      <c r="E12" s="40"/>
      <c r="F12" s="41"/>
      <c r="G12" s="68"/>
    </row>
    <row r="13" spans="3:7" ht="13.5" thickBot="1">
      <c r="C13" s="69" t="s">
        <v>36</v>
      </c>
      <c r="D13" s="43"/>
      <c r="E13" s="44"/>
      <c r="F13" s="45">
        <f>SUM(F9:F12)</f>
        <v>138467532.1</v>
      </c>
      <c r="G13" s="70"/>
    </row>
    <row r="14" spans="3:7" ht="12.75">
      <c r="C14" s="71" t="s">
        <v>37</v>
      </c>
      <c r="D14" s="46"/>
      <c r="E14" s="47"/>
      <c r="F14" s="48">
        <v>1578881</v>
      </c>
      <c r="G14" s="72"/>
    </row>
    <row r="15" spans="3:7" ht="12.75">
      <c r="C15" s="73" t="s">
        <v>38</v>
      </c>
      <c r="D15" s="39" t="s">
        <v>35</v>
      </c>
      <c r="E15" s="40">
        <v>7</v>
      </c>
      <c r="F15" s="41">
        <f>1713144</f>
        <v>1713144</v>
      </c>
      <c r="G15" s="68"/>
    </row>
    <row r="16" spans="3:7" ht="12.75" hidden="1">
      <c r="C16" s="73"/>
      <c r="D16" s="40"/>
      <c r="E16" s="40">
        <v>8</v>
      </c>
      <c r="F16" s="41">
        <v>33447</v>
      </c>
      <c r="G16" s="68"/>
    </row>
    <row r="17" spans="3:7" ht="12.75" hidden="1">
      <c r="C17" s="74"/>
      <c r="D17" s="49"/>
      <c r="E17" s="49"/>
      <c r="F17" s="50"/>
      <c r="G17" s="75"/>
    </row>
    <row r="18" spans="3:7" ht="12.75" hidden="1">
      <c r="C18" s="74"/>
      <c r="D18" s="49"/>
      <c r="E18" s="49"/>
      <c r="F18" s="50"/>
      <c r="G18" s="75"/>
    </row>
    <row r="19" spans="3:7" ht="13.5" hidden="1" thickBot="1">
      <c r="C19" s="69" t="s">
        <v>39</v>
      </c>
      <c r="D19" s="44"/>
      <c r="E19" s="44"/>
      <c r="F19" s="45">
        <f>SUM(F14:F18)</f>
        <v>3325472</v>
      </c>
      <c r="G19" s="70"/>
    </row>
    <row r="20" spans="3:7" ht="12.75" hidden="1">
      <c r="C20" s="71" t="s">
        <v>40</v>
      </c>
      <c r="D20" s="46"/>
      <c r="E20" s="47"/>
      <c r="F20" s="48">
        <v>554622</v>
      </c>
      <c r="G20" s="72"/>
    </row>
    <row r="21" spans="3:7" ht="12.75" hidden="1">
      <c r="C21" s="73" t="s">
        <v>41</v>
      </c>
      <c r="D21" s="39"/>
      <c r="E21" s="40"/>
      <c r="F21" s="41"/>
      <c r="G21" s="68"/>
    </row>
    <row r="22" spans="3:7" ht="12.75" hidden="1">
      <c r="C22" s="73"/>
      <c r="D22" s="40"/>
      <c r="E22" s="40"/>
      <c r="F22" s="41"/>
      <c r="G22" s="68"/>
    </row>
    <row r="23" spans="3:7" ht="12.75" hidden="1">
      <c r="C23" s="74"/>
      <c r="D23" s="49"/>
      <c r="E23" s="49"/>
      <c r="F23" s="50"/>
      <c r="G23" s="75"/>
    </row>
    <row r="24" spans="3:7" ht="12.75">
      <c r="C24" s="74"/>
      <c r="D24" s="49"/>
      <c r="E24" s="49"/>
      <c r="F24" s="50"/>
      <c r="G24" s="75"/>
    </row>
    <row r="25" spans="3:7" ht="13.5" thickBot="1">
      <c r="C25" s="69" t="s">
        <v>42</v>
      </c>
      <c r="D25" s="44"/>
      <c r="E25" s="44"/>
      <c r="F25" s="45">
        <f>SUM(F20:F24)</f>
        <v>554622</v>
      </c>
      <c r="G25" s="70"/>
    </row>
    <row r="26" spans="3:7" ht="12.75">
      <c r="C26" s="76" t="s">
        <v>43</v>
      </c>
      <c r="D26" s="52"/>
      <c r="E26" s="52"/>
      <c r="F26" s="53">
        <v>1182646</v>
      </c>
      <c r="G26" s="77"/>
    </row>
    <row r="27" spans="3:7" ht="12.75">
      <c r="C27" s="73" t="s">
        <v>44</v>
      </c>
      <c r="D27" s="39" t="s">
        <v>35</v>
      </c>
      <c r="E27" s="54">
        <v>7</v>
      </c>
      <c r="F27" s="55">
        <f>155441</f>
        <v>155441</v>
      </c>
      <c r="G27" s="68"/>
    </row>
    <row r="28" spans="3:7" ht="12.75">
      <c r="C28" s="74"/>
      <c r="D28" s="51"/>
      <c r="E28" s="51"/>
      <c r="F28" s="50"/>
      <c r="G28" s="75"/>
    </row>
    <row r="29" spans="3:7" ht="13.5" thickBot="1">
      <c r="C29" s="69" t="s">
        <v>45</v>
      </c>
      <c r="D29" s="42"/>
      <c r="E29" s="42"/>
      <c r="F29" s="45">
        <f>SUM(F26:F28)</f>
        <v>1338087</v>
      </c>
      <c r="G29" s="70"/>
    </row>
    <row r="30" spans="3:7" ht="12.75">
      <c r="C30" s="76" t="s">
        <v>46</v>
      </c>
      <c r="D30" s="51"/>
      <c r="E30" s="51"/>
      <c r="F30" s="50">
        <v>256800</v>
      </c>
      <c r="G30" s="75"/>
    </row>
    <row r="31" spans="3:7" ht="12.75">
      <c r="C31" s="74" t="s">
        <v>47</v>
      </c>
      <c r="D31" s="39"/>
      <c r="E31" s="40"/>
      <c r="F31" s="41"/>
      <c r="G31" s="68"/>
    </row>
    <row r="32" spans="3:7" ht="12.75">
      <c r="C32" s="74"/>
      <c r="D32" s="51"/>
      <c r="E32" s="51"/>
      <c r="F32" s="50"/>
      <c r="G32" s="75"/>
    </row>
    <row r="33" spans="3:7" ht="13.5" thickBot="1">
      <c r="C33" s="69" t="s">
        <v>48</v>
      </c>
      <c r="D33" s="42"/>
      <c r="E33" s="42"/>
      <c r="F33" s="45">
        <f>SUM(F30:F32)</f>
        <v>256800</v>
      </c>
      <c r="G33" s="70"/>
    </row>
    <row r="34" spans="3:7" ht="12.75">
      <c r="C34" s="78" t="s">
        <v>49</v>
      </c>
      <c r="D34" s="52"/>
      <c r="E34" s="52"/>
      <c r="F34" s="53">
        <v>1310921.72</v>
      </c>
      <c r="G34" s="79"/>
    </row>
    <row r="35" spans="3:7" ht="12.75">
      <c r="C35" s="73" t="s">
        <v>50</v>
      </c>
      <c r="D35" s="39" t="s">
        <v>35</v>
      </c>
      <c r="E35" s="51">
        <v>5</v>
      </c>
      <c r="F35" s="41">
        <v>4000</v>
      </c>
      <c r="G35" s="68"/>
    </row>
    <row r="36" spans="3:7" ht="12.75">
      <c r="C36" s="80"/>
      <c r="D36" s="40"/>
      <c r="E36" s="58"/>
      <c r="F36" s="41"/>
      <c r="G36" s="68"/>
    </row>
    <row r="37" spans="3:7" ht="13.5" thickBot="1">
      <c r="C37" s="81" t="s">
        <v>51</v>
      </c>
      <c r="D37" s="42"/>
      <c r="E37" s="42"/>
      <c r="F37" s="45">
        <f>SUM(F34:F36)</f>
        <v>1314921.72</v>
      </c>
      <c r="G37" s="82"/>
    </row>
    <row r="38" spans="3:7" ht="12.75">
      <c r="C38" s="76" t="s">
        <v>52</v>
      </c>
      <c r="D38" s="52"/>
      <c r="E38" s="52"/>
      <c r="F38" s="53">
        <v>4085285</v>
      </c>
      <c r="G38" s="77"/>
    </row>
    <row r="39" spans="3:7" ht="12.75">
      <c r="C39" s="83" t="s">
        <v>53</v>
      </c>
      <c r="D39" s="39" t="s">
        <v>35</v>
      </c>
      <c r="E39" s="54">
        <v>7</v>
      </c>
      <c r="F39" s="55">
        <v>472319</v>
      </c>
      <c r="G39" s="68"/>
    </row>
    <row r="40" spans="3:7" ht="12.75">
      <c r="C40" s="74"/>
      <c r="D40" s="51"/>
      <c r="E40" s="56">
        <v>8</v>
      </c>
      <c r="F40" s="57">
        <v>9772</v>
      </c>
      <c r="G40" s="68"/>
    </row>
    <row r="41" spans="3:7" ht="12.75">
      <c r="C41" s="74"/>
      <c r="D41" s="51"/>
      <c r="E41" s="51"/>
      <c r="F41" s="50"/>
      <c r="G41" s="75"/>
    </row>
    <row r="42" spans="3:7" ht="13.5" thickBot="1">
      <c r="C42" s="69" t="s">
        <v>54</v>
      </c>
      <c r="D42" s="42"/>
      <c r="E42" s="42"/>
      <c r="F42" s="45">
        <f>SUM(F38:F41)</f>
        <v>4567376</v>
      </c>
      <c r="G42" s="70"/>
    </row>
    <row r="43" spans="3:7" ht="12.75">
      <c r="C43" s="78" t="s">
        <v>55</v>
      </c>
      <c r="D43" s="52"/>
      <c r="E43" s="52"/>
      <c r="F43" s="53">
        <v>1315303</v>
      </c>
      <c r="G43" s="79"/>
    </row>
    <row r="44" spans="3:7" ht="12.75">
      <c r="C44" s="84" t="s">
        <v>56</v>
      </c>
      <c r="D44" s="39" t="s">
        <v>35</v>
      </c>
      <c r="E44" s="39">
        <v>7</v>
      </c>
      <c r="F44" s="41">
        <f>127732</f>
        <v>127732</v>
      </c>
      <c r="G44" s="68"/>
    </row>
    <row r="45" spans="3:7" ht="12.75">
      <c r="C45" s="84"/>
      <c r="D45" s="39"/>
      <c r="E45" s="39">
        <v>8</v>
      </c>
      <c r="F45" s="41">
        <v>3051</v>
      </c>
      <c r="G45" s="68"/>
    </row>
    <row r="46" spans="3:7" ht="12.75">
      <c r="C46" s="73"/>
      <c r="D46" s="51"/>
      <c r="E46" s="51"/>
      <c r="F46" s="50"/>
      <c r="G46" s="68"/>
    </row>
    <row r="47" spans="3:7" ht="13.5" thickBot="1">
      <c r="C47" s="69" t="s">
        <v>57</v>
      </c>
      <c r="D47" s="42"/>
      <c r="E47" s="42"/>
      <c r="F47" s="45">
        <f>SUM(F43:F46)</f>
        <v>1446086</v>
      </c>
      <c r="G47" s="68"/>
    </row>
    <row r="48" spans="3:7" ht="12.75">
      <c r="C48" s="78" t="s">
        <v>58</v>
      </c>
      <c r="D48" s="52"/>
      <c r="E48" s="52"/>
      <c r="F48" s="53">
        <v>2226950</v>
      </c>
      <c r="G48" s="79"/>
    </row>
    <row r="49" spans="3:7" ht="12.75">
      <c r="C49" s="84" t="s">
        <v>59</v>
      </c>
      <c r="D49" s="39" t="s">
        <v>35</v>
      </c>
      <c r="E49" s="39">
        <v>6</v>
      </c>
      <c r="F49" s="50">
        <f>-1600</f>
        <v>-1600</v>
      </c>
      <c r="G49" s="68"/>
    </row>
    <row r="50" spans="3:7" ht="12.75">
      <c r="C50" s="84"/>
      <c r="D50" s="39"/>
      <c r="E50" s="39"/>
      <c r="F50" s="50"/>
      <c r="G50" s="68"/>
    </row>
    <row r="51" spans="3:7" ht="13.5" thickBot="1">
      <c r="C51" s="69" t="s">
        <v>60</v>
      </c>
      <c r="D51" s="42"/>
      <c r="E51" s="42"/>
      <c r="F51" s="45">
        <f>SUM(F48:F50)</f>
        <v>2225350</v>
      </c>
      <c r="G51" s="82"/>
    </row>
    <row r="52" spans="3:7" ht="12.75">
      <c r="C52" s="78" t="s">
        <v>61</v>
      </c>
      <c r="D52" s="52"/>
      <c r="E52" s="52"/>
      <c r="F52" s="53">
        <v>3012231</v>
      </c>
      <c r="G52" s="79"/>
    </row>
    <row r="53" spans="3:7" ht="12.75">
      <c r="C53" s="85" t="s">
        <v>62</v>
      </c>
      <c r="D53" s="39" t="s">
        <v>35</v>
      </c>
      <c r="E53" s="39">
        <v>7</v>
      </c>
      <c r="F53" s="50">
        <f>337940</f>
        <v>337940</v>
      </c>
      <c r="G53" s="68"/>
    </row>
    <row r="54" spans="3:7" ht="12.75">
      <c r="C54" s="74"/>
      <c r="D54" s="51"/>
      <c r="E54" s="51"/>
      <c r="F54" s="50"/>
      <c r="G54" s="68"/>
    </row>
    <row r="55" spans="3:7" ht="13.5" thickBot="1">
      <c r="C55" s="69" t="s">
        <v>63</v>
      </c>
      <c r="D55" s="42"/>
      <c r="E55" s="42"/>
      <c r="F55" s="45">
        <f>SUM(F52:F54)</f>
        <v>3350171</v>
      </c>
      <c r="G55" s="82"/>
    </row>
    <row r="56" spans="3:7" ht="12.75">
      <c r="C56" s="78" t="s">
        <v>64</v>
      </c>
      <c r="D56" s="52"/>
      <c r="E56" s="52"/>
      <c r="F56" s="53">
        <v>1076405</v>
      </c>
      <c r="G56" s="79"/>
    </row>
    <row r="57" spans="3:7" ht="12.75">
      <c r="C57" s="85" t="s">
        <v>65</v>
      </c>
      <c r="D57" s="39" t="s">
        <v>35</v>
      </c>
      <c r="E57" s="39">
        <v>7</v>
      </c>
      <c r="F57" s="50">
        <f>106891</f>
        <v>106891</v>
      </c>
      <c r="G57" s="68"/>
    </row>
    <row r="58" spans="3:7" ht="12.75">
      <c r="C58" s="74"/>
      <c r="D58" s="51"/>
      <c r="E58" s="51"/>
      <c r="F58" s="50"/>
      <c r="G58" s="68"/>
    </row>
    <row r="59" spans="3:7" ht="13.5" thickBot="1">
      <c r="C59" s="86" t="s">
        <v>66</v>
      </c>
      <c r="D59" s="87"/>
      <c r="E59" s="87"/>
      <c r="F59" s="88">
        <f>SUM(F56:F58)</f>
        <v>1183296</v>
      </c>
      <c r="G59" s="8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1" t="s">
        <v>32</v>
      </c>
      <c r="E5" s="64" t="str">
        <f>personal!G6</f>
        <v>4 - 8 noiembrie 2019</v>
      </c>
    </row>
    <row r="6" ht="13.5" thickBot="1"/>
    <row r="7" spans="1:6" ht="68.25" customHeight="1" thickBot="1">
      <c r="A7" s="91" t="s">
        <v>9</v>
      </c>
      <c r="B7" s="92" t="s">
        <v>10</v>
      </c>
      <c r="C7" s="93" t="s">
        <v>11</v>
      </c>
      <c r="D7" s="92" t="s">
        <v>12</v>
      </c>
      <c r="E7" s="92" t="s">
        <v>13</v>
      </c>
      <c r="F7" s="94" t="s">
        <v>14</v>
      </c>
    </row>
    <row r="8" spans="1:6" ht="12.75">
      <c r="A8" s="114">
        <v>1</v>
      </c>
      <c r="B8" s="115" t="s">
        <v>153</v>
      </c>
      <c r="C8" s="113">
        <v>7763</v>
      </c>
      <c r="D8" s="40" t="s">
        <v>156</v>
      </c>
      <c r="E8" s="40" t="s">
        <v>288</v>
      </c>
      <c r="F8" s="112">
        <v>29857.1</v>
      </c>
    </row>
    <row r="9" spans="1:6" ht="12.75">
      <c r="A9" s="103">
        <v>2</v>
      </c>
      <c r="B9" s="106" t="s">
        <v>153</v>
      </c>
      <c r="C9" s="107">
        <v>7758</v>
      </c>
      <c r="D9" s="90" t="s">
        <v>154</v>
      </c>
      <c r="E9" s="90" t="s">
        <v>155</v>
      </c>
      <c r="F9" s="26">
        <v>412828.56</v>
      </c>
    </row>
    <row r="10" spans="1:6" ht="12.75">
      <c r="A10" s="104">
        <v>3</v>
      </c>
      <c r="B10" s="108" t="s">
        <v>153</v>
      </c>
      <c r="C10" s="109">
        <v>7761</v>
      </c>
      <c r="D10" s="22" t="s">
        <v>156</v>
      </c>
      <c r="E10" s="22" t="s">
        <v>157</v>
      </c>
      <c r="F10" s="26">
        <v>951.05</v>
      </c>
    </row>
    <row r="11" spans="1:6" ht="12.75">
      <c r="A11" s="104">
        <v>4</v>
      </c>
      <c r="B11" s="108" t="s">
        <v>153</v>
      </c>
      <c r="C11" s="109">
        <v>7759</v>
      </c>
      <c r="D11" s="22" t="s">
        <v>158</v>
      </c>
      <c r="E11" s="22" t="s">
        <v>159</v>
      </c>
      <c r="F11" s="26">
        <v>2441.06</v>
      </c>
    </row>
    <row r="12" spans="1:6" ht="12.75">
      <c r="A12" s="104">
        <v>5</v>
      </c>
      <c r="B12" s="108" t="s">
        <v>153</v>
      </c>
      <c r="C12" s="109">
        <v>7760</v>
      </c>
      <c r="D12" s="22" t="s">
        <v>160</v>
      </c>
      <c r="E12" s="22" t="s">
        <v>161</v>
      </c>
      <c r="F12" s="26">
        <v>565.25</v>
      </c>
    </row>
    <row r="13" spans="1:6" ht="12.75">
      <c r="A13" s="104">
        <v>6</v>
      </c>
      <c r="B13" s="108" t="s">
        <v>162</v>
      </c>
      <c r="C13" s="109">
        <v>7766</v>
      </c>
      <c r="D13" s="22" t="s">
        <v>163</v>
      </c>
      <c r="E13" s="22" t="s">
        <v>164</v>
      </c>
      <c r="F13" s="26">
        <v>282.63</v>
      </c>
    </row>
    <row r="14" spans="1:6" ht="12.75">
      <c r="A14" s="104">
        <v>7</v>
      </c>
      <c r="B14" s="108" t="s">
        <v>162</v>
      </c>
      <c r="C14" s="109">
        <v>7764</v>
      </c>
      <c r="D14" s="22" t="s">
        <v>165</v>
      </c>
      <c r="E14" s="22" t="s">
        <v>166</v>
      </c>
      <c r="F14" s="26">
        <v>103617.01</v>
      </c>
    </row>
    <row r="15" spans="1:6" ht="12.75">
      <c r="A15" s="104">
        <v>8</v>
      </c>
      <c r="B15" s="108" t="s">
        <v>162</v>
      </c>
      <c r="C15" s="109">
        <v>7802</v>
      </c>
      <c r="D15" s="22" t="s">
        <v>167</v>
      </c>
      <c r="E15" s="22" t="s">
        <v>168</v>
      </c>
      <c r="F15" s="26">
        <v>36489.4</v>
      </c>
    </row>
    <row r="16" spans="1:6" ht="12.75">
      <c r="A16" s="104">
        <v>9</v>
      </c>
      <c r="B16" s="108" t="s">
        <v>162</v>
      </c>
      <c r="C16" s="109">
        <v>7775</v>
      </c>
      <c r="D16" s="22" t="s">
        <v>169</v>
      </c>
      <c r="E16" s="22" t="s">
        <v>170</v>
      </c>
      <c r="F16" s="26">
        <v>13490.91</v>
      </c>
    </row>
    <row r="17" spans="1:6" ht="12.75">
      <c r="A17" s="104">
        <v>10</v>
      </c>
      <c r="B17" s="108" t="s">
        <v>162</v>
      </c>
      <c r="C17" s="109">
        <v>7774</v>
      </c>
      <c r="D17" s="22" t="s">
        <v>171</v>
      </c>
      <c r="E17" s="22" t="s">
        <v>170</v>
      </c>
      <c r="F17" s="26">
        <v>2646.36</v>
      </c>
    </row>
    <row r="18" spans="1:6" ht="12.75">
      <c r="A18" s="104">
        <v>11</v>
      </c>
      <c r="B18" s="108" t="s">
        <v>162</v>
      </c>
      <c r="C18" s="109">
        <v>7765</v>
      </c>
      <c r="D18" s="22" t="s">
        <v>172</v>
      </c>
      <c r="E18" s="22" t="s">
        <v>173</v>
      </c>
      <c r="F18" s="26">
        <v>224.91</v>
      </c>
    </row>
    <row r="19" spans="1:6" ht="12.75">
      <c r="A19" s="104">
        <v>12</v>
      </c>
      <c r="B19" s="108" t="s">
        <v>162</v>
      </c>
      <c r="C19" s="109">
        <v>7768</v>
      </c>
      <c r="D19" s="22" t="s">
        <v>174</v>
      </c>
      <c r="E19" s="22" t="s">
        <v>175</v>
      </c>
      <c r="F19" s="26">
        <v>1830</v>
      </c>
    </row>
    <row r="20" spans="1:6" ht="12.75">
      <c r="A20" s="104">
        <f>A19+1</f>
        <v>13</v>
      </c>
      <c r="B20" s="108" t="s">
        <v>176</v>
      </c>
      <c r="C20" s="109">
        <v>7793</v>
      </c>
      <c r="D20" s="22" t="s">
        <v>177</v>
      </c>
      <c r="E20" s="22" t="s">
        <v>178</v>
      </c>
      <c r="F20" s="26">
        <v>510.4</v>
      </c>
    </row>
    <row r="21" spans="1:6" ht="12.75">
      <c r="A21" s="104">
        <f aca="true" t="shared" si="0" ref="A21:A38">A20+1</f>
        <v>14</v>
      </c>
      <c r="B21" s="108" t="s">
        <v>176</v>
      </c>
      <c r="C21" s="109">
        <v>7791</v>
      </c>
      <c r="D21" s="22" t="s">
        <v>177</v>
      </c>
      <c r="E21" s="22" t="s">
        <v>178</v>
      </c>
      <c r="F21" s="26">
        <v>319.05</v>
      </c>
    </row>
    <row r="22" spans="1:6" ht="12.75">
      <c r="A22" s="104">
        <f t="shared" si="0"/>
        <v>15</v>
      </c>
      <c r="B22" s="108" t="s">
        <v>176</v>
      </c>
      <c r="C22" s="109">
        <v>7799</v>
      </c>
      <c r="D22" s="22" t="s">
        <v>179</v>
      </c>
      <c r="E22" s="22" t="s">
        <v>155</v>
      </c>
      <c r="F22" s="26">
        <v>4076</v>
      </c>
    </row>
    <row r="23" spans="1:6" ht="12.75">
      <c r="A23" s="104">
        <f t="shared" si="0"/>
        <v>16</v>
      </c>
      <c r="B23" s="108" t="s">
        <v>176</v>
      </c>
      <c r="C23" s="109">
        <v>7801</v>
      </c>
      <c r="D23" s="22" t="s">
        <v>179</v>
      </c>
      <c r="E23" s="22" t="s">
        <v>180</v>
      </c>
      <c r="F23" s="26">
        <v>165.09</v>
      </c>
    </row>
    <row r="24" spans="1:6" ht="12.75">
      <c r="A24" s="104">
        <f t="shared" si="0"/>
        <v>17</v>
      </c>
      <c r="B24" s="108" t="s">
        <v>176</v>
      </c>
      <c r="C24" s="109">
        <v>7797</v>
      </c>
      <c r="D24" s="22" t="s">
        <v>181</v>
      </c>
      <c r="E24" s="22" t="s">
        <v>155</v>
      </c>
      <c r="F24" s="26">
        <v>22540.96</v>
      </c>
    </row>
    <row r="25" spans="1:6" ht="12.75">
      <c r="A25" s="104">
        <f t="shared" si="0"/>
        <v>18</v>
      </c>
      <c r="B25" s="108" t="s">
        <v>176</v>
      </c>
      <c r="C25" s="109">
        <v>7798</v>
      </c>
      <c r="D25" s="22" t="s">
        <v>165</v>
      </c>
      <c r="E25" s="22" t="s">
        <v>155</v>
      </c>
      <c r="F25" s="26">
        <v>20733.19</v>
      </c>
    </row>
    <row r="26" spans="1:6" ht="12.75">
      <c r="A26" s="104">
        <f t="shared" si="0"/>
        <v>19</v>
      </c>
      <c r="B26" s="108" t="s">
        <v>176</v>
      </c>
      <c r="C26" s="109">
        <v>7795</v>
      </c>
      <c r="D26" s="22" t="s">
        <v>179</v>
      </c>
      <c r="E26" s="22" t="s">
        <v>182</v>
      </c>
      <c r="F26" s="26">
        <v>475.61</v>
      </c>
    </row>
    <row r="27" spans="1:6" ht="12.75">
      <c r="A27" s="104">
        <f t="shared" si="0"/>
        <v>20</v>
      </c>
      <c r="B27" s="108" t="s">
        <v>176</v>
      </c>
      <c r="C27" s="109">
        <v>7792</v>
      </c>
      <c r="D27" s="22" t="s">
        <v>181</v>
      </c>
      <c r="E27" s="22" t="s">
        <v>182</v>
      </c>
      <c r="F27" s="26">
        <v>44.94</v>
      </c>
    </row>
    <row r="28" spans="1:6" ht="12.75">
      <c r="A28" s="104">
        <f t="shared" si="0"/>
        <v>21</v>
      </c>
      <c r="B28" s="108" t="s">
        <v>176</v>
      </c>
      <c r="C28" s="109">
        <v>7790</v>
      </c>
      <c r="D28" s="22" t="s">
        <v>183</v>
      </c>
      <c r="E28" s="22" t="s">
        <v>184</v>
      </c>
      <c r="F28" s="26">
        <v>5505.1</v>
      </c>
    </row>
    <row r="29" spans="1:6" ht="12.75">
      <c r="A29" s="104">
        <f t="shared" si="0"/>
        <v>22</v>
      </c>
      <c r="B29" s="108" t="s">
        <v>176</v>
      </c>
      <c r="C29" s="109">
        <v>7789</v>
      </c>
      <c r="D29" s="22" t="s">
        <v>185</v>
      </c>
      <c r="E29" s="22" t="s">
        <v>186</v>
      </c>
      <c r="F29" s="26">
        <v>2249.1</v>
      </c>
    </row>
    <row r="30" spans="1:6" ht="12.75">
      <c r="A30" s="104">
        <f t="shared" si="0"/>
        <v>23</v>
      </c>
      <c r="B30" s="108" t="s">
        <v>176</v>
      </c>
      <c r="C30" s="109">
        <v>7796</v>
      </c>
      <c r="D30" s="22" t="s">
        <v>187</v>
      </c>
      <c r="E30" s="22" t="s">
        <v>188</v>
      </c>
      <c r="F30" s="26">
        <v>1835.24</v>
      </c>
    </row>
    <row r="31" spans="1:6" ht="12.75">
      <c r="A31" s="104">
        <f t="shared" si="0"/>
        <v>24</v>
      </c>
      <c r="B31" s="108" t="s">
        <v>176</v>
      </c>
      <c r="C31" s="109">
        <v>7800</v>
      </c>
      <c r="D31" s="22" t="s">
        <v>179</v>
      </c>
      <c r="E31" s="22" t="s">
        <v>189</v>
      </c>
      <c r="F31" s="26">
        <v>157.3</v>
      </c>
    </row>
    <row r="32" spans="1:6" ht="12.75">
      <c r="A32" s="104">
        <f t="shared" si="0"/>
        <v>25</v>
      </c>
      <c r="B32" s="108" t="s">
        <v>176</v>
      </c>
      <c r="C32" s="109">
        <v>7794</v>
      </c>
      <c r="D32" s="22" t="s">
        <v>190</v>
      </c>
      <c r="E32" s="22" t="s">
        <v>191</v>
      </c>
      <c r="F32" s="26">
        <v>3970.87</v>
      </c>
    </row>
    <row r="33" spans="1:6" ht="12.75">
      <c r="A33" s="104">
        <f t="shared" si="0"/>
        <v>26</v>
      </c>
      <c r="B33" s="108" t="s">
        <v>176</v>
      </c>
      <c r="C33" s="109">
        <v>7803</v>
      </c>
      <c r="D33" s="22" t="s">
        <v>192</v>
      </c>
      <c r="E33" s="22" t="s">
        <v>193</v>
      </c>
      <c r="F33" s="26">
        <v>10372.83</v>
      </c>
    </row>
    <row r="34" spans="1:6" ht="12.75">
      <c r="A34" s="104">
        <f t="shared" si="0"/>
        <v>27</v>
      </c>
      <c r="B34" s="108" t="s">
        <v>176</v>
      </c>
      <c r="C34" s="109">
        <v>7804</v>
      </c>
      <c r="D34" s="22" t="s">
        <v>194</v>
      </c>
      <c r="E34" s="22" t="s">
        <v>195</v>
      </c>
      <c r="F34" s="26">
        <v>7140</v>
      </c>
    </row>
    <row r="35" spans="1:6" ht="12.75">
      <c r="A35" s="104">
        <f t="shared" si="0"/>
        <v>28</v>
      </c>
      <c r="B35" s="108" t="s">
        <v>196</v>
      </c>
      <c r="C35" s="109">
        <v>7809</v>
      </c>
      <c r="D35" s="22" t="s">
        <v>197</v>
      </c>
      <c r="E35" s="22" t="s">
        <v>198</v>
      </c>
      <c r="F35" s="26">
        <v>1609.07</v>
      </c>
    </row>
    <row r="36" spans="1:6" ht="12.75">
      <c r="A36" s="104">
        <f t="shared" si="0"/>
        <v>29</v>
      </c>
      <c r="B36" s="108" t="s">
        <v>196</v>
      </c>
      <c r="C36" s="109">
        <v>7810</v>
      </c>
      <c r="D36" s="22" t="s">
        <v>179</v>
      </c>
      <c r="E36" s="22" t="s">
        <v>199</v>
      </c>
      <c r="F36" s="26">
        <v>2476.19</v>
      </c>
    </row>
    <row r="37" spans="1:6" ht="12.75">
      <c r="A37" s="104">
        <f t="shared" si="0"/>
        <v>30</v>
      </c>
      <c r="B37" s="108" t="s">
        <v>200</v>
      </c>
      <c r="C37" s="109">
        <v>7816</v>
      </c>
      <c r="D37" s="22" t="s">
        <v>201</v>
      </c>
      <c r="E37" s="22" t="s">
        <v>170</v>
      </c>
      <c r="F37" s="26">
        <v>2620.34</v>
      </c>
    </row>
    <row r="38" spans="1:6" ht="13.5" thickBot="1">
      <c r="A38" s="105">
        <f t="shared" si="0"/>
        <v>31</v>
      </c>
      <c r="B38" s="110" t="s">
        <v>200</v>
      </c>
      <c r="C38" s="111">
        <v>7817</v>
      </c>
      <c r="D38" s="95" t="s">
        <v>202</v>
      </c>
      <c r="E38" s="95" t="s">
        <v>170</v>
      </c>
      <c r="F38" s="96">
        <v>10225.7</v>
      </c>
    </row>
    <row r="39" spans="1:6" ht="13.5" thickBot="1">
      <c r="A39" s="97"/>
      <c r="B39" s="98"/>
      <c r="C39" s="99"/>
      <c r="D39" s="100"/>
      <c r="E39" s="101" t="s">
        <v>203</v>
      </c>
      <c r="F39" s="102">
        <f>SUM(F8:F38)</f>
        <v>702251.2199999996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15</v>
      </c>
      <c r="B1" s="12"/>
      <c r="C1" s="12"/>
      <c r="D1" s="12"/>
    </row>
    <row r="3" spans="1:4" ht="15.75" customHeight="1">
      <c r="A3" s="35" t="s">
        <v>21</v>
      </c>
      <c r="B3" s="35"/>
      <c r="C3" s="35"/>
      <c r="D3" s="14"/>
    </row>
    <row r="4" spans="1:10" ht="19.5" customHeight="1">
      <c r="A4" s="36" t="s">
        <v>22</v>
      </c>
      <c r="B4" s="36"/>
      <c r="C4" s="36"/>
      <c r="D4" s="36"/>
      <c r="E4" s="36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32</v>
      </c>
      <c r="C6" s="11" t="str">
        <f>personal!G6</f>
        <v>4 - 8 noiembrie 2019</v>
      </c>
      <c r="D6" s="18"/>
      <c r="E6" s="15"/>
      <c r="F6" s="15"/>
      <c r="G6" s="15"/>
      <c r="H6" s="15"/>
      <c r="I6" s="16"/>
      <c r="J6" s="16"/>
    </row>
    <row r="7" ht="13.5" thickBot="1"/>
    <row r="8" spans="1:5" ht="13.5" thickBot="1">
      <c r="A8" s="127" t="s">
        <v>16</v>
      </c>
      <c r="B8" s="128" t="s">
        <v>17</v>
      </c>
      <c r="C8" s="128" t="s">
        <v>18</v>
      </c>
      <c r="D8" s="128" t="s">
        <v>23</v>
      </c>
      <c r="E8" s="129" t="s">
        <v>19</v>
      </c>
    </row>
    <row r="9" spans="1:5" s="19" customFormat="1" ht="25.5">
      <c r="A9" s="123" t="s">
        <v>67</v>
      </c>
      <c r="B9" s="124" t="s">
        <v>68</v>
      </c>
      <c r="C9" s="117" t="s">
        <v>69</v>
      </c>
      <c r="D9" s="125" t="s">
        <v>70</v>
      </c>
      <c r="E9" s="126">
        <v>3902.96</v>
      </c>
    </row>
    <row r="10" spans="1:5" s="19" customFormat="1" ht="25.5">
      <c r="A10" s="121" t="s">
        <v>67</v>
      </c>
      <c r="B10" s="116" t="s">
        <v>71</v>
      </c>
      <c r="C10" s="120" t="s">
        <v>72</v>
      </c>
      <c r="D10" s="118" t="s">
        <v>73</v>
      </c>
      <c r="E10" s="122">
        <v>33024.29</v>
      </c>
    </row>
    <row r="11" spans="1:5" s="19" customFormat="1" ht="12.75">
      <c r="A11" s="29"/>
      <c r="B11" s="27"/>
      <c r="C11" s="27"/>
      <c r="D11" s="28"/>
      <c r="E11" s="30"/>
    </row>
    <row r="12" spans="1:5" s="19" customFormat="1" ht="12.75">
      <c r="A12" s="29"/>
      <c r="B12" s="27"/>
      <c r="C12" s="28"/>
      <c r="D12" s="28"/>
      <c r="E12" s="30"/>
    </row>
    <row r="13" spans="1:5" s="19" customFormat="1" ht="12.75">
      <c r="A13" s="29"/>
      <c r="B13" s="27"/>
      <c r="C13" s="28"/>
      <c r="D13" s="28"/>
      <c r="E13" s="30"/>
    </row>
    <row r="14" spans="1:5" s="19" customFormat="1" ht="12.75">
      <c r="A14" s="29"/>
      <c r="B14" s="27"/>
      <c r="C14" s="28"/>
      <c r="D14" s="28"/>
      <c r="E14" s="30"/>
    </row>
    <row r="15" spans="1:5" s="19" customFormat="1" ht="12.75">
      <c r="A15" s="29"/>
      <c r="B15" s="27"/>
      <c r="C15" s="28"/>
      <c r="D15" s="28"/>
      <c r="E15" s="30"/>
    </row>
    <row r="16" spans="1:5" s="19" customFormat="1" ht="12.75">
      <c r="A16" s="29"/>
      <c r="B16" s="27"/>
      <c r="C16" s="28"/>
      <c r="D16" s="28"/>
      <c r="E16" s="30"/>
    </row>
    <row r="17" spans="1:5" s="19" customFormat="1" ht="13.5" thickBot="1">
      <c r="A17" s="130"/>
      <c r="B17" s="131"/>
      <c r="C17" s="132"/>
      <c r="D17" s="132"/>
      <c r="E17" s="133"/>
    </row>
    <row r="18" spans="1:5" ht="13.5" thickBot="1">
      <c r="A18" s="134" t="s">
        <v>20</v>
      </c>
      <c r="B18" s="135"/>
      <c r="C18" s="135"/>
      <c r="D18" s="135"/>
      <c r="E18" s="136">
        <f>SUM(E9:E17)</f>
        <v>36927.25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52">
      <selection activeCell="J10" sqref="J10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15</v>
      </c>
      <c r="B1" s="12"/>
      <c r="C1" s="12"/>
      <c r="D1" s="12"/>
    </row>
    <row r="3" spans="1:4" ht="15.75" customHeight="1">
      <c r="A3" s="35" t="s">
        <v>21</v>
      </c>
      <c r="B3" s="35"/>
      <c r="C3" s="35"/>
      <c r="D3" s="14"/>
    </row>
    <row r="4" spans="1:10" ht="30" customHeight="1">
      <c r="A4" s="36" t="s">
        <v>31</v>
      </c>
      <c r="B4" s="36"/>
      <c r="C4" s="36"/>
      <c r="D4" s="36"/>
      <c r="E4" s="36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32</v>
      </c>
      <c r="C6" s="11" t="str">
        <f>personal!G6</f>
        <v>4 - 8 noiembrie 2019</v>
      </c>
      <c r="D6" s="18"/>
      <c r="E6" s="15"/>
      <c r="F6" s="15"/>
      <c r="G6" s="15"/>
      <c r="H6" s="15"/>
      <c r="I6" s="16"/>
      <c r="J6" s="16"/>
    </row>
    <row r="7" ht="13.5" thickBot="1"/>
    <row r="8" spans="1:5" ht="13.5" thickBot="1">
      <c r="A8" s="127" t="s">
        <v>16</v>
      </c>
      <c r="B8" s="128" t="s">
        <v>17</v>
      </c>
      <c r="C8" s="128" t="s">
        <v>18</v>
      </c>
      <c r="D8" s="128" t="s">
        <v>23</v>
      </c>
      <c r="E8" s="129" t="s">
        <v>19</v>
      </c>
    </row>
    <row r="9" spans="1:5" s="19" customFormat="1" ht="25.5">
      <c r="A9" s="145" t="s">
        <v>74</v>
      </c>
      <c r="B9" s="144" t="s">
        <v>75</v>
      </c>
      <c r="C9" s="117" t="s">
        <v>290</v>
      </c>
      <c r="D9" s="125" t="s">
        <v>76</v>
      </c>
      <c r="E9" s="126">
        <v>1461.34</v>
      </c>
    </row>
    <row r="10" spans="1:5" s="19" customFormat="1" ht="25.5">
      <c r="A10" s="145" t="s">
        <v>74</v>
      </c>
      <c r="B10" s="116" t="s">
        <v>77</v>
      </c>
      <c r="C10" s="117" t="s">
        <v>289</v>
      </c>
      <c r="D10" s="118" t="s">
        <v>76</v>
      </c>
      <c r="E10" s="122">
        <v>8086.81</v>
      </c>
    </row>
    <row r="11" spans="1:5" s="19" customFormat="1" ht="25.5">
      <c r="A11" s="145" t="s">
        <v>74</v>
      </c>
      <c r="B11" s="116" t="s">
        <v>78</v>
      </c>
      <c r="C11" s="117" t="s">
        <v>291</v>
      </c>
      <c r="D11" s="118" t="s">
        <v>91</v>
      </c>
      <c r="E11" s="122">
        <v>2484.66</v>
      </c>
    </row>
    <row r="12" spans="1:5" s="19" customFormat="1" ht="25.5">
      <c r="A12" s="145" t="s">
        <v>74</v>
      </c>
      <c r="B12" s="116" t="s">
        <v>79</v>
      </c>
      <c r="C12" s="117" t="s">
        <v>291</v>
      </c>
      <c r="D12" s="118" t="s">
        <v>91</v>
      </c>
      <c r="E12" s="122">
        <v>2313.57</v>
      </c>
    </row>
    <row r="13" spans="1:5" s="19" customFormat="1" ht="25.5">
      <c r="A13" s="145" t="s">
        <v>74</v>
      </c>
      <c r="B13" s="116" t="s">
        <v>80</v>
      </c>
      <c r="C13" s="117" t="s">
        <v>292</v>
      </c>
      <c r="D13" s="118" t="s">
        <v>81</v>
      </c>
      <c r="E13" s="122">
        <v>3234.31</v>
      </c>
    </row>
    <row r="14" spans="1:5" s="19" customFormat="1" ht="25.5">
      <c r="A14" s="145" t="s">
        <v>74</v>
      </c>
      <c r="B14" s="118" t="s">
        <v>82</v>
      </c>
      <c r="C14" s="117" t="s">
        <v>292</v>
      </c>
      <c r="D14" s="118" t="s">
        <v>81</v>
      </c>
      <c r="E14" s="122">
        <v>570.76</v>
      </c>
    </row>
    <row r="15" spans="1:5" s="19" customFormat="1" ht="25.5">
      <c r="A15" s="145" t="s">
        <v>74</v>
      </c>
      <c r="B15" s="118" t="s">
        <v>83</v>
      </c>
      <c r="C15" s="117" t="s">
        <v>292</v>
      </c>
      <c r="D15" s="118" t="s">
        <v>81</v>
      </c>
      <c r="E15" s="122">
        <v>3076.93</v>
      </c>
    </row>
    <row r="16" spans="1:5" s="19" customFormat="1" ht="25.5">
      <c r="A16" s="145" t="s">
        <v>74</v>
      </c>
      <c r="B16" s="118" t="s">
        <v>84</v>
      </c>
      <c r="C16" s="117" t="s">
        <v>292</v>
      </c>
      <c r="D16" s="118" t="s">
        <v>81</v>
      </c>
      <c r="E16" s="122">
        <v>3076.93</v>
      </c>
    </row>
    <row r="17" spans="1:5" s="19" customFormat="1" ht="38.25">
      <c r="A17" s="145" t="s">
        <v>85</v>
      </c>
      <c r="B17" s="118" t="s">
        <v>86</v>
      </c>
      <c r="C17" s="117" t="s">
        <v>87</v>
      </c>
      <c r="D17" s="118" t="s">
        <v>88</v>
      </c>
      <c r="E17" s="122">
        <v>6629.56</v>
      </c>
    </row>
    <row r="18" spans="1:5" ht="25.5">
      <c r="A18" s="145" t="s">
        <v>89</v>
      </c>
      <c r="B18" s="118" t="s">
        <v>90</v>
      </c>
      <c r="C18" s="117" t="s">
        <v>293</v>
      </c>
      <c r="D18" s="118" t="s">
        <v>91</v>
      </c>
      <c r="E18" s="122">
        <v>4864</v>
      </c>
    </row>
    <row r="19" spans="1:5" ht="25.5">
      <c r="A19" s="145" t="s">
        <v>89</v>
      </c>
      <c r="B19" s="118" t="s">
        <v>92</v>
      </c>
      <c r="C19" s="117" t="s">
        <v>293</v>
      </c>
      <c r="D19" s="118" t="s">
        <v>91</v>
      </c>
      <c r="E19" s="122">
        <v>12871</v>
      </c>
    </row>
    <row r="20" spans="1:5" ht="25.5">
      <c r="A20" s="145" t="s">
        <v>89</v>
      </c>
      <c r="B20" s="118" t="s">
        <v>93</v>
      </c>
      <c r="C20" s="117" t="s">
        <v>294</v>
      </c>
      <c r="D20" s="118" t="s">
        <v>91</v>
      </c>
      <c r="E20" s="122">
        <v>2995</v>
      </c>
    </row>
    <row r="21" spans="1:5" ht="25.5">
      <c r="A21" s="145" t="s">
        <v>89</v>
      </c>
      <c r="B21" s="118" t="s">
        <v>94</v>
      </c>
      <c r="C21" s="117" t="s">
        <v>293</v>
      </c>
      <c r="D21" s="118" t="s">
        <v>91</v>
      </c>
      <c r="E21" s="122">
        <v>373</v>
      </c>
    </row>
    <row r="22" spans="1:5" ht="25.5">
      <c r="A22" s="145" t="s">
        <v>89</v>
      </c>
      <c r="B22" s="118" t="s">
        <v>95</v>
      </c>
      <c r="C22" s="117" t="s">
        <v>293</v>
      </c>
      <c r="D22" s="118" t="s">
        <v>91</v>
      </c>
      <c r="E22" s="122">
        <v>901</v>
      </c>
    </row>
    <row r="23" spans="1:5" ht="25.5">
      <c r="A23" s="145" t="s">
        <v>89</v>
      </c>
      <c r="B23" s="118" t="s">
        <v>96</v>
      </c>
      <c r="C23" s="117" t="s">
        <v>293</v>
      </c>
      <c r="D23" s="118" t="s">
        <v>91</v>
      </c>
      <c r="E23" s="122">
        <v>25406</v>
      </c>
    </row>
    <row r="24" spans="1:5" ht="25.5">
      <c r="A24" s="145" t="s">
        <v>89</v>
      </c>
      <c r="B24" s="118" t="s">
        <v>97</v>
      </c>
      <c r="C24" s="117" t="s">
        <v>293</v>
      </c>
      <c r="D24" s="118" t="s">
        <v>91</v>
      </c>
      <c r="E24" s="122">
        <v>25172</v>
      </c>
    </row>
    <row r="25" spans="1:5" ht="25.5">
      <c r="A25" s="145" t="s">
        <v>89</v>
      </c>
      <c r="B25" s="118" t="s">
        <v>98</v>
      </c>
      <c r="C25" s="117" t="s">
        <v>293</v>
      </c>
      <c r="D25" s="118" t="s">
        <v>91</v>
      </c>
      <c r="E25" s="122">
        <v>2905</v>
      </c>
    </row>
    <row r="26" spans="1:5" ht="25.5">
      <c r="A26" s="145" t="s">
        <v>89</v>
      </c>
      <c r="B26" s="118" t="s">
        <v>99</v>
      </c>
      <c r="C26" s="117" t="s">
        <v>293</v>
      </c>
      <c r="D26" s="118" t="s">
        <v>91</v>
      </c>
      <c r="E26" s="122">
        <v>2158</v>
      </c>
    </row>
    <row r="27" spans="1:5" ht="25.5">
      <c r="A27" s="145" t="s">
        <v>89</v>
      </c>
      <c r="B27" s="118" t="s">
        <v>100</v>
      </c>
      <c r="C27" s="117" t="s">
        <v>293</v>
      </c>
      <c r="D27" s="118" t="s">
        <v>91</v>
      </c>
      <c r="E27" s="122">
        <v>318</v>
      </c>
    </row>
    <row r="28" spans="1:5" ht="25.5">
      <c r="A28" s="145" t="s">
        <v>89</v>
      </c>
      <c r="B28" s="118" t="s">
        <v>101</v>
      </c>
      <c r="C28" s="117" t="s">
        <v>293</v>
      </c>
      <c r="D28" s="118" t="s">
        <v>91</v>
      </c>
      <c r="E28" s="122">
        <v>834</v>
      </c>
    </row>
    <row r="29" spans="1:5" ht="25.5">
      <c r="A29" s="145" t="s">
        <v>89</v>
      </c>
      <c r="B29" s="118" t="s">
        <v>102</v>
      </c>
      <c r="C29" s="117" t="s">
        <v>293</v>
      </c>
      <c r="D29" s="118" t="s">
        <v>91</v>
      </c>
      <c r="E29" s="122">
        <v>2144</v>
      </c>
    </row>
    <row r="30" spans="1:5" ht="25.5">
      <c r="A30" s="145" t="s">
        <v>89</v>
      </c>
      <c r="B30" s="118" t="s">
        <v>103</v>
      </c>
      <c r="C30" s="117" t="s">
        <v>293</v>
      </c>
      <c r="D30" s="118" t="s">
        <v>91</v>
      </c>
      <c r="E30" s="122">
        <v>55181</v>
      </c>
    </row>
    <row r="31" spans="1:5" ht="25.5">
      <c r="A31" s="145" t="s">
        <v>89</v>
      </c>
      <c r="B31" s="118" t="s">
        <v>104</v>
      </c>
      <c r="C31" s="117" t="s">
        <v>295</v>
      </c>
      <c r="D31" s="118" t="s">
        <v>91</v>
      </c>
      <c r="E31" s="122">
        <v>26795</v>
      </c>
    </row>
    <row r="32" spans="1:5" ht="25.5">
      <c r="A32" s="145" t="s">
        <v>89</v>
      </c>
      <c r="B32" s="118" t="s">
        <v>105</v>
      </c>
      <c r="C32" s="117" t="s">
        <v>295</v>
      </c>
      <c r="D32" s="118" t="s">
        <v>91</v>
      </c>
      <c r="E32" s="122">
        <v>11788</v>
      </c>
    </row>
    <row r="33" spans="1:5" ht="25.5">
      <c r="A33" s="145" t="s">
        <v>89</v>
      </c>
      <c r="B33" s="118" t="s">
        <v>106</v>
      </c>
      <c r="C33" s="117" t="s">
        <v>295</v>
      </c>
      <c r="D33" s="118" t="s">
        <v>91</v>
      </c>
      <c r="E33" s="122">
        <v>100</v>
      </c>
    </row>
    <row r="34" spans="1:5" ht="25.5">
      <c r="A34" s="145" t="s">
        <v>89</v>
      </c>
      <c r="B34" s="118" t="s">
        <v>107</v>
      </c>
      <c r="C34" s="117" t="s">
        <v>295</v>
      </c>
      <c r="D34" s="118" t="s">
        <v>91</v>
      </c>
      <c r="E34" s="122">
        <v>100</v>
      </c>
    </row>
    <row r="35" spans="1:5" ht="25.5">
      <c r="A35" s="145" t="s">
        <v>89</v>
      </c>
      <c r="B35" s="118" t="s">
        <v>108</v>
      </c>
      <c r="C35" s="117" t="s">
        <v>295</v>
      </c>
      <c r="D35" s="118" t="s">
        <v>91</v>
      </c>
      <c r="E35" s="122">
        <v>100</v>
      </c>
    </row>
    <row r="36" spans="1:5" ht="25.5">
      <c r="A36" s="145" t="s">
        <v>89</v>
      </c>
      <c r="B36" s="118" t="s">
        <v>109</v>
      </c>
      <c r="C36" s="117" t="s">
        <v>295</v>
      </c>
      <c r="D36" s="118" t="s">
        <v>91</v>
      </c>
      <c r="E36" s="122">
        <v>1000</v>
      </c>
    </row>
    <row r="37" spans="1:5" ht="25.5">
      <c r="A37" s="145" t="s">
        <v>89</v>
      </c>
      <c r="B37" s="118" t="s">
        <v>110</v>
      </c>
      <c r="C37" s="117" t="s">
        <v>295</v>
      </c>
      <c r="D37" s="118" t="s">
        <v>91</v>
      </c>
      <c r="E37" s="122">
        <v>307178</v>
      </c>
    </row>
    <row r="38" spans="1:5" ht="25.5">
      <c r="A38" s="145" t="s">
        <v>89</v>
      </c>
      <c r="B38" s="118" t="s">
        <v>111</v>
      </c>
      <c r="C38" s="117" t="s">
        <v>295</v>
      </c>
      <c r="D38" s="118" t="s">
        <v>91</v>
      </c>
      <c r="E38" s="122">
        <v>16658</v>
      </c>
    </row>
    <row r="39" spans="1:5" ht="25.5">
      <c r="A39" s="145" t="s">
        <v>89</v>
      </c>
      <c r="B39" s="118" t="s">
        <v>112</v>
      </c>
      <c r="C39" s="117" t="s">
        <v>295</v>
      </c>
      <c r="D39" s="118" t="s">
        <v>91</v>
      </c>
      <c r="E39" s="122">
        <v>77</v>
      </c>
    </row>
    <row r="40" spans="1:5" ht="25.5">
      <c r="A40" s="145" t="s">
        <v>89</v>
      </c>
      <c r="B40" s="118" t="s">
        <v>113</v>
      </c>
      <c r="C40" s="117" t="s">
        <v>295</v>
      </c>
      <c r="D40" s="118" t="s">
        <v>91</v>
      </c>
      <c r="E40" s="122">
        <v>3570</v>
      </c>
    </row>
    <row r="41" spans="1:5" ht="25.5">
      <c r="A41" s="145" t="s">
        <v>89</v>
      </c>
      <c r="B41" s="118" t="s">
        <v>114</v>
      </c>
      <c r="C41" s="117" t="s">
        <v>295</v>
      </c>
      <c r="D41" s="118" t="s">
        <v>91</v>
      </c>
      <c r="E41" s="122">
        <v>70729</v>
      </c>
    </row>
    <row r="42" spans="1:5" ht="25.5">
      <c r="A42" s="145" t="s">
        <v>89</v>
      </c>
      <c r="B42" s="118" t="s">
        <v>115</v>
      </c>
      <c r="C42" s="117" t="s">
        <v>295</v>
      </c>
      <c r="D42" s="118" t="s">
        <v>91</v>
      </c>
      <c r="E42" s="122">
        <v>140026</v>
      </c>
    </row>
    <row r="43" spans="1:5" ht="25.5">
      <c r="A43" s="145" t="s">
        <v>89</v>
      </c>
      <c r="B43" s="118" t="s">
        <v>116</v>
      </c>
      <c r="C43" s="117" t="s">
        <v>295</v>
      </c>
      <c r="D43" s="118" t="s">
        <v>91</v>
      </c>
      <c r="E43" s="122">
        <v>138200</v>
      </c>
    </row>
    <row r="44" spans="1:5" ht="25.5">
      <c r="A44" s="145" t="s">
        <v>89</v>
      </c>
      <c r="B44" s="118" t="s">
        <v>117</v>
      </c>
      <c r="C44" s="117" t="s">
        <v>295</v>
      </c>
      <c r="D44" s="118" t="s">
        <v>91</v>
      </c>
      <c r="E44" s="122">
        <v>50</v>
      </c>
    </row>
    <row r="45" spans="1:5" ht="25.5">
      <c r="A45" s="145" t="s">
        <v>89</v>
      </c>
      <c r="B45" s="118" t="s">
        <v>118</v>
      </c>
      <c r="C45" s="117" t="s">
        <v>295</v>
      </c>
      <c r="D45" s="118" t="s">
        <v>91</v>
      </c>
      <c r="E45" s="122">
        <v>50</v>
      </c>
    </row>
    <row r="46" spans="1:5" ht="25.5">
      <c r="A46" s="145" t="s">
        <v>89</v>
      </c>
      <c r="B46" s="118" t="s">
        <v>119</v>
      </c>
      <c r="C46" s="117" t="s">
        <v>295</v>
      </c>
      <c r="D46" s="118" t="s">
        <v>91</v>
      </c>
      <c r="E46" s="122">
        <v>4602</v>
      </c>
    </row>
    <row r="47" spans="1:5" ht="25.5">
      <c r="A47" s="145" t="s">
        <v>89</v>
      </c>
      <c r="B47" s="118" t="s">
        <v>120</v>
      </c>
      <c r="C47" s="117" t="s">
        <v>295</v>
      </c>
      <c r="D47" s="118" t="s">
        <v>91</v>
      </c>
      <c r="E47" s="122">
        <v>2067</v>
      </c>
    </row>
    <row r="48" spans="1:5" ht="25.5">
      <c r="A48" s="145" t="s">
        <v>89</v>
      </c>
      <c r="B48" s="118" t="s">
        <v>121</v>
      </c>
      <c r="C48" s="117" t="s">
        <v>295</v>
      </c>
      <c r="D48" s="118" t="s">
        <v>91</v>
      </c>
      <c r="E48" s="122">
        <v>1739</v>
      </c>
    </row>
    <row r="49" spans="1:5" ht="25.5">
      <c r="A49" s="145" t="s">
        <v>89</v>
      </c>
      <c r="B49" s="118" t="s">
        <v>122</v>
      </c>
      <c r="C49" s="117" t="s">
        <v>295</v>
      </c>
      <c r="D49" s="118" t="s">
        <v>91</v>
      </c>
      <c r="E49" s="122">
        <v>4723</v>
      </c>
    </row>
    <row r="50" spans="1:5" ht="25.5">
      <c r="A50" s="145" t="s">
        <v>89</v>
      </c>
      <c r="B50" s="118" t="s">
        <v>123</v>
      </c>
      <c r="C50" s="117" t="s">
        <v>295</v>
      </c>
      <c r="D50" s="118" t="s">
        <v>91</v>
      </c>
      <c r="E50" s="122">
        <v>60</v>
      </c>
    </row>
    <row r="51" spans="1:5" ht="25.5">
      <c r="A51" s="145" t="s">
        <v>89</v>
      </c>
      <c r="B51" s="118" t="s">
        <v>124</v>
      </c>
      <c r="C51" s="117" t="s">
        <v>295</v>
      </c>
      <c r="D51" s="118" t="s">
        <v>91</v>
      </c>
      <c r="E51" s="122">
        <v>216</v>
      </c>
    </row>
    <row r="52" spans="1:5" ht="25.5">
      <c r="A52" s="145" t="s">
        <v>89</v>
      </c>
      <c r="B52" s="118" t="s">
        <v>125</v>
      </c>
      <c r="C52" s="117" t="s">
        <v>295</v>
      </c>
      <c r="D52" s="118" t="s">
        <v>91</v>
      </c>
      <c r="E52" s="122">
        <v>10843</v>
      </c>
    </row>
    <row r="53" spans="1:5" ht="25.5">
      <c r="A53" s="145" t="s">
        <v>89</v>
      </c>
      <c r="B53" s="118" t="s">
        <v>126</v>
      </c>
      <c r="C53" s="117" t="s">
        <v>295</v>
      </c>
      <c r="D53" s="118" t="s">
        <v>91</v>
      </c>
      <c r="E53" s="122">
        <v>16026</v>
      </c>
    </row>
    <row r="54" spans="1:5" ht="25.5">
      <c r="A54" s="145" t="s">
        <v>89</v>
      </c>
      <c r="B54" s="118" t="s">
        <v>127</v>
      </c>
      <c r="C54" s="117" t="s">
        <v>295</v>
      </c>
      <c r="D54" s="118" t="s">
        <v>91</v>
      </c>
      <c r="E54" s="122">
        <v>300</v>
      </c>
    </row>
    <row r="55" spans="1:5" ht="25.5">
      <c r="A55" s="145" t="s">
        <v>89</v>
      </c>
      <c r="B55" s="118" t="s">
        <v>128</v>
      </c>
      <c r="C55" s="117" t="s">
        <v>296</v>
      </c>
      <c r="D55" s="118" t="s">
        <v>91</v>
      </c>
      <c r="E55" s="122">
        <v>86</v>
      </c>
    </row>
    <row r="56" spans="1:5" ht="25.5">
      <c r="A56" s="145" t="s">
        <v>89</v>
      </c>
      <c r="B56" s="118" t="s">
        <v>129</v>
      </c>
      <c r="C56" s="117" t="s">
        <v>296</v>
      </c>
      <c r="D56" s="118" t="s">
        <v>91</v>
      </c>
      <c r="E56" s="122">
        <v>20516</v>
      </c>
    </row>
    <row r="57" spans="1:5" ht="25.5">
      <c r="A57" s="145" t="s">
        <v>89</v>
      </c>
      <c r="B57" s="118" t="s">
        <v>130</v>
      </c>
      <c r="C57" s="117" t="s">
        <v>296</v>
      </c>
      <c r="D57" s="118" t="s">
        <v>91</v>
      </c>
      <c r="E57" s="122">
        <v>356</v>
      </c>
    </row>
    <row r="58" spans="1:5" ht="25.5">
      <c r="A58" s="145" t="s">
        <v>89</v>
      </c>
      <c r="B58" s="118" t="s">
        <v>131</v>
      </c>
      <c r="C58" s="117" t="s">
        <v>296</v>
      </c>
      <c r="D58" s="118" t="s">
        <v>91</v>
      </c>
      <c r="E58" s="122">
        <v>88646</v>
      </c>
    </row>
    <row r="59" spans="1:5" ht="25.5">
      <c r="A59" s="145" t="s">
        <v>89</v>
      </c>
      <c r="B59" s="118" t="s">
        <v>132</v>
      </c>
      <c r="C59" s="117" t="s">
        <v>296</v>
      </c>
      <c r="D59" s="118" t="s">
        <v>91</v>
      </c>
      <c r="E59" s="122">
        <v>4675</v>
      </c>
    </row>
    <row r="60" spans="1:5" ht="25.5">
      <c r="A60" s="145" t="s">
        <v>89</v>
      </c>
      <c r="B60" s="118" t="s">
        <v>133</v>
      </c>
      <c r="C60" s="117" t="s">
        <v>296</v>
      </c>
      <c r="D60" s="118" t="s">
        <v>91</v>
      </c>
      <c r="E60" s="122">
        <v>74415</v>
      </c>
    </row>
    <row r="61" spans="1:5" ht="25.5">
      <c r="A61" s="145" t="s">
        <v>89</v>
      </c>
      <c r="B61" s="118" t="s">
        <v>134</v>
      </c>
      <c r="C61" s="117" t="s">
        <v>296</v>
      </c>
      <c r="D61" s="118" t="s">
        <v>91</v>
      </c>
      <c r="E61" s="122">
        <v>137</v>
      </c>
    </row>
    <row r="62" spans="1:5" ht="25.5">
      <c r="A62" s="145" t="s">
        <v>89</v>
      </c>
      <c r="B62" s="118" t="s">
        <v>135</v>
      </c>
      <c r="C62" s="117" t="s">
        <v>296</v>
      </c>
      <c r="D62" s="118" t="s">
        <v>91</v>
      </c>
      <c r="E62" s="122">
        <v>4524</v>
      </c>
    </row>
    <row r="63" spans="1:5" ht="25.5">
      <c r="A63" s="145" t="s">
        <v>89</v>
      </c>
      <c r="B63" s="137" t="s">
        <v>136</v>
      </c>
      <c r="C63" s="117" t="s">
        <v>296</v>
      </c>
      <c r="D63" s="118" t="s">
        <v>91</v>
      </c>
      <c r="E63" s="146">
        <v>5359</v>
      </c>
    </row>
    <row r="64" spans="1:5" ht="25.5">
      <c r="A64" s="145" t="s">
        <v>89</v>
      </c>
      <c r="B64" s="119" t="s">
        <v>137</v>
      </c>
      <c r="C64" s="117" t="s">
        <v>296</v>
      </c>
      <c r="D64" s="118" t="s">
        <v>91</v>
      </c>
      <c r="E64" s="30">
        <v>1357</v>
      </c>
    </row>
    <row r="65" spans="1:5" ht="25.5">
      <c r="A65" s="145" t="s">
        <v>89</v>
      </c>
      <c r="B65" s="138" t="s">
        <v>138</v>
      </c>
      <c r="C65" s="117" t="s">
        <v>296</v>
      </c>
      <c r="D65" s="118" t="s">
        <v>91</v>
      </c>
      <c r="E65" s="147">
        <v>438</v>
      </c>
    </row>
    <row r="66" spans="1:5" ht="25.5">
      <c r="A66" s="145" t="s">
        <v>89</v>
      </c>
      <c r="B66" s="116" t="s">
        <v>139</v>
      </c>
      <c r="C66" s="117" t="s">
        <v>296</v>
      </c>
      <c r="D66" s="118" t="s">
        <v>91</v>
      </c>
      <c r="E66" s="146">
        <v>21769</v>
      </c>
    </row>
    <row r="67" spans="1:5" ht="25.5">
      <c r="A67" s="145" t="s">
        <v>89</v>
      </c>
      <c r="B67" s="119" t="s">
        <v>140</v>
      </c>
      <c r="C67" s="117" t="s">
        <v>296</v>
      </c>
      <c r="D67" s="118" t="s">
        <v>91</v>
      </c>
      <c r="E67" s="146">
        <v>2850</v>
      </c>
    </row>
    <row r="68" spans="1:5" ht="38.25">
      <c r="A68" s="148" t="s">
        <v>67</v>
      </c>
      <c r="B68" s="119" t="s">
        <v>141</v>
      </c>
      <c r="C68" s="117" t="s">
        <v>142</v>
      </c>
      <c r="D68" s="139" t="s">
        <v>143</v>
      </c>
      <c r="E68" s="146">
        <v>107.02</v>
      </c>
    </row>
    <row r="69" spans="1:5" ht="38.25">
      <c r="A69" s="148" t="s">
        <v>67</v>
      </c>
      <c r="B69" s="119" t="s">
        <v>144</v>
      </c>
      <c r="C69" s="117" t="s">
        <v>145</v>
      </c>
      <c r="D69" s="139" t="s">
        <v>143</v>
      </c>
      <c r="E69" s="146">
        <v>600.8</v>
      </c>
    </row>
    <row r="70" spans="1:5" ht="38.25">
      <c r="A70" s="148" t="s">
        <v>67</v>
      </c>
      <c r="B70" s="119" t="s">
        <v>146</v>
      </c>
      <c r="C70" s="117" t="s">
        <v>147</v>
      </c>
      <c r="D70" s="139" t="s">
        <v>88</v>
      </c>
      <c r="E70" s="146">
        <v>1285.4</v>
      </c>
    </row>
    <row r="71" spans="1:5" ht="38.25">
      <c r="A71" s="148" t="s">
        <v>67</v>
      </c>
      <c r="B71" s="119" t="s">
        <v>148</v>
      </c>
      <c r="C71" s="117" t="s">
        <v>149</v>
      </c>
      <c r="D71" s="139" t="s">
        <v>88</v>
      </c>
      <c r="E71" s="146">
        <v>7283.96</v>
      </c>
    </row>
    <row r="72" spans="1:5" ht="38.25">
      <c r="A72" s="148" t="s">
        <v>67</v>
      </c>
      <c r="B72" s="119" t="s">
        <v>150</v>
      </c>
      <c r="C72" s="117" t="s">
        <v>151</v>
      </c>
      <c r="D72" s="139" t="s">
        <v>88</v>
      </c>
      <c r="E72" s="146">
        <v>647.82</v>
      </c>
    </row>
    <row r="73" spans="1:5" ht="39" thickBot="1">
      <c r="A73" s="149" t="s">
        <v>67</v>
      </c>
      <c r="B73" s="140" t="s">
        <v>152</v>
      </c>
      <c r="C73" s="141" t="s">
        <v>151</v>
      </c>
      <c r="D73" s="142" t="s">
        <v>88</v>
      </c>
      <c r="E73" s="146">
        <v>3636.86</v>
      </c>
    </row>
    <row r="74" spans="1:5" ht="13.5" thickBot="1">
      <c r="A74" s="143"/>
      <c r="B74" s="135"/>
      <c r="C74" s="135"/>
      <c r="D74" s="135" t="s">
        <v>7</v>
      </c>
      <c r="E74" s="136">
        <f>SUM(E9:E73)</f>
        <v>1162743.7300000002</v>
      </c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8"/>
  <sheetViews>
    <sheetView zoomScalePageLayoutView="0" workbookViewId="0" topLeftCell="A76">
      <selection activeCell="D104" sqref="D104"/>
    </sheetView>
  </sheetViews>
  <sheetFormatPr defaultColWidth="10.421875" defaultRowHeight="12.75"/>
  <cols>
    <col min="1" max="1" width="9.421875" style="155" customWidth="1"/>
    <col min="2" max="2" width="17.28125" style="155" customWidth="1"/>
    <col min="3" max="3" width="14.7109375" style="155" customWidth="1"/>
    <col min="4" max="4" width="24.7109375" style="155" customWidth="1"/>
    <col min="5" max="5" width="39.421875" style="168" customWidth="1"/>
    <col min="6" max="6" width="15.00390625" style="155" customWidth="1"/>
    <col min="7" max="16384" width="10.421875" style="155" customWidth="1"/>
  </cols>
  <sheetData>
    <row r="1" spans="1:6" ht="12.75">
      <c r="A1" s="6" t="s">
        <v>24</v>
      </c>
      <c r="B1" s="153"/>
      <c r="C1" s="7"/>
      <c r="D1" s="7"/>
      <c r="E1" s="154"/>
      <c r="F1" s="153"/>
    </row>
    <row r="2" spans="2:6" ht="12.75">
      <c r="B2" s="153"/>
      <c r="C2" s="153"/>
      <c r="D2" s="153"/>
      <c r="E2" s="154"/>
      <c r="F2" s="153"/>
    </row>
    <row r="3" spans="1:6" ht="12.75">
      <c r="A3" s="6" t="s">
        <v>25</v>
      </c>
      <c r="B3" s="7"/>
      <c r="C3" s="153"/>
      <c r="D3" s="7"/>
      <c r="E3" s="156"/>
      <c r="F3" s="153"/>
    </row>
    <row r="4" spans="1:6" ht="12.75">
      <c r="A4" s="6" t="s">
        <v>26</v>
      </c>
      <c r="B4" s="7"/>
      <c r="C4" s="153"/>
      <c r="D4" s="7"/>
      <c r="E4" s="154"/>
      <c r="F4" s="7"/>
    </row>
    <row r="5" spans="1:6" ht="12.75">
      <c r="A5" s="153"/>
      <c r="B5" s="7"/>
      <c r="C5" s="153"/>
      <c r="D5" s="153"/>
      <c r="E5" s="154"/>
      <c r="F5" s="153"/>
    </row>
    <row r="6" spans="1:6" ht="12.75">
      <c r="A6" s="153"/>
      <c r="B6" s="8"/>
      <c r="C6" s="21" t="s">
        <v>32</v>
      </c>
      <c r="D6" s="152" t="str">
        <f>personal!G6</f>
        <v>4 - 8 noiembrie 2019</v>
      </c>
      <c r="E6" s="154"/>
      <c r="F6" s="153"/>
    </row>
    <row r="7" spans="1:6" ht="13.5" thickBot="1">
      <c r="A7" s="153"/>
      <c r="B7" s="153"/>
      <c r="C7" s="153"/>
      <c r="D7" s="153"/>
      <c r="E7" s="154"/>
      <c r="F7" s="153"/>
    </row>
    <row r="8" spans="1:6" ht="51.75" thickBot="1">
      <c r="A8" s="183" t="s">
        <v>9</v>
      </c>
      <c r="B8" s="184" t="s">
        <v>10</v>
      </c>
      <c r="C8" s="185" t="s">
        <v>11</v>
      </c>
      <c r="D8" s="184" t="s">
        <v>27</v>
      </c>
      <c r="E8" s="185" t="s">
        <v>28</v>
      </c>
      <c r="F8" s="186" t="s">
        <v>29</v>
      </c>
    </row>
    <row r="9" spans="1:6" ht="12.75">
      <c r="A9" s="177">
        <v>1</v>
      </c>
      <c r="B9" s="178" t="s">
        <v>74</v>
      </c>
      <c r="C9" s="179">
        <v>32999</v>
      </c>
      <c r="D9" s="180" t="s">
        <v>204</v>
      </c>
      <c r="E9" s="181" t="s">
        <v>205</v>
      </c>
      <c r="F9" s="182">
        <v>900</v>
      </c>
    </row>
    <row r="10" spans="1:6" ht="12.75">
      <c r="A10" s="169">
        <v>2</v>
      </c>
      <c r="B10" s="157" t="s">
        <v>74</v>
      </c>
      <c r="C10" s="158">
        <v>33000</v>
      </c>
      <c r="D10" s="159" t="s">
        <v>204</v>
      </c>
      <c r="E10" s="160" t="s">
        <v>206</v>
      </c>
      <c r="F10" s="170">
        <v>2160</v>
      </c>
    </row>
    <row r="11" spans="1:6" ht="12.75">
      <c r="A11" s="169">
        <v>3</v>
      </c>
      <c r="B11" s="157" t="s">
        <v>74</v>
      </c>
      <c r="C11" s="158">
        <v>33010</v>
      </c>
      <c r="D11" s="159" t="s">
        <v>204</v>
      </c>
      <c r="E11" s="160" t="s">
        <v>207</v>
      </c>
      <c r="F11" s="170">
        <v>1200</v>
      </c>
    </row>
    <row r="12" spans="1:6" ht="12.75">
      <c r="A12" s="169">
        <v>4</v>
      </c>
      <c r="B12" s="157" t="s">
        <v>85</v>
      </c>
      <c r="C12" s="158">
        <v>33020</v>
      </c>
      <c r="D12" s="159" t="s">
        <v>204</v>
      </c>
      <c r="E12" s="160" t="s">
        <v>208</v>
      </c>
      <c r="F12" s="170">
        <v>800</v>
      </c>
    </row>
    <row r="13" spans="1:256" ht="12.75">
      <c r="A13" s="169">
        <v>5</v>
      </c>
      <c r="B13" s="157" t="s">
        <v>85</v>
      </c>
      <c r="C13" s="158">
        <v>33022</v>
      </c>
      <c r="D13" s="159" t="s">
        <v>204</v>
      </c>
      <c r="E13" s="160" t="s">
        <v>209</v>
      </c>
      <c r="F13" s="170">
        <v>500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1"/>
      <c r="FK13" s="161"/>
      <c r="FL13" s="161"/>
      <c r="FM13" s="161"/>
      <c r="FN13" s="161"/>
      <c r="FO13" s="161"/>
      <c r="FP13" s="161"/>
      <c r="FQ13" s="161"/>
      <c r="FR13" s="161"/>
      <c r="FS13" s="161"/>
      <c r="FT13" s="161"/>
      <c r="FU13" s="161"/>
      <c r="FV13" s="161"/>
      <c r="FW13" s="161"/>
      <c r="FX13" s="161"/>
      <c r="FY13" s="161"/>
      <c r="FZ13" s="161"/>
      <c r="GA13" s="161"/>
      <c r="GB13" s="161"/>
      <c r="GC13" s="161"/>
      <c r="GD13" s="161"/>
      <c r="GE13" s="161"/>
      <c r="GF13" s="161"/>
      <c r="GG13" s="161"/>
      <c r="GH13" s="161"/>
      <c r="GI13" s="161"/>
      <c r="GJ13" s="161"/>
      <c r="GK13" s="161"/>
      <c r="GL13" s="161"/>
      <c r="GM13" s="161"/>
      <c r="GN13" s="161"/>
      <c r="GO13" s="161"/>
      <c r="GP13" s="161"/>
      <c r="GQ13" s="161"/>
      <c r="GR13" s="161"/>
      <c r="GS13" s="161"/>
      <c r="GT13" s="161"/>
      <c r="GU13" s="161"/>
      <c r="GV13" s="161"/>
      <c r="GW13" s="161"/>
      <c r="GX13" s="161"/>
      <c r="GY13" s="161"/>
      <c r="GZ13" s="161"/>
      <c r="HA13" s="161"/>
      <c r="HB13" s="161"/>
      <c r="HC13" s="161"/>
      <c r="HD13" s="161"/>
      <c r="HE13" s="161"/>
      <c r="HF13" s="161"/>
      <c r="HG13" s="161"/>
      <c r="HH13" s="161"/>
      <c r="HI13" s="161"/>
      <c r="HJ13" s="161"/>
      <c r="HK13" s="161"/>
      <c r="HL13" s="161"/>
      <c r="HM13" s="161"/>
      <c r="HN13" s="161"/>
      <c r="HO13" s="161"/>
      <c r="HP13" s="161"/>
      <c r="HQ13" s="161"/>
      <c r="HR13" s="161"/>
      <c r="HS13" s="161"/>
      <c r="HT13" s="161"/>
      <c r="HU13" s="161"/>
      <c r="HV13" s="161"/>
      <c r="HW13" s="161"/>
      <c r="HX13" s="161"/>
      <c r="HY13" s="161"/>
      <c r="HZ13" s="161"/>
      <c r="IA13" s="161"/>
      <c r="IB13" s="161"/>
      <c r="IC13" s="161"/>
      <c r="ID13" s="161"/>
      <c r="IE13" s="161"/>
      <c r="IF13" s="161"/>
      <c r="IG13" s="161"/>
      <c r="IH13" s="161"/>
      <c r="II13" s="161"/>
      <c r="IJ13" s="161"/>
      <c r="IK13" s="161"/>
      <c r="IL13" s="161"/>
      <c r="IM13" s="161"/>
      <c r="IN13" s="161"/>
      <c r="IO13" s="161"/>
      <c r="IP13" s="161"/>
      <c r="IQ13" s="161"/>
      <c r="IR13" s="161"/>
      <c r="IS13" s="161"/>
      <c r="IT13" s="161"/>
      <c r="IU13" s="161"/>
      <c r="IV13" s="161"/>
    </row>
    <row r="14" spans="1:6" ht="12.75">
      <c r="A14" s="169">
        <v>6</v>
      </c>
      <c r="B14" s="157" t="s">
        <v>85</v>
      </c>
      <c r="C14" s="158">
        <v>33023</v>
      </c>
      <c r="D14" s="159" t="s">
        <v>204</v>
      </c>
      <c r="E14" s="160" t="s">
        <v>210</v>
      </c>
      <c r="F14" s="170">
        <v>1500</v>
      </c>
    </row>
    <row r="15" spans="1:6" ht="12.75">
      <c r="A15" s="169">
        <v>7</v>
      </c>
      <c r="B15" s="157" t="s">
        <v>211</v>
      </c>
      <c r="C15" s="158">
        <v>33038</v>
      </c>
      <c r="D15" s="159" t="s">
        <v>204</v>
      </c>
      <c r="E15" s="160" t="s">
        <v>212</v>
      </c>
      <c r="F15" s="170">
        <v>800</v>
      </c>
    </row>
    <row r="16" spans="1:6" ht="12.75">
      <c r="A16" s="169">
        <v>8</v>
      </c>
      <c r="B16" s="157" t="s">
        <v>211</v>
      </c>
      <c r="C16" s="158">
        <v>33040</v>
      </c>
      <c r="D16" s="159" t="s">
        <v>204</v>
      </c>
      <c r="E16" s="160" t="s">
        <v>213</v>
      </c>
      <c r="F16" s="170">
        <v>1800</v>
      </c>
    </row>
    <row r="17" spans="1:6" ht="12.75">
      <c r="A17" s="169">
        <v>9</v>
      </c>
      <c r="B17" s="157" t="s">
        <v>211</v>
      </c>
      <c r="C17" s="158">
        <v>33039</v>
      </c>
      <c r="D17" s="159" t="s">
        <v>204</v>
      </c>
      <c r="E17" s="160" t="s">
        <v>214</v>
      </c>
      <c r="F17" s="170">
        <v>1000</v>
      </c>
    </row>
    <row r="18" spans="1:6" ht="12.75">
      <c r="A18" s="169">
        <v>10</v>
      </c>
      <c r="B18" s="157" t="s">
        <v>89</v>
      </c>
      <c r="C18" s="158">
        <v>33050</v>
      </c>
      <c r="D18" s="159" t="s">
        <v>204</v>
      </c>
      <c r="E18" s="160" t="s">
        <v>215</v>
      </c>
      <c r="F18" s="170">
        <v>1500</v>
      </c>
    </row>
    <row r="19" spans="1:6" ht="12.75">
      <c r="A19" s="169">
        <v>11</v>
      </c>
      <c r="B19" s="157" t="s">
        <v>67</v>
      </c>
      <c r="C19" s="158">
        <v>33051</v>
      </c>
      <c r="D19" s="159" t="s">
        <v>204</v>
      </c>
      <c r="E19" s="160" t="s">
        <v>216</v>
      </c>
      <c r="F19" s="170">
        <v>1000</v>
      </c>
    </row>
    <row r="20" spans="1:6" ht="12.75">
      <c r="A20" s="169">
        <v>12</v>
      </c>
      <c r="B20" s="157" t="s">
        <v>67</v>
      </c>
      <c r="C20" s="158">
        <v>33052</v>
      </c>
      <c r="D20" s="159" t="s">
        <v>204</v>
      </c>
      <c r="E20" s="160" t="s">
        <v>217</v>
      </c>
      <c r="F20" s="170">
        <v>700</v>
      </c>
    </row>
    <row r="21" spans="1:6" ht="12.75">
      <c r="A21" s="169">
        <v>13</v>
      </c>
      <c r="B21" s="157" t="s">
        <v>67</v>
      </c>
      <c r="C21" s="158">
        <v>33053</v>
      </c>
      <c r="D21" s="159" t="s">
        <v>204</v>
      </c>
      <c r="E21" s="160" t="s">
        <v>218</v>
      </c>
      <c r="F21" s="170">
        <v>500</v>
      </c>
    </row>
    <row r="22" spans="1:6" ht="12.75">
      <c r="A22" s="169">
        <v>14</v>
      </c>
      <c r="B22" s="157" t="s">
        <v>67</v>
      </c>
      <c r="C22" s="158">
        <v>33054</v>
      </c>
      <c r="D22" s="159" t="s">
        <v>204</v>
      </c>
      <c r="E22" s="160" t="s">
        <v>219</v>
      </c>
      <c r="F22" s="170">
        <v>800</v>
      </c>
    </row>
    <row r="23" spans="1:6" ht="12.75">
      <c r="A23" s="169">
        <v>15</v>
      </c>
      <c r="B23" s="59" t="s">
        <v>74</v>
      </c>
      <c r="C23" s="60">
        <v>32998</v>
      </c>
      <c r="D23" s="162" t="s">
        <v>222</v>
      </c>
      <c r="E23" s="163" t="s">
        <v>223</v>
      </c>
      <c r="F23" s="171">
        <v>100</v>
      </c>
    </row>
    <row r="24" spans="1:6" ht="25.5">
      <c r="A24" s="169">
        <v>16</v>
      </c>
      <c r="B24" s="59" t="s">
        <v>74</v>
      </c>
      <c r="C24" s="60">
        <v>32993</v>
      </c>
      <c r="D24" s="162" t="s">
        <v>222</v>
      </c>
      <c r="E24" s="163" t="s">
        <v>224</v>
      </c>
      <c r="F24" s="172">
        <v>100</v>
      </c>
    </row>
    <row r="25" spans="1:6" ht="12.75">
      <c r="A25" s="169">
        <v>17</v>
      </c>
      <c r="B25" s="59" t="s">
        <v>74</v>
      </c>
      <c r="C25" s="60">
        <v>32992</v>
      </c>
      <c r="D25" s="162" t="s">
        <v>222</v>
      </c>
      <c r="E25" s="163" t="s">
        <v>225</v>
      </c>
      <c r="F25" s="172">
        <v>50</v>
      </c>
    </row>
    <row r="26" spans="1:6" ht="25.5">
      <c r="A26" s="169">
        <v>18</v>
      </c>
      <c r="B26" s="59" t="s">
        <v>74</v>
      </c>
      <c r="C26" s="60">
        <v>32989</v>
      </c>
      <c r="D26" s="162" t="s">
        <v>222</v>
      </c>
      <c r="E26" s="163" t="s">
        <v>226</v>
      </c>
      <c r="F26" s="172">
        <v>150</v>
      </c>
    </row>
    <row r="27" spans="1:6" ht="25.5">
      <c r="A27" s="169">
        <v>19</v>
      </c>
      <c r="B27" s="59" t="s">
        <v>74</v>
      </c>
      <c r="C27" s="60">
        <v>33002</v>
      </c>
      <c r="D27" s="162" t="s">
        <v>220</v>
      </c>
      <c r="E27" s="163" t="s">
        <v>227</v>
      </c>
      <c r="F27" s="172">
        <v>1158.7</v>
      </c>
    </row>
    <row r="28" spans="1:6" ht="12.75">
      <c r="A28" s="169">
        <v>20</v>
      </c>
      <c r="B28" s="59" t="s">
        <v>74</v>
      </c>
      <c r="C28" s="60">
        <v>33004</v>
      </c>
      <c r="D28" s="162" t="s">
        <v>220</v>
      </c>
      <c r="E28" s="163" t="s">
        <v>228</v>
      </c>
      <c r="F28" s="172">
        <v>250</v>
      </c>
    </row>
    <row r="29" spans="1:6" ht="25.5">
      <c r="A29" s="169">
        <v>21</v>
      </c>
      <c r="B29" s="59" t="s">
        <v>74</v>
      </c>
      <c r="C29" s="60">
        <v>33006</v>
      </c>
      <c r="D29" s="162" t="s">
        <v>220</v>
      </c>
      <c r="E29" s="163" t="s">
        <v>229</v>
      </c>
      <c r="F29" s="172">
        <v>273.31</v>
      </c>
    </row>
    <row r="30" spans="1:6" ht="12.75">
      <c r="A30" s="169">
        <v>22</v>
      </c>
      <c r="B30" s="59" t="s">
        <v>74</v>
      </c>
      <c r="C30" s="60">
        <v>33008</v>
      </c>
      <c r="D30" s="162" t="s">
        <v>220</v>
      </c>
      <c r="E30" s="163" t="s">
        <v>230</v>
      </c>
      <c r="F30" s="172">
        <v>1000</v>
      </c>
    </row>
    <row r="31" spans="1:6" ht="25.5">
      <c r="A31" s="169">
        <v>23</v>
      </c>
      <c r="B31" s="59" t="s">
        <v>74</v>
      </c>
      <c r="C31" s="60">
        <v>32988</v>
      </c>
      <c r="D31" s="162" t="s">
        <v>220</v>
      </c>
      <c r="E31" s="163" t="s">
        <v>231</v>
      </c>
      <c r="F31" s="173">
        <v>2724.6</v>
      </c>
    </row>
    <row r="32" spans="1:6" ht="12.75">
      <c r="A32" s="169">
        <v>24</v>
      </c>
      <c r="B32" s="59" t="s">
        <v>74</v>
      </c>
      <c r="C32" s="60">
        <v>32987</v>
      </c>
      <c r="D32" s="162" t="s">
        <v>220</v>
      </c>
      <c r="E32" s="163" t="s">
        <v>232</v>
      </c>
      <c r="F32" s="174">
        <v>4120</v>
      </c>
    </row>
    <row r="33" spans="1:6" ht="12.75">
      <c r="A33" s="169">
        <v>25</v>
      </c>
      <c r="B33" s="59" t="s">
        <v>74</v>
      </c>
      <c r="C33" s="60">
        <v>32994</v>
      </c>
      <c r="D33" s="164" t="s">
        <v>233</v>
      </c>
      <c r="E33" s="163" t="s">
        <v>234</v>
      </c>
      <c r="F33" s="175">
        <v>400</v>
      </c>
    </row>
    <row r="34" spans="1:6" ht="12.75">
      <c r="A34" s="169">
        <v>26</v>
      </c>
      <c r="B34" s="59" t="s">
        <v>74</v>
      </c>
      <c r="C34" s="60">
        <v>32995</v>
      </c>
      <c r="D34" s="164" t="s">
        <v>233</v>
      </c>
      <c r="E34" s="163" t="s">
        <v>235</v>
      </c>
      <c r="F34" s="172">
        <v>2380</v>
      </c>
    </row>
    <row r="35" spans="1:6" ht="25.5">
      <c r="A35" s="169">
        <v>27</v>
      </c>
      <c r="B35" s="59" t="s">
        <v>74</v>
      </c>
      <c r="C35" s="60">
        <v>32997</v>
      </c>
      <c r="D35" s="162" t="s">
        <v>220</v>
      </c>
      <c r="E35" s="163" t="s">
        <v>236</v>
      </c>
      <c r="F35" s="172">
        <v>1000</v>
      </c>
    </row>
    <row r="36" spans="1:6" ht="12.75">
      <c r="A36" s="169">
        <v>28</v>
      </c>
      <c r="B36" s="59" t="s">
        <v>74</v>
      </c>
      <c r="C36" s="60">
        <v>33009</v>
      </c>
      <c r="D36" s="164" t="s">
        <v>233</v>
      </c>
      <c r="E36" s="163" t="s">
        <v>237</v>
      </c>
      <c r="F36" s="172">
        <v>50</v>
      </c>
    </row>
    <row r="37" spans="1:6" ht="12.75">
      <c r="A37" s="169">
        <v>29</v>
      </c>
      <c r="B37" s="59" t="s">
        <v>74</v>
      </c>
      <c r="C37" s="60">
        <v>33007</v>
      </c>
      <c r="D37" s="164" t="s">
        <v>233</v>
      </c>
      <c r="E37" s="163" t="s">
        <v>238</v>
      </c>
      <c r="F37" s="172">
        <v>1500</v>
      </c>
    </row>
    <row r="38" spans="1:6" ht="12.75">
      <c r="A38" s="169">
        <v>30</v>
      </c>
      <c r="B38" s="59" t="s">
        <v>74</v>
      </c>
      <c r="C38" s="61">
        <v>33005</v>
      </c>
      <c r="D38" s="164" t="s">
        <v>233</v>
      </c>
      <c r="E38" s="165" t="s">
        <v>239</v>
      </c>
      <c r="F38" s="173">
        <v>2000</v>
      </c>
    </row>
    <row r="39" spans="1:6" ht="12.75">
      <c r="A39" s="169">
        <v>31</v>
      </c>
      <c r="B39" s="59" t="s">
        <v>74</v>
      </c>
      <c r="C39" s="60">
        <v>33003</v>
      </c>
      <c r="D39" s="162" t="s">
        <v>220</v>
      </c>
      <c r="E39" s="163" t="s">
        <v>240</v>
      </c>
      <c r="F39" s="172">
        <v>300</v>
      </c>
    </row>
    <row r="40" spans="1:6" ht="25.5">
      <c r="A40" s="169">
        <v>32</v>
      </c>
      <c r="B40" s="59" t="s">
        <v>74</v>
      </c>
      <c r="C40" s="60">
        <v>33001</v>
      </c>
      <c r="D40" s="162" t="s">
        <v>220</v>
      </c>
      <c r="E40" s="166" t="s">
        <v>241</v>
      </c>
      <c r="F40" s="172">
        <v>59.5</v>
      </c>
    </row>
    <row r="41" spans="1:6" ht="25.5">
      <c r="A41" s="169">
        <v>33</v>
      </c>
      <c r="B41" s="59" t="s">
        <v>74</v>
      </c>
      <c r="C41" s="60">
        <v>32990</v>
      </c>
      <c r="D41" s="164" t="s">
        <v>222</v>
      </c>
      <c r="E41" s="166" t="s">
        <v>242</v>
      </c>
      <c r="F41" s="172">
        <v>150</v>
      </c>
    </row>
    <row r="42" spans="1:6" ht="25.5">
      <c r="A42" s="169">
        <v>34</v>
      </c>
      <c r="B42" s="59" t="s">
        <v>74</v>
      </c>
      <c r="C42" s="60">
        <v>32991</v>
      </c>
      <c r="D42" s="164" t="s">
        <v>222</v>
      </c>
      <c r="E42" s="163" t="s">
        <v>243</v>
      </c>
      <c r="F42" s="172">
        <v>200</v>
      </c>
    </row>
    <row r="43" spans="1:6" ht="25.5">
      <c r="A43" s="169">
        <v>35</v>
      </c>
      <c r="B43" s="59" t="s">
        <v>85</v>
      </c>
      <c r="C43" s="60">
        <v>33018</v>
      </c>
      <c r="D43" s="162" t="s">
        <v>222</v>
      </c>
      <c r="E43" s="163" t="s">
        <v>244</v>
      </c>
      <c r="F43" s="172">
        <v>65</v>
      </c>
    </row>
    <row r="44" spans="1:6" ht="12.75">
      <c r="A44" s="169">
        <v>36</v>
      </c>
      <c r="B44" s="59" t="s">
        <v>85</v>
      </c>
      <c r="C44" s="60">
        <v>33011</v>
      </c>
      <c r="D44" s="162" t="s">
        <v>222</v>
      </c>
      <c r="E44" s="163" t="s">
        <v>245</v>
      </c>
      <c r="F44" s="172">
        <v>100</v>
      </c>
    </row>
    <row r="45" spans="1:6" ht="25.5">
      <c r="A45" s="169">
        <v>37</v>
      </c>
      <c r="B45" s="59" t="s">
        <v>85</v>
      </c>
      <c r="C45" s="60">
        <v>33012</v>
      </c>
      <c r="D45" s="162" t="s">
        <v>222</v>
      </c>
      <c r="E45" s="163" t="s">
        <v>246</v>
      </c>
      <c r="F45" s="172">
        <v>70</v>
      </c>
    </row>
    <row r="46" spans="1:6" ht="25.5">
      <c r="A46" s="169">
        <v>38</v>
      </c>
      <c r="B46" s="59" t="s">
        <v>85</v>
      </c>
      <c r="C46" s="60">
        <v>33015</v>
      </c>
      <c r="D46" s="164" t="s">
        <v>222</v>
      </c>
      <c r="E46" s="163" t="s">
        <v>247</v>
      </c>
      <c r="F46" s="172">
        <v>25</v>
      </c>
    </row>
    <row r="47" spans="1:6" ht="25.5">
      <c r="A47" s="169">
        <v>39</v>
      </c>
      <c r="B47" s="59" t="s">
        <v>85</v>
      </c>
      <c r="C47" s="62">
        <v>33021</v>
      </c>
      <c r="D47" s="162" t="s">
        <v>220</v>
      </c>
      <c r="E47" s="163" t="s">
        <v>248</v>
      </c>
      <c r="F47" s="175">
        <v>76.16</v>
      </c>
    </row>
    <row r="48" spans="1:6" ht="25.5">
      <c r="A48" s="169">
        <v>40</v>
      </c>
      <c r="B48" s="59" t="s">
        <v>85</v>
      </c>
      <c r="C48" s="60">
        <v>7806</v>
      </c>
      <c r="D48" s="162" t="s">
        <v>220</v>
      </c>
      <c r="E48" s="163" t="s">
        <v>249</v>
      </c>
      <c r="F48" s="172">
        <v>3473.94</v>
      </c>
    </row>
    <row r="49" spans="1:6" ht="12.75">
      <c r="A49" s="169">
        <v>41</v>
      </c>
      <c r="B49" s="59" t="s">
        <v>85</v>
      </c>
      <c r="C49" s="60">
        <v>33016</v>
      </c>
      <c r="D49" s="162" t="s">
        <v>233</v>
      </c>
      <c r="E49" s="163" t="s">
        <v>250</v>
      </c>
      <c r="F49" s="172">
        <v>4000</v>
      </c>
    </row>
    <row r="50" spans="1:6" ht="12.75">
      <c r="A50" s="169">
        <v>42</v>
      </c>
      <c r="B50" s="59" t="s">
        <v>85</v>
      </c>
      <c r="C50" s="60">
        <v>33017</v>
      </c>
      <c r="D50" s="162" t="s">
        <v>220</v>
      </c>
      <c r="E50" s="163" t="s">
        <v>251</v>
      </c>
      <c r="F50" s="172">
        <v>3570</v>
      </c>
    </row>
    <row r="51" spans="1:6" ht="25.5">
      <c r="A51" s="169">
        <v>43</v>
      </c>
      <c r="B51" s="59" t="s">
        <v>85</v>
      </c>
      <c r="C51" s="60">
        <v>7807</v>
      </c>
      <c r="D51" s="162" t="s">
        <v>220</v>
      </c>
      <c r="E51" s="163" t="s">
        <v>252</v>
      </c>
      <c r="F51" s="172">
        <v>278856.81</v>
      </c>
    </row>
    <row r="52" spans="1:6" ht="12.75">
      <c r="A52" s="169">
        <v>44</v>
      </c>
      <c r="B52" s="59" t="s">
        <v>85</v>
      </c>
      <c r="C52" s="60">
        <v>7805</v>
      </c>
      <c r="D52" s="162" t="s">
        <v>220</v>
      </c>
      <c r="E52" s="163" t="s">
        <v>253</v>
      </c>
      <c r="F52" s="172">
        <v>866.49</v>
      </c>
    </row>
    <row r="53" spans="1:6" ht="12.75">
      <c r="A53" s="169">
        <v>45</v>
      </c>
      <c r="B53" s="59" t="s">
        <v>85</v>
      </c>
      <c r="C53" s="60">
        <v>33019</v>
      </c>
      <c r="D53" s="162" t="s">
        <v>220</v>
      </c>
      <c r="E53" s="163" t="s">
        <v>254</v>
      </c>
      <c r="F53" s="172">
        <v>650</v>
      </c>
    </row>
    <row r="54" spans="1:6" ht="12.75">
      <c r="A54" s="169">
        <v>46</v>
      </c>
      <c r="B54" s="59" t="s">
        <v>85</v>
      </c>
      <c r="C54" s="60">
        <v>33013</v>
      </c>
      <c r="D54" s="162" t="s">
        <v>222</v>
      </c>
      <c r="E54" s="163" t="s">
        <v>255</v>
      </c>
      <c r="F54" s="172">
        <v>200</v>
      </c>
    </row>
    <row r="55" spans="1:6" ht="25.5">
      <c r="A55" s="169">
        <v>47</v>
      </c>
      <c r="B55" s="59" t="s">
        <v>85</v>
      </c>
      <c r="C55" s="60">
        <v>33014</v>
      </c>
      <c r="D55" s="162" t="s">
        <v>222</v>
      </c>
      <c r="E55" s="163" t="s">
        <v>256</v>
      </c>
      <c r="F55" s="172">
        <v>100</v>
      </c>
    </row>
    <row r="56" spans="1:6" ht="12.75">
      <c r="A56" s="169">
        <v>48</v>
      </c>
      <c r="B56" s="59" t="s">
        <v>211</v>
      </c>
      <c r="C56" s="60">
        <v>7808</v>
      </c>
      <c r="D56" s="162" t="s">
        <v>220</v>
      </c>
      <c r="E56" s="163" t="s">
        <v>257</v>
      </c>
      <c r="F56" s="172">
        <v>50833.17</v>
      </c>
    </row>
    <row r="57" spans="1:6" ht="12.75">
      <c r="A57" s="169">
        <v>49</v>
      </c>
      <c r="B57" s="59" t="s">
        <v>211</v>
      </c>
      <c r="C57" s="60">
        <v>33037</v>
      </c>
      <c r="D57" s="162" t="s">
        <v>220</v>
      </c>
      <c r="E57" s="163" t="s">
        <v>258</v>
      </c>
      <c r="F57" s="172">
        <v>10220</v>
      </c>
    </row>
    <row r="58" spans="1:6" ht="12.75">
      <c r="A58" s="169">
        <v>50</v>
      </c>
      <c r="B58" s="59" t="s">
        <v>211</v>
      </c>
      <c r="C58" s="60">
        <v>33032</v>
      </c>
      <c r="D58" s="162" t="s">
        <v>220</v>
      </c>
      <c r="E58" s="163" t="s">
        <v>259</v>
      </c>
      <c r="F58" s="172">
        <v>6667</v>
      </c>
    </row>
    <row r="59" spans="1:6" ht="12.75">
      <c r="A59" s="169">
        <v>51</v>
      </c>
      <c r="B59" s="59" t="s">
        <v>211</v>
      </c>
      <c r="C59" s="60">
        <v>33033</v>
      </c>
      <c r="D59" s="167" t="s">
        <v>222</v>
      </c>
      <c r="E59" s="165" t="s">
        <v>260</v>
      </c>
      <c r="F59" s="172">
        <v>100</v>
      </c>
    </row>
    <row r="60" spans="1:6" ht="25.5">
      <c r="A60" s="169">
        <v>52</v>
      </c>
      <c r="B60" s="59" t="s">
        <v>211</v>
      </c>
      <c r="C60" s="60">
        <v>33034</v>
      </c>
      <c r="D60" s="167" t="s">
        <v>222</v>
      </c>
      <c r="E60" s="165" t="s">
        <v>261</v>
      </c>
      <c r="F60" s="172">
        <v>150</v>
      </c>
    </row>
    <row r="61" spans="1:6" ht="25.5">
      <c r="A61" s="169">
        <v>53</v>
      </c>
      <c r="B61" s="59" t="s">
        <v>211</v>
      </c>
      <c r="C61" s="60">
        <v>33035</v>
      </c>
      <c r="D61" s="162" t="s">
        <v>222</v>
      </c>
      <c r="E61" s="163" t="s">
        <v>262</v>
      </c>
      <c r="F61" s="172">
        <v>250</v>
      </c>
    </row>
    <row r="62" spans="1:6" ht="12.75">
      <c r="A62" s="169">
        <v>54</v>
      </c>
      <c r="B62" s="59" t="s">
        <v>211</v>
      </c>
      <c r="C62" s="60">
        <v>33036</v>
      </c>
      <c r="D62" s="162" t="s">
        <v>222</v>
      </c>
      <c r="E62" s="163" t="s">
        <v>263</v>
      </c>
      <c r="F62" s="172">
        <v>50</v>
      </c>
    </row>
    <row r="63" spans="1:6" ht="12.75">
      <c r="A63" s="169">
        <v>55</v>
      </c>
      <c r="B63" s="59" t="s">
        <v>211</v>
      </c>
      <c r="C63" s="60">
        <v>33024</v>
      </c>
      <c r="D63" s="162" t="s">
        <v>222</v>
      </c>
      <c r="E63" s="163" t="s">
        <v>264</v>
      </c>
      <c r="F63" s="172">
        <v>100</v>
      </c>
    </row>
    <row r="64" spans="1:6" ht="12.75">
      <c r="A64" s="169">
        <v>56</v>
      </c>
      <c r="B64" s="59" t="s">
        <v>211</v>
      </c>
      <c r="C64" s="60">
        <v>33025</v>
      </c>
      <c r="D64" s="162" t="s">
        <v>222</v>
      </c>
      <c r="E64" s="163" t="s">
        <v>265</v>
      </c>
      <c r="F64" s="172">
        <v>200</v>
      </c>
    </row>
    <row r="65" spans="1:6" ht="25.5">
      <c r="A65" s="169">
        <v>57</v>
      </c>
      <c r="B65" s="59" t="s">
        <v>211</v>
      </c>
      <c r="C65" s="60">
        <v>33026</v>
      </c>
      <c r="D65" s="162" t="s">
        <v>222</v>
      </c>
      <c r="E65" s="163" t="s">
        <v>266</v>
      </c>
      <c r="F65" s="172">
        <v>200</v>
      </c>
    </row>
    <row r="66" spans="1:6" ht="25.5">
      <c r="A66" s="169">
        <v>58</v>
      </c>
      <c r="B66" s="59" t="s">
        <v>211</v>
      </c>
      <c r="C66" s="60">
        <v>33027</v>
      </c>
      <c r="D66" s="162" t="s">
        <v>222</v>
      </c>
      <c r="E66" s="163" t="s">
        <v>267</v>
      </c>
      <c r="F66" s="172">
        <v>200</v>
      </c>
    </row>
    <row r="67" spans="1:6" ht="25.5">
      <c r="A67" s="169">
        <v>59</v>
      </c>
      <c r="B67" s="59" t="s">
        <v>211</v>
      </c>
      <c r="C67" s="60">
        <v>33028</v>
      </c>
      <c r="D67" s="162" t="s">
        <v>222</v>
      </c>
      <c r="E67" s="163" t="s">
        <v>268</v>
      </c>
      <c r="F67" s="172">
        <v>200</v>
      </c>
    </row>
    <row r="68" spans="1:6" ht="25.5">
      <c r="A68" s="169">
        <v>60</v>
      </c>
      <c r="B68" s="59" t="s">
        <v>211</v>
      </c>
      <c r="C68" s="60">
        <v>33029</v>
      </c>
      <c r="D68" s="162" t="s">
        <v>222</v>
      </c>
      <c r="E68" s="163" t="s">
        <v>269</v>
      </c>
      <c r="F68" s="172">
        <v>130</v>
      </c>
    </row>
    <row r="69" spans="1:6" ht="12.75">
      <c r="A69" s="169">
        <v>61</v>
      </c>
      <c r="B69" s="59" t="s">
        <v>211</v>
      </c>
      <c r="C69" s="60">
        <v>33030</v>
      </c>
      <c r="D69" s="162" t="s">
        <v>222</v>
      </c>
      <c r="E69" s="163" t="s">
        <v>270</v>
      </c>
      <c r="F69" s="172">
        <v>10</v>
      </c>
    </row>
    <row r="70" spans="1:6" ht="12.75">
      <c r="A70" s="169">
        <v>62</v>
      </c>
      <c r="B70" s="59" t="s">
        <v>211</v>
      </c>
      <c r="C70" s="60">
        <v>33031</v>
      </c>
      <c r="D70" s="162" t="s">
        <v>222</v>
      </c>
      <c r="E70" s="163" t="s">
        <v>271</v>
      </c>
      <c r="F70" s="172">
        <v>100</v>
      </c>
    </row>
    <row r="71" spans="1:6" ht="25.5">
      <c r="A71" s="169">
        <v>63</v>
      </c>
      <c r="B71" s="59" t="s">
        <v>89</v>
      </c>
      <c r="C71" s="60">
        <v>33043</v>
      </c>
      <c r="D71" s="162" t="s">
        <v>222</v>
      </c>
      <c r="E71" s="163" t="s">
        <v>272</v>
      </c>
      <c r="F71" s="172">
        <v>200</v>
      </c>
    </row>
    <row r="72" spans="1:6" ht="12.75">
      <c r="A72" s="169">
        <v>64</v>
      </c>
      <c r="B72" s="59" t="s">
        <v>89</v>
      </c>
      <c r="C72" s="60">
        <v>33044</v>
      </c>
      <c r="D72" s="162" t="s">
        <v>222</v>
      </c>
      <c r="E72" s="163" t="s">
        <v>273</v>
      </c>
      <c r="F72" s="172">
        <v>500</v>
      </c>
    </row>
    <row r="73" spans="1:6" ht="12.75">
      <c r="A73" s="169">
        <v>65</v>
      </c>
      <c r="B73" s="59" t="s">
        <v>89</v>
      </c>
      <c r="C73" s="60">
        <v>33045</v>
      </c>
      <c r="D73" s="162" t="s">
        <v>222</v>
      </c>
      <c r="E73" s="163" t="s">
        <v>274</v>
      </c>
      <c r="F73" s="172">
        <v>200</v>
      </c>
    </row>
    <row r="74" spans="1:6" ht="12.75">
      <c r="A74" s="169">
        <v>66</v>
      </c>
      <c r="B74" s="59" t="s">
        <v>89</v>
      </c>
      <c r="C74" s="60">
        <v>33046</v>
      </c>
      <c r="D74" s="162" t="s">
        <v>222</v>
      </c>
      <c r="E74" s="163" t="s">
        <v>275</v>
      </c>
      <c r="F74" s="172">
        <v>200</v>
      </c>
    </row>
    <row r="75" spans="1:6" ht="12.75">
      <c r="A75" s="169">
        <v>67</v>
      </c>
      <c r="B75" s="59" t="s">
        <v>89</v>
      </c>
      <c r="C75" s="60">
        <v>33047</v>
      </c>
      <c r="D75" s="162" t="s">
        <v>222</v>
      </c>
      <c r="E75" s="163" t="s">
        <v>276</v>
      </c>
      <c r="F75" s="172">
        <v>50</v>
      </c>
    </row>
    <row r="76" spans="1:6" ht="12.75">
      <c r="A76" s="169">
        <v>68</v>
      </c>
      <c r="B76" s="59" t="s">
        <v>89</v>
      </c>
      <c r="C76" s="60">
        <v>33048</v>
      </c>
      <c r="D76" s="162" t="s">
        <v>222</v>
      </c>
      <c r="E76" s="163" t="s">
        <v>277</v>
      </c>
      <c r="F76" s="172">
        <v>200</v>
      </c>
    </row>
    <row r="77" spans="1:6" ht="25.5">
      <c r="A77" s="169">
        <v>69</v>
      </c>
      <c r="B77" s="59" t="s">
        <v>89</v>
      </c>
      <c r="C77" s="60">
        <v>33049</v>
      </c>
      <c r="D77" s="63" t="s">
        <v>222</v>
      </c>
      <c r="E77" s="163" t="s">
        <v>278</v>
      </c>
      <c r="F77" s="172">
        <v>300</v>
      </c>
    </row>
    <row r="78" spans="1:6" ht="12.75">
      <c r="A78" s="169">
        <v>70</v>
      </c>
      <c r="B78" s="59" t="s">
        <v>89</v>
      </c>
      <c r="C78" s="60">
        <v>7981</v>
      </c>
      <c r="D78" s="63" t="s">
        <v>81</v>
      </c>
      <c r="E78" s="163" t="s">
        <v>279</v>
      </c>
      <c r="F78" s="172">
        <v>6500</v>
      </c>
    </row>
    <row r="79" spans="1:6" ht="12.75">
      <c r="A79" s="169">
        <v>71</v>
      </c>
      <c r="B79" s="59" t="s">
        <v>89</v>
      </c>
      <c r="C79" s="60">
        <v>33041</v>
      </c>
      <c r="D79" s="167" t="s">
        <v>220</v>
      </c>
      <c r="E79" s="165" t="s">
        <v>280</v>
      </c>
      <c r="F79" s="172">
        <v>1500</v>
      </c>
    </row>
    <row r="80" spans="1:6" ht="12.75">
      <c r="A80" s="169">
        <v>72</v>
      </c>
      <c r="B80" s="59" t="s">
        <v>89</v>
      </c>
      <c r="C80" s="60">
        <v>33042</v>
      </c>
      <c r="D80" s="162" t="s">
        <v>233</v>
      </c>
      <c r="E80" s="163" t="s">
        <v>281</v>
      </c>
      <c r="F80" s="172">
        <v>2000</v>
      </c>
    </row>
    <row r="81" spans="1:6" ht="25.5">
      <c r="A81" s="169">
        <v>73</v>
      </c>
      <c r="B81" s="59" t="s">
        <v>67</v>
      </c>
      <c r="C81" s="60">
        <v>33059</v>
      </c>
      <c r="D81" s="162" t="s">
        <v>222</v>
      </c>
      <c r="E81" s="163" t="s">
        <v>282</v>
      </c>
      <c r="F81" s="172">
        <v>100</v>
      </c>
    </row>
    <row r="82" spans="1:6" ht="12.75">
      <c r="A82" s="169">
        <v>74</v>
      </c>
      <c r="B82" s="59" t="s">
        <v>67</v>
      </c>
      <c r="C82" s="60">
        <v>33058</v>
      </c>
      <c r="D82" s="162" t="s">
        <v>222</v>
      </c>
      <c r="E82" s="163" t="s">
        <v>283</v>
      </c>
      <c r="F82" s="172">
        <v>50</v>
      </c>
    </row>
    <row r="83" spans="1:6" ht="25.5">
      <c r="A83" s="169">
        <v>75</v>
      </c>
      <c r="B83" s="59" t="s">
        <v>67</v>
      </c>
      <c r="C83" s="60">
        <v>8361</v>
      </c>
      <c r="D83" s="162" t="s">
        <v>81</v>
      </c>
      <c r="E83" s="163" t="s">
        <v>284</v>
      </c>
      <c r="F83" s="172">
        <v>14000</v>
      </c>
    </row>
    <row r="84" spans="1:6" ht="12.75">
      <c r="A84" s="169">
        <v>76</v>
      </c>
      <c r="B84" s="59" t="s">
        <v>67</v>
      </c>
      <c r="C84" s="60">
        <v>33056</v>
      </c>
      <c r="D84" s="167" t="s">
        <v>220</v>
      </c>
      <c r="E84" s="163" t="s">
        <v>285</v>
      </c>
      <c r="F84" s="172">
        <v>500</v>
      </c>
    </row>
    <row r="85" spans="1:6" ht="12.75">
      <c r="A85" s="169">
        <v>77</v>
      </c>
      <c r="B85" s="59" t="s">
        <v>67</v>
      </c>
      <c r="C85" s="60">
        <v>33055</v>
      </c>
      <c r="D85" s="167" t="s">
        <v>220</v>
      </c>
      <c r="E85" s="163" t="s">
        <v>286</v>
      </c>
      <c r="F85" s="172">
        <v>400</v>
      </c>
    </row>
    <row r="86" spans="1:6" ht="12.75">
      <c r="A86" s="176">
        <v>78</v>
      </c>
      <c r="B86" s="59" t="s">
        <v>67</v>
      </c>
      <c r="C86" s="60">
        <v>33057</v>
      </c>
      <c r="D86" s="162" t="s">
        <v>222</v>
      </c>
      <c r="E86" s="163" t="s">
        <v>287</v>
      </c>
      <c r="F86" s="172">
        <v>100</v>
      </c>
    </row>
    <row r="87" spans="1:6" ht="13.5" thickBot="1">
      <c r="A87" s="187"/>
      <c r="B87" s="188"/>
      <c r="C87" s="61"/>
      <c r="D87" s="167"/>
      <c r="E87" s="165"/>
      <c r="F87" s="173"/>
    </row>
    <row r="88" spans="1:6" ht="18.75" customHeight="1" thickBot="1">
      <c r="A88" s="189"/>
      <c r="B88" s="190"/>
      <c r="C88" s="191"/>
      <c r="D88" s="192"/>
      <c r="E88" s="193" t="s">
        <v>7</v>
      </c>
      <c r="F88" s="194">
        <f>SUM(F23:F86)</f>
        <v>406229.68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D40" sqref="D40:D41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196" customWidth="1"/>
    <col min="6" max="6" width="15.00390625" style="9" customWidth="1"/>
    <col min="7" max="16384" width="10.421875" style="9" customWidth="1"/>
  </cols>
  <sheetData>
    <row r="1" spans="1:6" ht="12.75">
      <c r="A1" s="10" t="s">
        <v>24</v>
      </c>
      <c r="B1" s="5"/>
      <c r="C1" s="7"/>
      <c r="D1" s="7"/>
      <c r="E1" s="150"/>
      <c r="F1" s="5"/>
    </row>
    <row r="2" spans="2:6" ht="12.75">
      <c r="B2" s="5"/>
      <c r="C2" s="5"/>
      <c r="D2" s="5"/>
      <c r="E2" s="150"/>
      <c r="F2" s="5"/>
    </row>
    <row r="3" spans="1:6" ht="12.75">
      <c r="A3" s="10" t="s">
        <v>25</v>
      </c>
      <c r="B3" s="7"/>
      <c r="C3" s="5"/>
      <c r="D3" s="7"/>
      <c r="E3" s="151"/>
      <c r="F3" s="5"/>
    </row>
    <row r="4" spans="1:6" ht="12.75">
      <c r="A4" s="10" t="s">
        <v>30</v>
      </c>
      <c r="B4" s="7"/>
      <c r="C4" s="5"/>
      <c r="D4" s="7"/>
      <c r="E4" s="150"/>
      <c r="F4" s="7"/>
    </row>
    <row r="5" spans="1:6" ht="12.75">
      <c r="A5" s="5"/>
      <c r="B5" s="7"/>
      <c r="C5" s="5"/>
      <c r="D5" s="5"/>
      <c r="E5" s="150"/>
      <c r="F5" s="5"/>
    </row>
    <row r="6" spans="1:6" ht="12.75">
      <c r="A6" s="5"/>
      <c r="B6" s="8"/>
      <c r="C6" s="21" t="s">
        <v>32</v>
      </c>
      <c r="D6" s="152" t="str">
        <f>personal!G6</f>
        <v>4 - 8 noiembrie 2019</v>
      </c>
      <c r="E6" s="150"/>
      <c r="F6" s="5"/>
    </row>
    <row r="7" spans="1:6" ht="13.5" thickBot="1">
      <c r="A7" s="5"/>
      <c r="B7" s="5"/>
      <c r="C7" s="5"/>
      <c r="D7" s="5"/>
      <c r="E7" s="150"/>
      <c r="F7" s="5"/>
    </row>
    <row r="8" spans="1:6" ht="51.75" thickBot="1">
      <c r="A8" s="183" t="s">
        <v>9</v>
      </c>
      <c r="B8" s="184" t="s">
        <v>10</v>
      </c>
      <c r="C8" s="185" t="s">
        <v>11</v>
      </c>
      <c r="D8" s="184" t="s">
        <v>27</v>
      </c>
      <c r="E8" s="185" t="s">
        <v>28</v>
      </c>
      <c r="F8" s="202" t="s">
        <v>29</v>
      </c>
    </row>
    <row r="9" spans="1:6" ht="28.5">
      <c r="A9" s="197">
        <v>1</v>
      </c>
      <c r="B9" s="198">
        <v>43773</v>
      </c>
      <c r="C9" s="199">
        <v>32996</v>
      </c>
      <c r="D9" s="199" t="s">
        <v>220</v>
      </c>
      <c r="E9" s="200" t="s">
        <v>221</v>
      </c>
      <c r="F9" s="201">
        <v>10000</v>
      </c>
    </row>
    <row r="10" spans="1:6" ht="14.25">
      <c r="A10" s="33"/>
      <c r="B10" s="32"/>
      <c r="C10" s="31"/>
      <c r="D10" s="31"/>
      <c r="E10" s="195"/>
      <c r="F10" s="34"/>
    </row>
    <row r="11" spans="1:6" ht="14.25">
      <c r="A11" s="33"/>
      <c r="B11" s="32"/>
      <c r="C11" s="31"/>
      <c r="D11" s="31"/>
      <c r="E11" s="195"/>
      <c r="F11" s="34"/>
    </row>
    <row r="12" spans="1:6" ht="14.25">
      <c r="A12" s="33"/>
      <c r="B12" s="32"/>
      <c r="C12" s="31"/>
      <c r="D12" s="31"/>
      <c r="E12" s="195"/>
      <c r="F12" s="34"/>
    </row>
    <row r="13" spans="1:256" ht="14.25">
      <c r="A13" s="33"/>
      <c r="B13" s="32"/>
      <c r="C13" s="31"/>
      <c r="D13" s="31"/>
      <c r="E13" s="195"/>
      <c r="F13" s="34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33"/>
      <c r="B14" s="32"/>
      <c r="C14" s="31"/>
      <c r="D14" s="31"/>
      <c r="E14" s="195"/>
      <c r="F14" s="34"/>
    </row>
    <row r="15" spans="1:6" ht="14.25">
      <c r="A15" s="33"/>
      <c r="B15" s="32"/>
      <c r="C15" s="31"/>
      <c r="D15" s="31"/>
      <c r="E15" s="195"/>
      <c r="F15" s="34"/>
    </row>
    <row r="16" spans="1:6" ht="14.25">
      <c r="A16" s="33"/>
      <c r="B16" s="32"/>
      <c r="C16" s="31"/>
      <c r="D16" s="31"/>
      <c r="E16" s="195"/>
      <c r="F16" s="34"/>
    </row>
    <row r="17" spans="1:6" ht="15" thickBot="1">
      <c r="A17" s="203"/>
      <c r="B17" s="204"/>
      <c r="C17" s="205"/>
      <c r="D17" s="205"/>
      <c r="E17" s="206"/>
      <c r="F17" s="207"/>
    </row>
    <row r="18" spans="1:6" ht="15.75" thickBot="1">
      <c r="A18" s="208" t="s">
        <v>7</v>
      </c>
      <c r="B18" s="209"/>
      <c r="C18" s="209"/>
      <c r="D18" s="209"/>
      <c r="E18" s="210"/>
      <c r="F18" s="211">
        <f>SUM(F9:F17)</f>
        <v>10000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2019-11-12T11:50:56Z</cp:lastPrinted>
  <dcterms:created xsi:type="dcterms:W3CDTF">2016-01-19T13:06:09Z</dcterms:created>
  <dcterms:modified xsi:type="dcterms:W3CDTF">2019-11-12T11:51:10Z</dcterms:modified>
  <cp:category/>
  <cp:version/>
  <cp:contentType/>
  <cp:contentStatus/>
</cp:coreProperties>
</file>