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<sst xmlns="http://schemas.openxmlformats.org/spreadsheetml/2006/main" count="442" uniqueCount="230">
  <si>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</si>
  <si>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</si>
  <si>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</si>
  <si>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</si>
  <si>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</si>
  <si>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</si>
  <si>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</si>
  <si>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</si>
  <si>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</si>
  <si>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</si>
  <si>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</si>
  <si>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</si>
  <si>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</si>
  <si>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</si>
  <si>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</si>
  <si>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</si>
  <si>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</si>
  <si>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</si>
  <si>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</si>
  <si>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</si>
  <si>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</si>
  <si>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</si>
  <si>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</si>
  <si>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</si>
  <si>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</si>
  <si>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</si>
  <si>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</si>
  <si>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</si>
  <si>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</si>
  <si>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</si>
  <si>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</si>
  <si>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</si>
  <si>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</si>
  <si>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</si>
  <si>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24,09,2019</t>
  </si>
  <si>
    <t>ministerul mediului</t>
  </si>
  <si>
    <t>iluminat lifturi</t>
  </si>
  <si>
    <t>energie electrica</t>
  </si>
  <si>
    <t>radet</t>
  </si>
  <si>
    <t>energie termica</t>
  </si>
  <si>
    <t>xerox romania echip</t>
  </si>
  <si>
    <t>servicii procesare</t>
  </si>
  <si>
    <t>ascensorul</t>
  </si>
  <si>
    <t>servicii intretinere</t>
  </si>
  <si>
    <t>servicii</t>
  </si>
  <si>
    <t>clean cars</t>
  </si>
  <si>
    <t>servicii spalatorie</t>
  </si>
  <si>
    <t>monitorul oficial</t>
  </si>
  <si>
    <t>abonament</t>
  </si>
  <si>
    <t>25,09,2019</t>
  </si>
  <si>
    <t>mfp</t>
  </si>
  <si>
    <t>alimentare refinitiv</t>
  </si>
  <si>
    <t>bs</t>
  </si>
  <si>
    <t>tva refinitiv cnif</t>
  </si>
  <si>
    <t>tva swift</t>
  </si>
  <si>
    <t>tva bloomberg</t>
  </si>
  <si>
    <t xml:space="preserve">tva refinitiv </t>
  </si>
  <si>
    <t>truzo</t>
  </si>
  <si>
    <t>consumabile</t>
  </si>
  <si>
    <t>alimentare swift</t>
  </si>
  <si>
    <t>alimentare bloomberg</t>
  </si>
  <si>
    <t>office pro</t>
  </si>
  <si>
    <t>materiale electrice</t>
  </si>
  <si>
    <t>heliosoly</t>
  </si>
  <si>
    <t>servicii legatorie</t>
  </si>
  <si>
    <t>logitex</t>
  </si>
  <si>
    <t>produse protocol</t>
  </si>
  <si>
    <t>publicare acte normative</t>
  </si>
  <si>
    <t>26,09,2019</t>
  </si>
  <si>
    <t>dgrfpb</t>
  </si>
  <si>
    <t>service intretinere ascensor</t>
  </si>
  <si>
    <t>servicii intretinere echip</t>
  </si>
  <si>
    <t>travel time</t>
  </si>
  <si>
    <t>bilet avion</t>
  </si>
  <si>
    <t>27,09,2019</t>
  </si>
  <si>
    <t>apa rece</t>
  </si>
  <si>
    <t>salubritate</t>
  </si>
  <si>
    <t>intrarom</t>
  </si>
  <si>
    <t>dnet comunication</t>
  </si>
  <si>
    <t>servicii telecom</t>
  </si>
  <si>
    <t>digisign</t>
  </si>
  <si>
    <t>abb</t>
  </si>
  <si>
    <t xml:space="preserve">servicii </t>
  </si>
  <si>
    <t>raapps</t>
  </si>
  <si>
    <t>chirie si utilitati</t>
  </si>
  <si>
    <t>tmau</t>
  </si>
  <si>
    <t>total</t>
  </si>
  <si>
    <t>23-27 septembrie 2019</t>
  </si>
  <si>
    <t>24.09.2019</t>
  </si>
  <si>
    <t>BIROU EXPERTIZE</t>
  </si>
  <si>
    <t>onorariu expert dosar 4656/236/2019</t>
  </si>
  <si>
    <t>onorariu expert dosar 13523/212/2017</t>
  </si>
  <si>
    <t>onorariu expert dosar 15609/301/2018</t>
  </si>
  <si>
    <t>onorariu expert dosar 16803/236/2016</t>
  </si>
  <si>
    <t>26.09.2019</t>
  </si>
  <si>
    <t>onorariu expert dosar 2717/227/2017</t>
  </si>
  <si>
    <t>PERSOANA JURIDICA</t>
  </si>
  <si>
    <t>despagubire dosar 5486/85/2017</t>
  </si>
  <si>
    <t>PERSOANA FIZICA</t>
  </si>
  <si>
    <t>despagubire CEDO</t>
  </si>
  <si>
    <t>CEC BANK SA</t>
  </si>
  <si>
    <t>consemnari CEC LG.165/2013</t>
  </si>
  <si>
    <t>MFP</t>
  </si>
  <si>
    <t>alimentare cont BT – plata CEDO</t>
  </si>
  <si>
    <t>consemnari CEC LG.164/2014</t>
  </si>
  <si>
    <t>poprire DE 859/2019</t>
  </si>
  <si>
    <t>daune morale dosar 1318/98/2017</t>
  </si>
  <si>
    <t>Subtotal 10.01.01</t>
  </si>
  <si>
    <t>10.01.01</t>
  </si>
  <si>
    <t>septembrie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</si>
  <si>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</si>
  <si>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</si>
  <si>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</si>
  <si>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</si>
  <si>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</si>
  <si>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</si>
  <si>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</si>
  <si>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</si>
  <si>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</si>
  <si>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</si>
  <si>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</si>
  <si>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</si>
  <si>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</si>
  <si>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</si>
  <si>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</si>
  <si>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</si>
  <si>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</si>
  <si>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</si>
  <si>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</si>
  <si>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</si>
  <si>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</si>
  <si>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</si>
  <si>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</si>
  <si>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</si>
  <si>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</si>
  <si>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</si>
  <si>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</si>
  <si>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</si>
  <si>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</si>
  <si>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25.09.2019</t>
  </si>
  <si>
    <t>CEC 74</t>
  </si>
  <si>
    <t>ALIMENTARE CONT DEPLASARE INTERNA - PROIECT ELVETIAN 1065 - 56.25.02</t>
  </si>
  <si>
    <t>MFP - CASIERIE</t>
  </si>
  <si>
    <t>OP 6854</t>
  </si>
  <si>
    <t>ZANAIT COM</t>
  </si>
  <si>
    <t>OP 6855</t>
  </si>
  <si>
    <t>OP 6856</t>
  </si>
  <si>
    <t>OP 6857</t>
  </si>
  <si>
    <t>OP 6858</t>
  </si>
  <si>
    <t>OP 6859</t>
  </si>
  <si>
    <t>OP 6869</t>
  </si>
  <si>
    <t>BANCA TRANSILVANIA</t>
  </si>
  <si>
    <t>27.09.2019</t>
  </si>
  <si>
    <t>OP 6870</t>
  </si>
  <si>
    <t>ABC SUPPLIES</t>
  </si>
  <si>
    <t>OP 6871</t>
  </si>
  <si>
    <t>OP 6872</t>
  </si>
  <si>
    <t>BUGET DE STAT</t>
  </si>
  <si>
    <t>cheltuieli judecata D 4223/175/2017</t>
  </si>
  <si>
    <t>cheltuieli judecata D 47509/3/2017</t>
  </si>
  <si>
    <t>chelt executare D 3697/99/2015/a1 DE 73/S/2018</t>
  </si>
  <si>
    <t>cheltuieli judecata D 1386/121/2019</t>
  </si>
  <si>
    <t>cheltuieli judecata D 1341/84/2017</t>
  </si>
  <si>
    <t>alimentare cont BT plata dosar 3148/2/2015</t>
  </si>
  <si>
    <t>cheltuieli judecata D 4619/111/2017</t>
  </si>
  <si>
    <t>cheltuieli judecata D 1167/119/2016</t>
  </si>
  <si>
    <t>cheltuieli judecata D 424/1285/2013/a2</t>
  </si>
  <si>
    <t>cheltuieli fotocopiere D 12196/302/2019</t>
  </si>
  <si>
    <t>cheltuieli judiciare D 408/P/2015</t>
  </si>
  <si>
    <t>plata TVA ARB/14/29 FACT 1901828/10,09,2019</t>
  </si>
  <si>
    <t>cheltuieli judecata D 2199/243/2017</t>
  </si>
  <si>
    <t>onorariu curator D 24486/3/2018/A1</t>
  </si>
  <si>
    <t>alimentare cont BT plata fact 1901828/10,09,2019</t>
  </si>
  <si>
    <t>cheltuieli judecata D 21129/299/2016</t>
  </si>
  <si>
    <t>plata serv juridice fact 885/01,08,2019 ARB/15/31</t>
  </si>
  <si>
    <t>plata serv juridice fact 884/01,08,2019 ARB/15/31</t>
  </si>
  <si>
    <t>plata TVA ARB/15/31 FACT 1901626/12,08,2019</t>
  </si>
  <si>
    <t>cheltuieli judiciare D 7/II/2/2019 D 259/116/2019</t>
  </si>
  <si>
    <t>cheltuieli judiciare D 361/II-2/2018 D 369/3/2019</t>
  </si>
  <si>
    <t>cheltuieli judiciare D 215/II-2/2018 D 31250/3/2018</t>
  </si>
  <si>
    <t>cheltuieli judiciare D 365/II-2/2018 D 291/3/2019</t>
  </si>
  <si>
    <t>cheltuieli judiciare D 81/II/2/2018 D 291/3/2019</t>
  </si>
  <si>
    <t>cheltuieli judiciare D 96/II/2/2019 D 1603/97/2019</t>
  </si>
  <si>
    <t>cheltuieli judiciare D 1187/93/2019 D 36/II-2/2019</t>
  </si>
  <si>
    <t>cheltuieli judiciare D 1271/97/2019 D 37/II/2/2019</t>
  </si>
  <si>
    <t>cheltuieli judiciare D 32/II/2/2018</t>
  </si>
  <si>
    <t>cheltuieli judiciare D 317/II-2/2018 D 40357/3/2018</t>
  </si>
  <si>
    <t>cheltuieli judiciare D 2249/121/2019</t>
  </si>
  <si>
    <t>cheltuieli judiciare D 1724/97/2019 D 110/II-2/2019</t>
  </si>
  <si>
    <t>plata serv juridice fact 2462/09,09,2019 ARB/05/20 UK</t>
  </si>
  <si>
    <t>cheltuieli judecata D 12495/325/2016</t>
  </si>
  <si>
    <t>cheltuieli judecata D 4108/62/2017</t>
  </si>
  <si>
    <t>cheltuieli fotocopiere D 11794/325/2017 DE 71/2017</t>
  </si>
  <si>
    <t>cheltuieli executare D 11794/325/2017 DE 71/2017</t>
  </si>
  <si>
    <t>cheltuieli judecata D 1977/93/2012</t>
  </si>
  <si>
    <t>cheltuieli judecata D 6176/30/2016</t>
  </si>
  <si>
    <t>cheltuieli judecata D 8116/180/2015</t>
  </si>
  <si>
    <t>onorariu curator D 10222/99/2017/A1</t>
  </si>
  <si>
    <t>cheltuieli judecata D 22962/325/2017/A1</t>
  </si>
  <si>
    <t>cheltuieli judecata D 5486/85/2017</t>
  </si>
  <si>
    <t>cheltuieli judecata D 19502/197/2016</t>
  </si>
  <si>
    <t>cheltuieli judecata D 645/35/2015</t>
  </si>
  <si>
    <t>cheltuieli judecata D 1121/30/2018</t>
  </si>
  <si>
    <t>cheltuieli judecata D 6220/2/2016</t>
  </si>
  <si>
    <t>cheltuieli executare D 19045/325/2018 DE 58/2018</t>
  </si>
  <si>
    <t>cheltuieli fotocopiere D 19045/325/2018 DE 58/2018</t>
  </si>
  <si>
    <t>cheltuieli judecata D 1554/117/2018</t>
  </si>
  <si>
    <t>cheltuieli judecata D 15498/281/2013</t>
  </si>
  <si>
    <t>cheltuieli judiciare D 59/II-2/2019 D 1899/93/2019</t>
  </si>
  <si>
    <t xml:space="preserve">cheltuieli judiciare D 147/II/2/2018 </t>
  </si>
  <si>
    <t>cheltuieli judiciare D 1584/2/2014</t>
  </si>
  <si>
    <t>cheltuieli judiciare D 63/II/2/2019 D 3060/109/2019</t>
  </si>
  <si>
    <t>cheltuieli judiciare D 276/II-2/2018 D 31801/3/2018</t>
  </si>
  <si>
    <t>cheltuieli judiciare D 53/II/2/2019 D 1150/102/2019</t>
  </si>
  <si>
    <t>cheltuieli judiciare D 46/II-2/2019 D 1303/93/2019</t>
  </si>
  <si>
    <t>cheltuieli judiciare D 94/II/2/2019 D 1635/97/2019</t>
  </si>
  <si>
    <t>19.09.2019</t>
  </si>
  <si>
    <t>fact 4000000491/12.08.2019 serv mentenanta pt Forexebug mai si iunie</t>
  </si>
  <si>
    <t>SC INTRAROM SA</t>
  </si>
  <si>
    <t xml:space="preserve">fact 801014045/29.08.2019 transformator </t>
  </si>
  <si>
    <t>SC  ABB SRL</t>
  </si>
  <si>
    <t xml:space="preserve">fact 40000005085/10.09.2019 serv mentenanta pt Forexebug luna iulie </t>
  </si>
  <si>
    <t>ACHIZITIE MATERIALE CONSUMABILE - SIPOCA 449 - 58.02.01</t>
  </si>
  <si>
    <t>ACHIZITIE MATERIALE CONSUMABILE - SIPOCA 449 - 58.02.02</t>
  </si>
  <si>
    <t>PENALITATE ACHIZITIE MATERIALE CONSUMABILE - SIPOCA 449 - 58.02.01</t>
  </si>
  <si>
    <t>ACHIZITIE ESPRESSOARE, CAFEA SI PAHARE CARTON  - PROIECT ACP 1 - 58.14.01</t>
  </si>
  <si>
    <t>ACHIZITIE ESPRESSOARE, CAFEA SI PAHARE CARTON  - PROIECT ACP 1 - 58.14.02</t>
  </si>
  <si>
    <t>ACHIZITIE ESPRESSOARE, CAFEA SI PAHARE CARTON  - PROIECT ACP 1 - 58.14.03</t>
  </si>
  <si>
    <t>ALIMENTARE CONT DEPLASARE EXTERNA - SEE UCAAPI  68071 - 58.33.02</t>
  </si>
  <si>
    <t>reinnoire  semnatura digitala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</si>
</sst>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_(* #,##0.00_);_(* \(#,##0.00\);_(* &quot;-&quot;??_);_(@_)"/>
    <numFmt numFmtId="171" formatCode="[$-418]d&quot;.&quot;m&quot;.&quot;yy&quot; &quot;hh&quot;:&quot;mm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42" applyFont="1" applyFill="1" applyBorder="1" applyAlignment="1" applyProtection="1">
      <alignment/>
      <protection/>
    </xf>
    <xf numFmtId="0" fontId="0" fillId="0" borderId="15" xfId="0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9" fillId="0" borderId="20" xfId="0" applyFont="1" applyBorder="1" applyAlignment="1">
      <alignment horizontal="right"/>
    </xf>
    <xf numFmtId="164" fontId="19" fillId="0" borderId="2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8" fillId="0" borderId="25" xfId="59" applyFont="1" applyFill="1" applyBorder="1" applyAlignment="1">
      <alignment horizontal="center"/>
      <protection/>
    </xf>
    <xf numFmtId="167" fontId="28" fillId="0" borderId="25" xfId="59" applyNumberFormat="1" applyFont="1" applyFill="1" applyBorder="1" applyAlignment="1">
      <alignment horizontal="center"/>
      <protection/>
    </xf>
    <xf numFmtId="0" fontId="28" fillId="0" borderId="25" xfId="0" applyFont="1" applyBorder="1" applyAlignment="1">
      <alignment horizontal="justify"/>
    </xf>
    <xf numFmtId="0" fontId="19" fillId="0" borderId="0" xfId="62" applyFont="1">
      <alignment/>
      <protection/>
    </xf>
    <xf numFmtId="0" fontId="19" fillId="0" borderId="26" xfId="0" applyFont="1" applyBorder="1" applyAlignment="1">
      <alignment horizontal="center"/>
    </xf>
    <xf numFmtId="169" fontId="0" fillId="0" borderId="26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169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16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9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9" fillId="0" borderId="19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 wrapText="1"/>
      <protection/>
    </xf>
    <xf numFmtId="0" fontId="19" fillId="0" borderId="21" xfId="59" applyFont="1" applyBorder="1" applyAlignment="1">
      <alignment horizontal="center" vertical="center"/>
      <protection/>
    </xf>
    <xf numFmtId="0" fontId="28" fillId="0" borderId="47" xfId="59" applyFont="1" applyFill="1" applyBorder="1" applyAlignment="1">
      <alignment horizontal="center"/>
      <protection/>
    </xf>
    <xf numFmtId="167" fontId="28" fillId="0" borderId="47" xfId="59" applyNumberFormat="1" applyFont="1" applyFill="1" applyBorder="1" applyAlignment="1">
      <alignment horizontal="center"/>
      <protection/>
    </xf>
    <xf numFmtId="0" fontId="28" fillId="0" borderId="47" xfId="0" applyFont="1" applyBorder="1" applyAlignment="1">
      <alignment/>
    </xf>
    <xf numFmtId="0" fontId="19" fillId="0" borderId="21" xfId="60" applyFont="1" applyBorder="1" applyAlignment="1">
      <alignment horizontal="center" vertical="center"/>
      <protection/>
    </xf>
    <xf numFmtId="0" fontId="28" fillId="0" borderId="48" xfId="59" applyFont="1" applyFill="1" applyBorder="1" applyAlignment="1">
      <alignment horizontal="center"/>
      <protection/>
    </xf>
    <xf numFmtId="167" fontId="28" fillId="0" borderId="48" xfId="59" applyNumberFormat="1" applyFont="1" applyFill="1" applyBorder="1" applyAlignment="1">
      <alignment horizontal="center"/>
      <protection/>
    </xf>
    <xf numFmtId="0" fontId="28" fillId="0" borderId="48" xfId="59" applyFont="1" applyFill="1" applyBorder="1" applyAlignment="1">
      <alignment horizontal="left" indent="1"/>
      <protection/>
    </xf>
    <xf numFmtId="0" fontId="28" fillId="0" borderId="48" xfId="0" applyFont="1" applyBorder="1" applyAlignment="1">
      <alignment horizontal="justify"/>
    </xf>
    <xf numFmtId="0" fontId="29" fillId="0" borderId="49" xfId="61" applyFont="1" applyFill="1" applyBorder="1" applyAlignment="1">
      <alignment/>
      <protection/>
    </xf>
    <xf numFmtId="0" fontId="30" fillId="0" borderId="50" xfId="61" applyFont="1" applyFill="1" applyBorder="1" applyAlignment="1">
      <alignment/>
      <protection/>
    </xf>
    <xf numFmtId="0" fontId="28" fillId="0" borderId="50" xfId="0" applyFont="1" applyBorder="1" applyAlignment="1">
      <alignment/>
    </xf>
    <xf numFmtId="168" fontId="31" fillId="0" borderId="51" xfId="61" applyNumberFormat="1" applyFont="1" applyFill="1" applyBorder="1" applyAlignment="1">
      <alignment horizontal="right"/>
      <protection/>
    </xf>
    <xf numFmtId="0" fontId="28" fillId="0" borderId="52" xfId="59" applyFont="1" applyFill="1" applyBorder="1" applyAlignment="1">
      <alignment horizontal="center"/>
      <protection/>
    </xf>
    <xf numFmtId="168" fontId="32" fillId="0" borderId="53" xfId="0" applyNumberFormat="1" applyFont="1" applyBorder="1" applyAlignment="1">
      <alignment/>
    </xf>
    <xf numFmtId="0" fontId="28" fillId="0" borderId="54" xfId="59" applyFont="1" applyFill="1" applyBorder="1" applyAlignment="1">
      <alignment horizontal="center"/>
      <protection/>
    </xf>
    <xf numFmtId="168" fontId="32" fillId="0" borderId="55" xfId="0" applyNumberFormat="1" applyFont="1" applyBorder="1" applyAlignment="1">
      <alignment horizontal="right"/>
    </xf>
    <xf numFmtId="0" fontId="28" fillId="0" borderId="56" xfId="59" applyFont="1" applyFill="1" applyBorder="1" applyAlignment="1">
      <alignment horizontal="center"/>
      <protection/>
    </xf>
    <xf numFmtId="168" fontId="32" fillId="0" borderId="57" xfId="0" applyNumberFormat="1" applyFont="1" applyBorder="1" applyAlignment="1">
      <alignment horizontal="righ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33" fillId="0" borderId="16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3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14" fontId="14" fillId="0" borderId="15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/>
    </xf>
    <xf numFmtId="14" fontId="14" fillId="0" borderId="16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/>
    </xf>
    <xf numFmtId="0" fontId="20" fillId="0" borderId="19" xfId="57" applyFont="1" applyBorder="1" applyAlignment="1">
      <alignment horizontal="center"/>
      <protection/>
    </xf>
    <xf numFmtId="0" fontId="20" fillId="0" borderId="20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14" fontId="14" fillId="0" borderId="22" xfId="0" applyNumberFormat="1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 wrapText="1"/>
    </xf>
    <xf numFmtId="4" fontId="14" fillId="0" borderId="24" xfId="0" applyNumberFormat="1" applyFont="1" applyBorder="1" applyAlignment="1">
      <alignment/>
    </xf>
    <xf numFmtId="0" fontId="20" fillId="0" borderId="19" xfId="57" applyFont="1" applyBorder="1" applyAlignment="1">
      <alignment horizontal="center"/>
      <protection/>
    </xf>
    <xf numFmtId="0" fontId="20" fillId="0" borderId="20" xfId="57" applyFont="1" applyBorder="1">
      <alignment/>
      <protection/>
    </xf>
    <xf numFmtId="4" fontId="20" fillId="0" borderId="21" xfId="57" applyNumberFormat="1" applyFont="1" applyBorder="1">
      <alignment/>
      <protection/>
    </xf>
    <xf numFmtId="16" fontId="33" fillId="0" borderId="15" xfId="0" applyNumberFormat="1" applyFont="1" applyBorder="1" applyAlignment="1">
      <alignment horizontal="center"/>
    </xf>
    <xf numFmtId="4" fontId="33" fillId="0" borderId="14" xfId="0" applyNumberFormat="1" applyFont="1" applyBorder="1" applyAlignment="1">
      <alignment/>
    </xf>
    <xf numFmtId="14" fontId="14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3" fillId="0" borderId="23" xfId="0" applyNumberFormat="1" applyFont="1" applyBorder="1" applyAlignment="1">
      <alignment vertical="center" wrapText="1"/>
    </xf>
    <xf numFmtId="0" fontId="14" fillId="0" borderId="23" xfId="0" applyFont="1" applyBorder="1" applyAlignment="1">
      <alignment horizontal="center" wrapText="1"/>
    </xf>
    <xf numFmtId="0" fontId="20" fillId="0" borderId="20" xfId="57" applyFont="1" applyBorder="1" applyAlignment="1">
      <alignment horizontal="center"/>
      <protection/>
    </xf>
    <xf numFmtId="0" fontId="33" fillId="0" borderId="10" xfId="57" applyFont="1" applyFill="1" applyBorder="1" applyAlignment="1">
      <alignment horizontal="left" wrapText="1"/>
      <protection/>
    </xf>
    <xf numFmtId="0" fontId="33" fillId="0" borderId="10" xfId="57" applyFont="1" applyFill="1" applyBorder="1" applyAlignment="1">
      <alignment horizontal="center" wrapText="1"/>
      <protection/>
    </xf>
    <xf numFmtId="4" fontId="33" fillId="25" borderId="14" xfId="0" applyNumberFormat="1" applyFont="1" applyFill="1" applyBorder="1" applyAlignment="1">
      <alignment/>
    </xf>
    <xf numFmtId="0" fontId="33" fillId="0" borderId="16" xfId="57" applyFont="1" applyFill="1" applyBorder="1" applyAlignment="1">
      <alignment horizontal="left" wrapText="1"/>
      <protection/>
    </xf>
    <xf numFmtId="0" fontId="33" fillId="0" borderId="16" xfId="57" applyFont="1" applyFill="1" applyBorder="1" applyAlignment="1">
      <alignment horizontal="center" wrapText="1"/>
      <protection/>
    </xf>
    <xf numFmtId="4" fontId="33" fillId="25" borderId="18" xfId="0" applyNumberFormat="1" applyFont="1" applyFill="1" applyBorder="1" applyAlignment="1">
      <alignment/>
    </xf>
    <xf numFmtId="0" fontId="33" fillId="0" borderId="23" xfId="57" applyFont="1" applyFill="1" applyBorder="1" applyAlignment="1">
      <alignment horizontal="left" wrapText="1"/>
      <protection/>
    </xf>
    <xf numFmtId="0" fontId="33" fillId="0" borderId="23" xfId="57" applyFont="1" applyFill="1" applyBorder="1" applyAlignment="1">
      <alignment horizontal="center" wrapText="1"/>
      <protection/>
    </xf>
    <xf numFmtId="4" fontId="33" fillId="25" borderId="24" xfId="0" applyNumberFormat="1" applyFont="1" applyFill="1" applyBorder="1" applyAlignment="1">
      <alignment/>
    </xf>
    <xf numFmtId="0" fontId="34" fillId="0" borderId="19" xfId="57" applyFont="1" applyFill="1" applyBorder="1" applyAlignment="1">
      <alignment horizontal="center"/>
      <protection/>
    </xf>
    <xf numFmtId="0" fontId="34" fillId="0" borderId="20" xfId="57" applyFont="1" applyFill="1" applyBorder="1" applyAlignment="1">
      <alignment/>
      <protection/>
    </xf>
    <xf numFmtId="4" fontId="34" fillId="0" borderId="21" xfId="57" applyNumberFormat="1" applyFont="1" applyFill="1" applyBorder="1" applyAlignment="1">
      <alignment/>
      <protection/>
    </xf>
    <xf numFmtId="1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43" fontId="35" fillId="0" borderId="14" xfId="0" applyNumberFormat="1" applyFont="1" applyBorder="1" applyAlignment="1">
      <alignment horizontal="right" vertical="center" wrapText="1"/>
    </xf>
    <xf numFmtId="4" fontId="35" fillId="0" borderId="14" xfId="0" applyNumberFormat="1" applyFont="1" applyBorder="1" applyAlignment="1">
      <alignment horizontal="right" vertical="center" wrapText="1"/>
    </xf>
    <xf numFmtId="43" fontId="35" fillId="0" borderId="14" xfId="42" applyNumberFormat="1" applyFont="1" applyBorder="1" applyAlignment="1">
      <alignment horizontal="right" vertical="center" wrapText="1"/>
    </xf>
    <xf numFmtId="14" fontId="35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43" fontId="35" fillId="0" borderId="24" xfId="0" applyNumberFormat="1" applyFont="1" applyBorder="1" applyAlignment="1">
      <alignment horizontal="right" vertical="center" wrapText="1"/>
    </xf>
    <xf numFmtId="0" fontId="19" fillId="0" borderId="19" xfId="59" applyFont="1" applyBorder="1">
      <alignment/>
      <protection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4" fontId="34" fillId="0" borderId="21" xfId="0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0" fillId="0" borderId="17" xfId="62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justify"/>
    </xf>
    <xf numFmtId="168" fontId="30" fillId="0" borderId="18" xfId="0" applyNumberFormat="1" applyFont="1" applyBorder="1" applyAlignment="1">
      <alignment/>
    </xf>
    <xf numFmtId="0" fontId="30" fillId="0" borderId="15" xfId="62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justify"/>
    </xf>
    <xf numFmtId="168" fontId="3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2" xfId="59" applyFont="1" applyBorder="1">
      <alignment/>
      <protection/>
    </xf>
    <xf numFmtId="171" fontId="33" fillId="0" borderId="17" xfId="57" applyNumberFormat="1" applyFont="1" applyFill="1" applyBorder="1" applyAlignment="1">
      <alignment horizontal="center"/>
      <protection/>
    </xf>
    <xf numFmtId="0" fontId="33" fillId="0" borderId="16" xfId="57" applyFont="1" applyFill="1" applyBorder="1" applyAlignment="1">
      <alignment horizontal="center"/>
      <protection/>
    </xf>
    <xf numFmtId="171" fontId="33" fillId="0" borderId="15" xfId="57" applyNumberFormat="1" applyFont="1" applyFill="1" applyBorder="1" applyAlignment="1">
      <alignment horizontal="center"/>
      <protection/>
    </xf>
    <xf numFmtId="0" fontId="33" fillId="0" borderId="10" xfId="57" applyFont="1" applyFill="1" applyBorder="1" applyAlignment="1">
      <alignment horizontal="center"/>
      <protection/>
    </xf>
    <xf numFmtId="171" fontId="33" fillId="0" borderId="22" xfId="57" applyNumberFormat="1" applyFont="1" applyFill="1" applyBorder="1" applyAlignment="1">
      <alignment horizontal="center"/>
      <protection/>
    </xf>
    <xf numFmtId="0" fontId="33" fillId="0" borderId="23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tabSelected="1" zoomScalePageLayoutView="0" workbookViewId="0" topLeftCell="C1">
      <selection activeCell="O43" sqref="O43"/>
    </sheetView>
  </sheetViews>
  <sheetFormatPr defaultColWidth="9.140625" defaultRowHeight="12.75"/>
  <cols>
    <col min="1" max="2" width="0" style="0" hidden="1" customWidth="1"/>
    <col min="3" max="3" width="17.57421875" style="0" customWidth="1"/>
    <col min="4" max="4" width="11.28125" style="0" customWidth="1"/>
    <col min="5" max="5" width="8.28125" style="0" customWidth="1"/>
    <col min="6" max="6" width="18.8515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33</v>
      </c>
      <c r="G6" s="55" t="s">
        <v>87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79" t="s">
        <v>107</v>
      </c>
      <c r="D9" s="60"/>
      <c r="E9" s="60"/>
      <c r="F9" s="61">
        <v>113102754</v>
      </c>
      <c r="G9" s="80"/>
    </row>
    <row r="10" spans="3:7" ht="12.75">
      <c r="C10" s="81" t="s">
        <v>108</v>
      </c>
      <c r="D10" s="62" t="s">
        <v>109</v>
      </c>
      <c r="E10" s="63">
        <v>26</v>
      </c>
      <c r="F10" s="64">
        <f>5437-31690</f>
        <v>-26253</v>
      </c>
      <c r="G10" s="82"/>
    </row>
    <row r="11" spans="3:7" ht="12.75">
      <c r="C11" s="81"/>
      <c r="D11" s="62"/>
      <c r="E11" s="63">
        <v>27</v>
      </c>
      <c r="F11" s="64">
        <f>-56</f>
        <v>-56</v>
      </c>
      <c r="G11" s="82"/>
    </row>
    <row r="12" spans="3:7" ht="12.75">
      <c r="C12" s="81"/>
      <c r="D12" s="62"/>
      <c r="E12" s="63"/>
      <c r="F12" s="64"/>
      <c r="G12" s="82"/>
    </row>
    <row r="13" spans="3:7" ht="13.5" thickBot="1">
      <c r="C13" s="83" t="s">
        <v>110</v>
      </c>
      <c r="D13" s="66"/>
      <c r="E13" s="67"/>
      <c r="F13" s="68">
        <f>SUM(F9:F12)</f>
        <v>113076445</v>
      </c>
      <c r="G13" s="84"/>
    </row>
    <row r="14" spans="3:7" ht="12.75">
      <c r="C14" s="85" t="s">
        <v>111</v>
      </c>
      <c r="D14" s="70"/>
      <c r="E14" s="71"/>
      <c r="F14" s="72">
        <v>445630</v>
      </c>
      <c r="G14" s="86"/>
    </row>
    <row r="15" spans="3:7" ht="12.75">
      <c r="C15" s="87" t="s">
        <v>112</v>
      </c>
      <c r="D15" s="62" t="s">
        <v>109</v>
      </c>
      <c r="E15" s="63">
        <v>25</v>
      </c>
      <c r="F15" s="64">
        <v>47973</v>
      </c>
      <c r="G15" s="82"/>
    </row>
    <row r="16" spans="3:7" ht="12.75" hidden="1">
      <c r="C16" s="87"/>
      <c r="D16" s="63"/>
      <c r="E16" s="63"/>
      <c r="F16" s="64"/>
      <c r="G16" s="82" t="s">
        <v>113</v>
      </c>
    </row>
    <row r="17" spans="3:7" ht="12.75" hidden="1">
      <c r="C17" s="87"/>
      <c r="D17" s="63"/>
      <c r="E17" s="63"/>
      <c r="F17" s="64"/>
      <c r="G17" s="82" t="s">
        <v>113</v>
      </c>
    </row>
    <row r="18" spans="3:7" ht="12.75" hidden="1">
      <c r="C18" s="88"/>
      <c r="D18" s="71"/>
      <c r="E18" s="71">
        <v>26</v>
      </c>
      <c r="F18" s="72">
        <v>1947</v>
      </c>
      <c r="G18" s="82"/>
    </row>
    <row r="19" spans="3:7" ht="12.75" hidden="1">
      <c r="C19" s="88"/>
      <c r="D19" s="71"/>
      <c r="E19" s="71"/>
      <c r="F19" s="72"/>
      <c r="G19" s="82"/>
    </row>
    <row r="20" spans="3:7" ht="12.75" hidden="1">
      <c r="C20" s="88"/>
      <c r="D20" s="71"/>
      <c r="E20" s="71"/>
      <c r="F20" s="72"/>
      <c r="G20" s="82"/>
    </row>
    <row r="21" spans="3:7" ht="12.75" hidden="1">
      <c r="C21" s="88"/>
      <c r="D21" s="71"/>
      <c r="E21" s="71"/>
      <c r="F21" s="72"/>
      <c r="G21" s="86"/>
    </row>
    <row r="22" spans="3:7" ht="12.75" hidden="1">
      <c r="C22" s="88"/>
      <c r="D22" s="71"/>
      <c r="E22" s="71"/>
      <c r="F22" s="72"/>
      <c r="G22" s="86"/>
    </row>
    <row r="23" spans="3:7" ht="13.5" hidden="1" thickBot="1">
      <c r="C23" s="83" t="s">
        <v>114</v>
      </c>
      <c r="D23" s="67"/>
      <c r="E23" s="67"/>
      <c r="F23" s="68">
        <f>SUM(F14:F22)</f>
        <v>495550</v>
      </c>
      <c r="G23" s="84"/>
    </row>
    <row r="24" spans="3:7" ht="12.75">
      <c r="C24" s="85" t="s">
        <v>115</v>
      </c>
      <c r="D24" s="73"/>
      <c r="E24" s="73"/>
      <c r="F24" s="74">
        <v>1029366</v>
      </c>
      <c r="G24" s="89"/>
    </row>
    <row r="25" spans="3:7" ht="12.75">
      <c r="C25" s="87" t="s">
        <v>116</v>
      </c>
      <c r="D25" s="62" t="s">
        <v>109</v>
      </c>
      <c r="E25" s="75">
        <v>27</v>
      </c>
      <c r="F25" s="76">
        <f>56</f>
        <v>56</v>
      </c>
      <c r="G25" s="82"/>
    </row>
    <row r="26" spans="3:7" ht="12.75">
      <c r="C26" s="88"/>
      <c r="D26" s="69"/>
      <c r="E26" s="69"/>
      <c r="F26" s="72"/>
      <c r="G26" s="86"/>
    </row>
    <row r="27" spans="3:7" ht="13.5" thickBot="1">
      <c r="C27" s="83" t="s">
        <v>117</v>
      </c>
      <c r="D27" s="65"/>
      <c r="E27" s="65"/>
      <c r="F27" s="68">
        <f>SUM(F24:F26)</f>
        <v>1029422</v>
      </c>
      <c r="G27" s="84"/>
    </row>
    <row r="28" spans="3:7" ht="12.75">
      <c r="C28" s="85" t="s">
        <v>118</v>
      </c>
      <c r="D28" s="69"/>
      <c r="E28" s="69"/>
      <c r="F28" s="72">
        <v>221024</v>
      </c>
      <c r="G28" s="86"/>
    </row>
    <row r="29" spans="3:7" ht="12.75">
      <c r="C29" s="88" t="s">
        <v>119</v>
      </c>
      <c r="D29" s="62" t="s">
        <v>109</v>
      </c>
      <c r="E29" s="63">
        <v>25</v>
      </c>
      <c r="F29" s="64">
        <v>19968</v>
      </c>
      <c r="G29" s="82"/>
    </row>
    <row r="30" spans="3:7" ht="12.75">
      <c r="C30" s="88"/>
      <c r="D30" s="69"/>
      <c r="E30" s="69"/>
      <c r="F30" s="72"/>
      <c r="G30" s="86"/>
    </row>
    <row r="31" spans="3:7" ht="13.5" thickBot="1">
      <c r="C31" s="83" t="s">
        <v>120</v>
      </c>
      <c r="D31" s="65"/>
      <c r="E31" s="65"/>
      <c r="F31" s="68">
        <f>SUM(F28:F30)</f>
        <v>240992</v>
      </c>
      <c r="G31" s="84"/>
    </row>
    <row r="32" spans="3:7" ht="12.75">
      <c r="C32" s="90" t="s">
        <v>121</v>
      </c>
      <c r="D32" s="73"/>
      <c r="E32" s="73"/>
      <c r="F32" s="74">
        <v>1283578.72</v>
      </c>
      <c r="G32" s="91"/>
    </row>
    <row r="33" spans="3:7" ht="12.75">
      <c r="C33" s="87" t="s">
        <v>122</v>
      </c>
      <c r="D33" s="62" t="s">
        <v>109</v>
      </c>
      <c r="E33" s="69">
        <v>23</v>
      </c>
      <c r="F33" s="64">
        <v>4000</v>
      </c>
      <c r="G33" s="82"/>
    </row>
    <row r="34" spans="3:7" ht="12.75">
      <c r="C34" s="92"/>
      <c r="D34" s="63"/>
      <c r="E34" s="63">
        <v>27</v>
      </c>
      <c r="F34" s="77">
        <v>1000</v>
      </c>
      <c r="G34" s="82"/>
    </row>
    <row r="35" spans="3:7" ht="12.75">
      <c r="C35" s="92"/>
      <c r="D35" s="63"/>
      <c r="E35" s="78"/>
      <c r="F35" s="64"/>
      <c r="G35" s="82"/>
    </row>
    <row r="36" spans="3:7" ht="13.5" thickBot="1">
      <c r="C36" s="93" t="s">
        <v>123</v>
      </c>
      <c r="D36" s="65"/>
      <c r="E36" s="65"/>
      <c r="F36" s="68">
        <f>SUM(F32:F35)</f>
        <v>1288578.72</v>
      </c>
      <c r="G36" s="94"/>
    </row>
    <row r="37" spans="3:7" ht="12.75">
      <c r="C37" s="85" t="s">
        <v>124</v>
      </c>
      <c r="D37" s="73"/>
      <c r="E37" s="73"/>
      <c r="F37" s="74">
        <v>3646474</v>
      </c>
      <c r="G37" s="89"/>
    </row>
    <row r="38" spans="3:7" ht="12.75">
      <c r="C38" s="95" t="s">
        <v>125</v>
      </c>
      <c r="D38" s="62" t="s">
        <v>109</v>
      </c>
      <c r="E38" s="75"/>
      <c r="F38" s="76"/>
      <c r="G38" s="82"/>
    </row>
    <row r="39" spans="3:7" ht="12.75">
      <c r="C39" s="88"/>
      <c r="D39" s="69"/>
      <c r="E39" s="69"/>
      <c r="F39" s="72"/>
      <c r="G39" s="86"/>
    </row>
    <row r="40" spans="3:7" ht="13.5" thickBot="1">
      <c r="C40" s="83" t="s">
        <v>126</v>
      </c>
      <c r="D40" s="65"/>
      <c r="E40" s="65"/>
      <c r="F40" s="68">
        <f>SUM(F37:F39)</f>
        <v>3646474</v>
      </c>
      <c r="G40" s="84"/>
    </row>
    <row r="41" spans="3:7" ht="12.75">
      <c r="C41" s="90" t="s">
        <v>127</v>
      </c>
      <c r="D41" s="73"/>
      <c r="E41" s="73"/>
      <c r="F41" s="74">
        <v>1140158</v>
      </c>
      <c r="G41" s="91"/>
    </row>
    <row r="42" spans="3:7" ht="12.75">
      <c r="C42" s="96" t="s">
        <v>128</v>
      </c>
      <c r="D42" s="62" t="s">
        <v>109</v>
      </c>
      <c r="E42" s="62">
        <v>26</v>
      </c>
      <c r="F42" s="64">
        <v>31690</v>
      </c>
      <c r="G42" s="82"/>
    </row>
    <row r="43" spans="3:7" ht="12.75">
      <c r="C43" s="87"/>
      <c r="D43" s="69"/>
      <c r="E43" s="69"/>
      <c r="F43" s="72"/>
      <c r="G43" s="82"/>
    </row>
    <row r="44" spans="3:7" ht="13.5" thickBot="1">
      <c r="C44" s="83" t="s">
        <v>129</v>
      </c>
      <c r="D44" s="65"/>
      <c r="E44" s="65"/>
      <c r="F44" s="68">
        <f>SUM(F41:F43)</f>
        <v>1171848</v>
      </c>
      <c r="G44" s="82"/>
    </row>
    <row r="45" spans="3:7" ht="12.75">
      <c r="C45" s="90" t="s">
        <v>130</v>
      </c>
      <c r="D45" s="73"/>
      <c r="E45" s="73"/>
      <c r="F45" s="74">
        <v>2209800</v>
      </c>
      <c r="G45" s="91"/>
    </row>
    <row r="46" spans="3:7" ht="12.75">
      <c r="C46" s="96" t="s">
        <v>131</v>
      </c>
      <c r="D46" s="62" t="s">
        <v>109</v>
      </c>
      <c r="E46" s="62"/>
      <c r="F46" s="72"/>
      <c r="G46" s="82"/>
    </row>
    <row r="47" spans="3:7" ht="12.75">
      <c r="C47" s="96"/>
      <c r="D47" s="62"/>
      <c r="E47" s="62"/>
      <c r="F47" s="72"/>
      <c r="G47" s="82"/>
    </row>
    <row r="48" spans="3:7" ht="13.5" thickBot="1">
      <c r="C48" s="83" t="s">
        <v>132</v>
      </c>
      <c r="D48" s="65"/>
      <c r="E48" s="65"/>
      <c r="F48" s="68">
        <f>SUM(F45:F47)</f>
        <v>2209800</v>
      </c>
      <c r="G48" s="94"/>
    </row>
    <row r="49" spans="3:7" ht="12.75">
      <c r="C49" s="90" t="s">
        <v>133</v>
      </c>
      <c r="D49" s="73"/>
      <c r="E49" s="73"/>
      <c r="F49" s="74">
        <v>2674486</v>
      </c>
      <c r="G49" s="91"/>
    </row>
    <row r="50" spans="3:7" ht="12.75">
      <c r="C50" s="97" t="s">
        <v>134</v>
      </c>
      <c r="D50" s="62" t="s">
        <v>109</v>
      </c>
      <c r="E50" s="62">
        <v>25</v>
      </c>
      <c r="F50" s="72">
        <v>1572</v>
      </c>
      <c r="G50" s="82"/>
    </row>
    <row r="51" spans="3:7" ht="12.75">
      <c r="C51" s="96"/>
      <c r="D51" s="62"/>
      <c r="E51" s="62">
        <v>26</v>
      </c>
      <c r="F51" s="72">
        <v>122</v>
      </c>
      <c r="G51" s="82"/>
    </row>
    <row r="52" spans="3:7" ht="12.75">
      <c r="C52" s="88"/>
      <c r="D52" s="69"/>
      <c r="E52" s="69"/>
      <c r="F52" s="72"/>
      <c r="G52" s="82"/>
    </row>
    <row r="53" spans="3:7" ht="13.5" thickBot="1">
      <c r="C53" s="83" t="s">
        <v>135</v>
      </c>
      <c r="D53" s="65"/>
      <c r="E53" s="65"/>
      <c r="F53" s="68">
        <f>SUM(F49:F52)</f>
        <v>2676180</v>
      </c>
      <c r="G53" s="94"/>
    </row>
    <row r="54" spans="3:7" ht="12.75">
      <c r="C54" s="90" t="s">
        <v>136</v>
      </c>
      <c r="D54" s="73"/>
      <c r="E54" s="73"/>
      <c r="F54" s="74">
        <v>969410</v>
      </c>
      <c r="G54" s="91"/>
    </row>
    <row r="55" spans="3:7" ht="12.75">
      <c r="C55" s="97" t="s">
        <v>137</v>
      </c>
      <c r="D55" s="62" t="s">
        <v>109</v>
      </c>
      <c r="E55" s="62"/>
      <c r="F55" s="72"/>
      <c r="G55" s="82"/>
    </row>
    <row r="56" spans="3:7" ht="12.75">
      <c r="C56" s="88"/>
      <c r="D56" s="69"/>
      <c r="E56" s="69"/>
      <c r="F56" s="72"/>
      <c r="G56" s="82"/>
    </row>
    <row r="57" spans="3:7" ht="13.5" thickBot="1">
      <c r="C57" s="98" t="s">
        <v>138</v>
      </c>
      <c r="D57" s="99"/>
      <c r="E57" s="99"/>
      <c r="F57" s="100">
        <f>SUM(F54:F56)</f>
        <v>969410</v>
      </c>
      <c r="G57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L32" sqref="L32"/>
    </sheetView>
  </sheetViews>
  <sheetFormatPr defaultColWidth="9.140625" defaultRowHeight="12.75"/>
  <cols>
    <col min="1" max="1" width="6.8515625" style="0" customWidth="1"/>
    <col min="2" max="2" width="15.8515625" style="0" customWidth="1"/>
    <col min="3" max="3" width="29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33</v>
      </c>
      <c r="E5" s="55" t="str">
        <f>personal!G6</f>
        <v>23-27 septembrie 2019</v>
      </c>
    </row>
    <row r="6" ht="13.5" thickBot="1"/>
    <row r="7" spans="1:6" ht="26.25" thickBot="1">
      <c r="A7" s="40" t="s">
        <v>9</v>
      </c>
      <c r="B7" s="41" t="s">
        <v>10</v>
      </c>
      <c r="C7" s="42" t="s">
        <v>11</v>
      </c>
      <c r="D7" s="41" t="s">
        <v>12</v>
      </c>
      <c r="E7" s="41" t="s">
        <v>13</v>
      </c>
      <c r="F7" s="43" t="s">
        <v>14</v>
      </c>
    </row>
    <row r="8" spans="1:6" ht="12.75">
      <c r="A8" s="37">
        <v>1</v>
      </c>
      <c r="B8" s="33" t="s">
        <v>34</v>
      </c>
      <c r="C8" s="34">
        <v>6781</v>
      </c>
      <c r="D8" s="32" t="s">
        <v>35</v>
      </c>
      <c r="E8" s="32" t="s">
        <v>36</v>
      </c>
      <c r="F8" s="38">
        <v>3968.01</v>
      </c>
    </row>
    <row r="9" spans="1:6" ht="12.75">
      <c r="A9" s="39">
        <v>2</v>
      </c>
      <c r="B9" s="35" t="s">
        <v>34</v>
      </c>
      <c r="C9" s="36">
        <v>6782</v>
      </c>
      <c r="D9" s="23" t="s">
        <v>35</v>
      </c>
      <c r="E9" s="23" t="s">
        <v>37</v>
      </c>
      <c r="F9" s="27">
        <v>12818.78</v>
      </c>
    </row>
    <row r="10" spans="1:6" ht="12.75">
      <c r="A10" s="39">
        <v>3</v>
      </c>
      <c r="B10" s="35" t="s">
        <v>34</v>
      </c>
      <c r="C10" s="36">
        <v>6780</v>
      </c>
      <c r="D10" s="23" t="s">
        <v>38</v>
      </c>
      <c r="E10" s="23" t="s">
        <v>39</v>
      </c>
      <c r="F10" s="27">
        <v>686.04</v>
      </c>
    </row>
    <row r="11" spans="1:6" ht="12.75">
      <c r="A11" s="39">
        <v>4</v>
      </c>
      <c r="B11" s="35" t="s">
        <v>34</v>
      </c>
      <c r="C11" s="36">
        <v>6787</v>
      </c>
      <c r="D11" s="23" t="s">
        <v>40</v>
      </c>
      <c r="E11" s="23" t="s">
        <v>41</v>
      </c>
      <c r="F11" s="27">
        <v>239255.9</v>
      </c>
    </row>
    <row r="12" spans="1:6" ht="12.75">
      <c r="A12" s="39">
        <f aca="true" t="shared" si="0" ref="A12:A43">A11+1</f>
        <v>5</v>
      </c>
      <c r="B12" s="35" t="s">
        <v>34</v>
      </c>
      <c r="C12" s="36">
        <v>6783</v>
      </c>
      <c r="D12" s="23" t="s">
        <v>42</v>
      </c>
      <c r="E12" s="23" t="s">
        <v>43</v>
      </c>
      <c r="F12" s="27">
        <v>9401</v>
      </c>
    </row>
    <row r="13" spans="1:6" ht="12.75">
      <c r="A13" s="39">
        <f t="shared" si="0"/>
        <v>6</v>
      </c>
      <c r="B13" s="35" t="s">
        <v>34</v>
      </c>
      <c r="C13" s="36">
        <v>6784</v>
      </c>
      <c r="D13" s="23" t="s">
        <v>40</v>
      </c>
      <c r="E13" s="23" t="s">
        <v>44</v>
      </c>
      <c r="F13" s="27">
        <v>188680.43</v>
      </c>
    </row>
    <row r="14" spans="1:6" ht="12.75">
      <c r="A14" s="39">
        <f t="shared" si="0"/>
        <v>7</v>
      </c>
      <c r="B14" s="35" t="s">
        <v>34</v>
      </c>
      <c r="C14" s="36">
        <v>6789</v>
      </c>
      <c r="D14" s="23" t="s">
        <v>45</v>
      </c>
      <c r="E14" s="23" t="s">
        <v>46</v>
      </c>
      <c r="F14" s="27">
        <v>560</v>
      </c>
    </row>
    <row r="15" spans="1:6" ht="12.75">
      <c r="A15" s="39">
        <f t="shared" si="0"/>
        <v>8</v>
      </c>
      <c r="B15" s="35" t="s">
        <v>34</v>
      </c>
      <c r="C15" s="36">
        <v>6788</v>
      </c>
      <c r="D15" s="23" t="s">
        <v>47</v>
      </c>
      <c r="E15" s="23" t="s">
        <v>48</v>
      </c>
      <c r="F15" s="27">
        <v>520.83</v>
      </c>
    </row>
    <row r="16" spans="1:6" ht="12.75">
      <c r="A16" s="39">
        <f t="shared" si="0"/>
        <v>9</v>
      </c>
      <c r="B16" s="35" t="s">
        <v>49</v>
      </c>
      <c r="C16" s="36">
        <v>6810</v>
      </c>
      <c r="D16" s="23" t="s">
        <v>50</v>
      </c>
      <c r="E16" s="23" t="s">
        <v>51</v>
      </c>
      <c r="F16" s="27">
        <v>56840</v>
      </c>
    </row>
    <row r="17" spans="1:6" ht="12.75">
      <c r="A17" s="39">
        <f t="shared" si="0"/>
        <v>10</v>
      </c>
      <c r="B17" s="35" t="s">
        <v>49</v>
      </c>
      <c r="C17" s="36">
        <v>6844</v>
      </c>
      <c r="D17" s="23" t="s">
        <v>52</v>
      </c>
      <c r="E17" s="23" t="s">
        <v>53</v>
      </c>
      <c r="F17" s="27">
        <v>2463</v>
      </c>
    </row>
    <row r="18" spans="1:6" ht="12.75">
      <c r="A18" s="39">
        <f t="shared" si="0"/>
        <v>11</v>
      </c>
      <c r="B18" s="35" t="s">
        <v>49</v>
      </c>
      <c r="C18" s="36">
        <v>6842</v>
      </c>
      <c r="D18" s="23" t="s">
        <v>52</v>
      </c>
      <c r="E18" s="23" t="s">
        <v>54</v>
      </c>
      <c r="F18" s="27">
        <v>6919</v>
      </c>
    </row>
    <row r="19" spans="1:6" ht="12.75">
      <c r="A19" s="39">
        <f t="shared" si="0"/>
        <v>12</v>
      </c>
      <c r="B19" s="35" t="s">
        <v>49</v>
      </c>
      <c r="C19" s="36">
        <v>6813</v>
      </c>
      <c r="D19" s="23" t="s">
        <v>52</v>
      </c>
      <c r="E19" s="23" t="s">
        <v>55</v>
      </c>
      <c r="F19" s="27">
        <v>7643</v>
      </c>
    </row>
    <row r="20" spans="1:6" ht="12.75">
      <c r="A20" s="39">
        <f t="shared" si="0"/>
        <v>13</v>
      </c>
      <c r="B20" s="35" t="s">
        <v>49</v>
      </c>
      <c r="C20" s="36">
        <v>6819</v>
      </c>
      <c r="D20" s="23" t="s">
        <v>52</v>
      </c>
      <c r="E20" s="23" t="s">
        <v>56</v>
      </c>
      <c r="F20" s="27">
        <v>10755</v>
      </c>
    </row>
    <row r="21" spans="1:6" ht="12.75">
      <c r="A21" s="39">
        <f t="shared" si="0"/>
        <v>14</v>
      </c>
      <c r="B21" s="35" t="s">
        <v>49</v>
      </c>
      <c r="C21" s="36">
        <v>6800</v>
      </c>
      <c r="D21" s="23" t="s">
        <v>57</v>
      </c>
      <c r="E21" s="23" t="s">
        <v>58</v>
      </c>
      <c r="F21" s="27">
        <v>25764.21</v>
      </c>
    </row>
    <row r="22" spans="1:6" ht="12.75">
      <c r="A22" s="39">
        <f t="shared" si="0"/>
        <v>15</v>
      </c>
      <c r="B22" s="35" t="s">
        <v>49</v>
      </c>
      <c r="C22" s="36">
        <v>6843</v>
      </c>
      <c r="D22" s="23" t="s">
        <v>50</v>
      </c>
      <c r="E22" s="23" t="s">
        <v>51</v>
      </c>
      <c r="F22" s="27">
        <v>13250</v>
      </c>
    </row>
    <row r="23" spans="1:6" ht="12.75">
      <c r="A23" s="39">
        <f t="shared" si="0"/>
        <v>16</v>
      </c>
      <c r="B23" s="35" t="s">
        <v>49</v>
      </c>
      <c r="C23" s="36">
        <v>6841</v>
      </c>
      <c r="D23" s="23" t="s">
        <v>50</v>
      </c>
      <c r="E23" s="23" t="s">
        <v>59</v>
      </c>
      <c r="F23" s="27">
        <v>37000</v>
      </c>
    </row>
    <row r="24" spans="1:6" ht="12.75">
      <c r="A24" s="39">
        <f t="shared" si="0"/>
        <v>17</v>
      </c>
      <c r="B24" s="35" t="s">
        <v>49</v>
      </c>
      <c r="C24" s="36">
        <v>6812</v>
      </c>
      <c r="D24" s="23" t="s">
        <v>50</v>
      </c>
      <c r="E24" s="23" t="s">
        <v>60</v>
      </c>
      <c r="F24" s="27">
        <v>40835</v>
      </c>
    </row>
    <row r="25" spans="1:6" ht="12.75">
      <c r="A25" s="39">
        <f t="shared" si="0"/>
        <v>18</v>
      </c>
      <c r="B25" s="35" t="s">
        <v>49</v>
      </c>
      <c r="C25" s="36">
        <v>6801</v>
      </c>
      <c r="D25" s="23" t="s">
        <v>61</v>
      </c>
      <c r="E25" s="23" t="s">
        <v>62</v>
      </c>
      <c r="F25" s="27">
        <v>7122.15</v>
      </c>
    </row>
    <row r="26" spans="1:6" ht="12.75">
      <c r="A26" s="39">
        <f t="shared" si="0"/>
        <v>19</v>
      </c>
      <c r="B26" s="35" t="s">
        <v>49</v>
      </c>
      <c r="C26" s="36">
        <v>6802</v>
      </c>
      <c r="D26" s="23" t="s">
        <v>63</v>
      </c>
      <c r="E26" s="23" t="s">
        <v>64</v>
      </c>
      <c r="F26" s="27">
        <v>2628.61</v>
      </c>
    </row>
    <row r="27" spans="1:6" ht="12.75">
      <c r="A27" s="39">
        <f t="shared" si="0"/>
        <v>20</v>
      </c>
      <c r="B27" s="35" t="s">
        <v>49</v>
      </c>
      <c r="C27" s="36">
        <v>6799</v>
      </c>
      <c r="D27" s="23" t="s">
        <v>65</v>
      </c>
      <c r="E27" s="23" t="s">
        <v>66</v>
      </c>
      <c r="F27" s="27">
        <v>1179</v>
      </c>
    </row>
    <row r="28" spans="1:6" ht="12.75">
      <c r="A28" s="39">
        <f t="shared" si="0"/>
        <v>21</v>
      </c>
      <c r="B28" s="35" t="s">
        <v>49</v>
      </c>
      <c r="C28" s="36">
        <v>6790</v>
      </c>
      <c r="D28" s="23" t="s">
        <v>47</v>
      </c>
      <c r="E28" s="23" t="s">
        <v>67</v>
      </c>
      <c r="F28" s="27">
        <v>976</v>
      </c>
    </row>
    <row r="29" spans="1:6" ht="12.75">
      <c r="A29" s="39">
        <f t="shared" si="0"/>
        <v>22</v>
      </c>
      <c r="B29" s="35" t="s">
        <v>49</v>
      </c>
      <c r="C29" s="36">
        <v>6792</v>
      </c>
      <c r="D29" s="23" t="s">
        <v>47</v>
      </c>
      <c r="E29" s="23" t="s">
        <v>67</v>
      </c>
      <c r="F29" s="27">
        <v>366</v>
      </c>
    </row>
    <row r="30" spans="1:6" ht="12.75">
      <c r="A30" s="39">
        <f t="shared" si="0"/>
        <v>23</v>
      </c>
      <c r="B30" s="35" t="s">
        <v>68</v>
      </c>
      <c r="C30" s="36">
        <v>6807</v>
      </c>
      <c r="D30" s="23" t="s">
        <v>69</v>
      </c>
      <c r="E30" s="23" t="s">
        <v>70</v>
      </c>
      <c r="F30" s="27">
        <v>19.57</v>
      </c>
    </row>
    <row r="31" spans="1:6" ht="12.75">
      <c r="A31" s="39">
        <f t="shared" si="0"/>
        <v>24</v>
      </c>
      <c r="B31" s="35" t="s">
        <v>68</v>
      </c>
      <c r="C31" s="36">
        <v>6805</v>
      </c>
      <c r="D31" s="23" t="s">
        <v>40</v>
      </c>
      <c r="E31" s="23" t="s">
        <v>71</v>
      </c>
      <c r="F31" s="27">
        <v>6764.28</v>
      </c>
    </row>
    <row r="32" spans="1:6" ht="12.75">
      <c r="A32" s="39">
        <f t="shared" si="0"/>
        <v>25</v>
      </c>
      <c r="B32" s="35" t="s">
        <v>68</v>
      </c>
      <c r="C32" s="36">
        <v>6816</v>
      </c>
      <c r="D32" s="23" t="s">
        <v>72</v>
      </c>
      <c r="E32" s="23" t="s">
        <v>73</v>
      </c>
      <c r="F32" s="27">
        <v>7979.45</v>
      </c>
    </row>
    <row r="33" spans="1:6" ht="12.75">
      <c r="A33" s="39">
        <f t="shared" si="0"/>
        <v>26</v>
      </c>
      <c r="B33" s="35" t="s">
        <v>68</v>
      </c>
      <c r="C33" s="36">
        <v>6815</v>
      </c>
      <c r="D33" s="23" t="s">
        <v>72</v>
      </c>
      <c r="E33" s="23" t="s">
        <v>73</v>
      </c>
      <c r="F33" s="27">
        <v>8744.06</v>
      </c>
    </row>
    <row r="34" spans="1:6" ht="12.75">
      <c r="A34" s="39">
        <f t="shared" si="0"/>
        <v>27</v>
      </c>
      <c r="B34" s="35" t="s">
        <v>68</v>
      </c>
      <c r="C34" s="36">
        <v>6814</v>
      </c>
      <c r="D34" s="23" t="s">
        <v>72</v>
      </c>
      <c r="E34" s="23" t="s">
        <v>73</v>
      </c>
      <c r="F34" s="27">
        <v>2671.8</v>
      </c>
    </row>
    <row r="35" spans="1:6" ht="12.75">
      <c r="A35" s="39">
        <f t="shared" si="0"/>
        <v>28</v>
      </c>
      <c r="B35" s="35" t="s">
        <v>74</v>
      </c>
      <c r="C35" s="36">
        <v>6862</v>
      </c>
      <c r="D35" s="23" t="s">
        <v>38</v>
      </c>
      <c r="E35" s="23" t="s">
        <v>39</v>
      </c>
      <c r="F35" s="27">
        <v>6170.65</v>
      </c>
    </row>
    <row r="36" spans="1:6" ht="12.75">
      <c r="A36" s="39">
        <f t="shared" si="0"/>
        <v>29</v>
      </c>
      <c r="B36" s="35" t="s">
        <v>74</v>
      </c>
      <c r="C36" s="36">
        <v>6864</v>
      </c>
      <c r="D36" s="23" t="s">
        <v>35</v>
      </c>
      <c r="E36" s="23" t="s">
        <v>75</v>
      </c>
      <c r="F36" s="27">
        <v>381</v>
      </c>
    </row>
    <row r="37" spans="1:6" ht="12.75">
      <c r="A37" s="39">
        <f t="shared" si="0"/>
        <v>30</v>
      </c>
      <c r="B37" s="35" t="s">
        <v>74</v>
      </c>
      <c r="C37" s="36">
        <v>6863</v>
      </c>
      <c r="D37" s="23" t="s">
        <v>35</v>
      </c>
      <c r="E37" s="23" t="s">
        <v>76</v>
      </c>
      <c r="F37" s="27">
        <v>475.61</v>
      </c>
    </row>
    <row r="38" spans="1:6" ht="12.75">
      <c r="A38" s="39">
        <f t="shared" si="0"/>
        <v>31</v>
      </c>
      <c r="B38" s="35" t="s">
        <v>74</v>
      </c>
      <c r="C38" s="36">
        <v>6852</v>
      </c>
      <c r="D38" s="23" t="s">
        <v>77</v>
      </c>
      <c r="E38" s="23" t="s">
        <v>44</v>
      </c>
      <c r="F38" s="27">
        <v>32946.04</v>
      </c>
    </row>
    <row r="39" spans="1:6" ht="12.75">
      <c r="A39" s="39">
        <f t="shared" si="0"/>
        <v>32</v>
      </c>
      <c r="B39" s="35" t="s">
        <v>74</v>
      </c>
      <c r="C39" s="36">
        <v>6849</v>
      </c>
      <c r="D39" s="23" t="s">
        <v>78</v>
      </c>
      <c r="E39" s="23" t="s">
        <v>79</v>
      </c>
      <c r="F39" s="27">
        <v>6641.87</v>
      </c>
    </row>
    <row r="40" spans="1:6" ht="12.75">
      <c r="A40" s="39">
        <f t="shared" si="0"/>
        <v>33</v>
      </c>
      <c r="B40" s="35" t="s">
        <v>74</v>
      </c>
      <c r="C40" s="36">
        <v>6866</v>
      </c>
      <c r="D40" s="23" t="s">
        <v>80</v>
      </c>
      <c r="E40" s="23" t="s">
        <v>229</v>
      </c>
      <c r="F40" s="27">
        <v>386.75</v>
      </c>
    </row>
    <row r="41" spans="1:6" ht="12.75">
      <c r="A41" s="39">
        <f t="shared" si="0"/>
        <v>34</v>
      </c>
      <c r="B41" s="35" t="s">
        <v>74</v>
      </c>
      <c r="C41" s="36">
        <v>6851</v>
      </c>
      <c r="D41" s="23" t="s">
        <v>81</v>
      </c>
      <c r="E41" s="23" t="s">
        <v>82</v>
      </c>
      <c r="F41" s="27">
        <v>18041.89</v>
      </c>
    </row>
    <row r="42" spans="1:6" ht="12.75">
      <c r="A42" s="39">
        <f t="shared" si="0"/>
        <v>35</v>
      </c>
      <c r="B42" s="35" t="s">
        <v>74</v>
      </c>
      <c r="C42" s="36">
        <v>6860</v>
      </c>
      <c r="D42" s="23" t="s">
        <v>83</v>
      </c>
      <c r="E42" s="23" t="s">
        <v>84</v>
      </c>
      <c r="F42" s="27">
        <v>2418.63</v>
      </c>
    </row>
    <row r="43" spans="1:6" ht="13.5" thickBot="1">
      <c r="A43" s="44">
        <f t="shared" si="0"/>
        <v>36</v>
      </c>
      <c r="B43" s="45" t="s">
        <v>74</v>
      </c>
      <c r="C43" s="46">
        <v>6865</v>
      </c>
      <c r="D43" s="47" t="s">
        <v>35</v>
      </c>
      <c r="E43" s="47" t="s">
        <v>85</v>
      </c>
      <c r="F43" s="48">
        <v>6.22</v>
      </c>
    </row>
    <row r="44" spans="1:6" ht="13.5" thickBot="1">
      <c r="A44" s="49"/>
      <c r="B44" s="50"/>
      <c r="C44" s="51"/>
      <c r="D44" s="52"/>
      <c r="E44" s="53" t="s">
        <v>86</v>
      </c>
      <c r="F44" s="54">
        <f>SUM(F8:F43)</f>
        <v>763279.78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24" t="s">
        <v>21</v>
      </c>
      <c r="B3" s="124"/>
      <c r="C3" s="124"/>
      <c r="D3" s="15"/>
    </row>
    <row r="4" spans="1:10" ht="19.5" customHeight="1">
      <c r="A4" s="125" t="s">
        <v>22</v>
      </c>
      <c r="B4" s="125"/>
      <c r="C4" s="125"/>
      <c r="D4" s="125"/>
      <c r="E4" s="12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23-27 septembrie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37" t="s">
        <v>16</v>
      </c>
      <c r="B8" s="138" t="s">
        <v>17</v>
      </c>
      <c r="C8" s="138" t="s">
        <v>18</v>
      </c>
      <c r="D8" s="138" t="s">
        <v>23</v>
      </c>
      <c r="E8" s="139" t="s">
        <v>19</v>
      </c>
    </row>
    <row r="9" spans="1:5" s="20" customFormat="1" ht="25.5">
      <c r="A9" s="134" t="s">
        <v>139</v>
      </c>
      <c r="B9" s="135" t="s">
        <v>140</v>
      </c>
      <c r="C9" s="126" t="s">
        <v>141</v>
      </c>
      <c r="D9" s="127" t="s">
        <v>142</v>
      </c>
      <c r="E9" s="136">
        <v>1000</v>
      </c>
    </row>
    <row r="10" spans="1:5" s="20" customFormat="1" ht="12.75">
      <c r="A10" s="30"/>
      <c r="B10" s="28"/>
      <c r="C10" s="29"/>
      <c r="D10" s="29"/>
      <c r="E10" s="31"/>
    </row>
    <row r="11" spans="1:5" s="20" customFormat="1" ht="12.75">
      <c r="A11" s="30"/>
      <c r="B11" s="28"/>
      <c r="C11" s="28"/>
      <c r="D11" s="29"/>
      <c r="E11" s="31"/>
    </row>
    <row r="12" spans="1:5" s="20" customFormat="1" ht="12.75">
      <c r="A12" s="30"/>
      <c r="B12" s="28"/>
      <c r="C12" s="29"/>
      <c r="D12" s="29"/>
      <c r="E12" s="31"/>
    </row>
    <row r="13" spans="1:5" s="20" customFormat="1" ht="12.75">
      <c r="A13" s="30"/>
      <c r="B13" s="28"/>
      <c r="C13" s="29"/>
      <c r="D13" s="29"/>
      <c r="E13" s="31"/>
    </row>
    <row r="14" spans="1:5" s="20" customFormat="1" ht="12.75">
      <c r="A14" s="30"/>
      <c r="B14" s="28"/>
      <c r="C14" s="29"/>
      <c r="D14" s="29"/>
      <c r="E14" s="31"/>
    </row>
    <row r="15" spans="1:5" s="20" customFormat="1" ht="12.75">
      <c r="A15" s="30"/>
      <c r="B15" s="28"/>
      <c r="C15" s="29"/>
      <c r="D15" s="29"/>
      <c r="E15" s="31"/>
    </row>
    <row r="16" spans="1:5" s="20" customFormat="1" ht="12.75">
      <c r="A16" s="30"/>
      <c r="B16" s="28"/>
      <c r="C16" s="29"/>
      <c r="D16" s="29"/>
      <c r="E16" s="31"/>
    </row>
    <row r="17" spans="1:5" s="20" customFormat="1" ht="13.5" thickBot="1">
      <c r="A17" s="140"/>
      <c r="B17" s="141"/>
      <c r="C17" s="142"/>
      <c r="D17" s="142"/>
      <c r="E17" s="143"/>
    </row>
    <row r="18" spans="1:5" ht="13.5" thickBot="1">
      <c r="A18" s="144" t="s">
        <v>20</v>
      </c>
      <c r="B18" s="145"/>
      <c r="C18" s="145"/>
      <c r="D18" s="145"/>
      <c r="E18" s="146">
        <f>SUM(E9:E17)</f>
        <v>1000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24" t="s">
        <v>21</v>
      </c>
      <c r="B3" s="124"/>
      <c r="C3" s="124"/>
      <c r="D3" s="15"/>
    </row>
    <row r="4" spans="1:10" ht="30" customHeight="1">
      <c r="A4" s="125" t="s">
        <v>32</v>
      </c>
      <c r="B4" s="125"/>
      <c r="C4" s="125"/>
      <c r="D4" s="125"/>
      <c r="E4" s="12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23-27 septembrie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37" t="s">
        <v>16</v>
      </c>
      <c r="B8" s="138" t="s">
        <v>17</v>
      </c>
      <c r="C8" s="138" t="s">
        <v>18</v>
      </c>
      <c r="D8" s="138" t="s">
        <v>23</v>
      </c>
      <c r="E8" s="139" t="s">
        <v>19</v>
      </c>
    </row>
    <row r="9" spans="1:5" s="20" customFormat="1" ht="38.25">
      <c r="A9" s="134" t="s">
        <v>94</v>
      </c>
      <c r="B9" s="135" t="s">
        <v>143</v>
      </c>
      <c r="C9" s="126" t="s">
        <v>225</v>
      </c>
      <c r="D9" s="127" t="s">
        <v>144</v>
      </c>
      <c r="E9" s="136">
        <v>6.66</v>
      </c>
    </row>
    <row r="10" spans="1:5" s="20" customFormat="1" ht="38.25">
      <c r="A10" s="133" t="s">
        <v>94</v>
      </c>
      <c r="B10" s="128" t="s">
        <v>145</v>
      </c>
      <c r="C10" s="131" t="s">
        <v>226</v>
      </c>
      <c r="D10" s="132" t="s">
        <v>144</v>
      </c>
      <c r="E10" s="31">
        <v>36.86</v>
      </c>
    </row>
    <row r="11" spans="1:5" s="20" customFormat="1" ht="38.25">
      <c r="A11" s="133" t="s">
        <v>94</v>
      </c>
      <c r="B11" s="128" t="s">
        <v>146</v>
      </c>
      <c r="C11" s="131" t="s">
        <v>227</v>
      </c>
      <c r="D11" s="132" t="s">
        <v>144</v>
      </c>
      <c r="E11" s="31">
        <v>6.46</v>
      </c>
    </row>
    <row r="12" spans="1:5" s="20" customFormat="1" ht="38.25">
      <c r="A12" s="133" t="s">
        <v>94</v>
      </c>
      <c r="B12" s="128" t="s">
        <v>147</v>
      </c>
      <c r="C12" s="131" t="s">
        <v>225</v>
      </c>
      <c r="D12" s="132" t="s">
        <v>144</v>
      </c>
      <c r="E12" s="31">
        <v>402.98</v>
      </c>
    </row>
    <row r="13" spans="1:5" s="20" customFormat="1" ht="38.25">
      <c r="A13" s="133" t="s">
        <v>94</v>
      </c>
      <c r="B13" s="128" t="s">
        <v>148</v>
      </c>
      <c r="C13" s="131" t="s">
        <v>226</v>
      </c>
      <c r="D13" s="132" t="s">
        <v>144</v>
      </c>
      <c r="E13" s="31">
        <v>2230.01</v>
      </c>
    </row>
    <row r="14" spans="1:5" s="20" customFormat="1" ht="38.25">
      <c r="A14" s="147" t="s">
        <v>94</v>
      </c>
      <c r="B14" s="129" t="s">
        <v>149</v>
      </c>
      <c r="C14" s="131" t="s">
        <v>227</v>
      </c>
      <c r="D14" s="132" t="s">
        <v>144</v>
      </c>
      <c r="E14" s="148">
        <v>391.01</v>
      </c>
    </row>
    <row r="15" spans="1:5" s="20" customFormat="1" ht="25.5">
      <c r="A15" s="133" t="s">
        <v>94</v>
      </c>
      <c r="B15" s="129" t="s">
        <v>150</v>
      </c>
      <c r="C15" s="131" t="s">
        <v>228</v>
      </c>
      <c r="D15" s="132" t="s">
        <v>151</v>
      </c>
      <c r="E15" s="148">
        <v>21000</v>
      </c>
    </row>
    <row r="16" spans="1:5" s="20" customFormat="1" ht="25.5">
      <c r="A16" s="133" t="s">
        <v>152</v>
      </c>
      <c r="B16" s="129" t="s">
        <v>153</v>
      </c>
      <c r="C16" s="131" t="s">
        <v>222</v>
      </c>
      <c r="D16" s="132" t="s">
        <v>154</v>
      </c>
      <c r="E16" s="148">
        <v>965.29</v>
      </c>
    </row>
    <row r="17" spans="1:5" s="20" customFormat="1" ht="25.5">
      <c r="A17" s="133" t="s">
        <v>152</v>
      </c>
      <c r="B17" s="129" t="s">
        <v>155</v>
      </c>
      <c r="C17" s="131" t="s">
        <v>223</v>
      </c>
      <c r="D17" s="132" t="s">
        <v>154</v>
      </c>
      <c r="E17" s="148">
        <v>5065.6</v>
      </c>
    </row>
    <row r="18" spans="1:5" ht="25.5">
      <c r="A18" s="147" t="s">
        <v>152</v>
      </c>
      <c r="B18" s="129" t="s">
        <v>156</v>
      </c>
      <c r="C18" s="131" t="s">
        <v>224</v>
      </c>
      <c r="D18" s="132" t="s">
        <v>157</v>
      </c>
      <c r="E18" s="148">
        <v>0.74</v>
      </c>
    </row>
    <row r="19" spans="1:5" ht="13.5" thickBot="1">
      <c r="A19" s="149"/>
      <c r="B19" s="150"/>
      <c r="C19" s="151"/>
      <c r="D19" s="152"/>
      <c r="E19" s="143"/>
    </row>
    <row r="20" spans="1:5" ht="13.5" thickBot="1">
      <c r="A20" s="144" t="s">
        <v>20</v>
      </c>
      <c r="B20" s="153"/>
      <c r="C20" s="145"/>
      <c r="D20" s="153"/>
      <c r="E20" s="146">
        <f>SUM(E9:E19)</f>
        <v>30105.610000000004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9" sqref="A9:B11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24" t="s">
        <v>21</v>
      </c>
      <c r="B3" s="124"/>
      <c r="C3" s="124"/>
      <c r="D3" s="15"/>
    </row>
    <row r="4" spans="1:10" ht="19.5" customHeight="1">
      <c r="A4" s="125" t="s">
        <v>24</v>
      </c>
      <c r="B4" s="125"/>
      <c r="C4" s="125"/>
      <c r="D4" s="125"/>
      <c r="E4" s="125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23-27 septembrie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37" t="s">
        <v>16</v>
      </c>
      <c r="B8" s="138" t="s">
        <v>17</v>
      </c>
      <c r="C8" s="138" t="s">
        <v>18</v>
      </c>
      <c r="D8" s="138" t="s">
        <v>23</v>
      </c>
      <c r="E8" s="139" t="s">
        <v>19</v>
      </c>
    </row>
    <row r="9" spans="1:5" s="20" customFormat="1" ht="25.5">
      <c r="A9" s="196" t="s">
        <v>216</v>
      </c>
      <c r="B9" s="197">
        <v>6748</v>
      </c>
      <c r="C9" s="157" t="s">
        <v>217</v>
      </c>
      <c r="D9" s="158" t="s">
        <v>218</v>
      </c>
      <c r="E9" s="159">
        <v>27099.87</v>
      </c>
    </row>
    <row r="10" spans="1:5" s="20" customFormat="1" ht="12.75">
      <c r="A10" s="198" t="s">
        <v>152</v>
      </c>
      <c r="B10" s="199">
        <v>6850</v>
      </c>
      <c r="C10" s="154" t="s">
        <v>219</v>
      </c>
      <c r="D10" s="155" t="s">
        <v>220</v>
      </c>
      <c r="E10" s="156">
        <v>90210.03</v>
      </c>
    </row>
    <row r="11" spans="1:5" s="20" customFormat="1" ht="26.25" thickBot="1">
      <c r="A11" s="200" t="s">
        <v>152</v>
      </c>
      <c r="B11" s="201">
        <v>6853</v>
      </c>
      <c r="C11" s="160" t="s">
        <v>221</v>
      </c>
      <c r="D11" s="161" t="s">
        <v>218</v>
      </c>
      <c r="E11" s="162">
        <v>1129.17</v>
      </c>
    </row>
    <row r="12" spans="1:5" s="130" customFormat="1" ht="13.5" thickBot="1">
      <c r="A12" s="163" t="s">
        <v>20</v>
      </c>
      <c r="B12" s="164"/>
      <c r="C12" s="164"/>
      <c r="D12" s="164"/>
      <c r="E12" s="165">
        <f>E9+E10+E11</f>
        <v>118439.06999999999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23">
      <selection activeCell="E35" sqref="E35"/>
    </sheetView>
  </sheetViews>
  <sheetFormatPr defaultColWidth="10.421875" defaultRowHeight="12.75"/>
  <cols>
    <col min="1" max="1" width="9.421875" style="182" customWidth="1"/>
    <col min="2" max="2" width="17.28125" style="182" customWidth="1"/>
    <col min="3" max="3" width="14.7109375" style="182" customWidth="1"/>
    <col min="4" max="4" width="24.7109375" style="182" customWidth="1"/>
    <col min="5" max="5" width="47.140625" style="182" customWidth="1"/>
    <col min="6" max="6" width="15.00390625" style="182" customWidth="1"/>
    <col min="7" max="16384" width="10.421875" style="182" customWidth="1"/>
  </cols>
  <sheetData>
    <row r="1" spans="1:6" ht="12.75">
      <c r="A1" s="6" t="s">
        <v>25</v>
      </c>
      <c r="B1" s="181"/>
      <c r="C1" s="7"/>
      <c r="D1" s="7"/>
      <c r="E1" s="181"/>
      <c r="F1" s="181"/>
    </row>
    <row r="2" spans="2:6" ht="12.75">
      <c r="B2" s="181"/>
      <c r="C2" s="181"/>
      <c r="D2" s="181"/>
      <c r="E2" s="181"/>
      <c r="F2" s="181"/>
    </row>
    <row r="3" spans="1:6" ht="12.75">
      <c r="A3" s="6" t="s">
        <v>26</v>
      </c>
      <c r="B3" s="7"/>
      <c r="C3" s="181"/>
      <c r="D3" s="7"/>
      <c r="E3" s="183"/>
      <c r="F3" s="181"/>
    </row>
    <row r="4" spans="1:6" ht="12.75">
      <c r="A4" s="6" t="s">
        <v>27</v>
      </c>
      <c r="B4" s="7"/>
      <c r="C4" s="181"/>
      <c r="D4" s="7"/>
      <c r="E4" s="181"/>
      <c r="F4" s="7"/>
    </row>
    <row r="5" spans="1:6" ht="12.75">
      <c r="A5" s="181"/>
      <c r="B5" s="7"/>
      <c r="C5" s="181"/>
      <c r="D5" s="181"/>
      <c r="E5" s="181"/>
      <c r="F5" s="181"/>
    </row>
    <row r="6" spans="1:6" ht="12.75">
      <c r="A6" s="181"/>
      <c r="B6" s="9"/>
      <c r="C6" s="22" t="s">
        <v>33</v>
      </c>
      <c r="D6" s="59" t="str">
        <f>personal!G6</f>
        <v>23-27 septembrie 2019</v>
      </c>
      <c r="E6" s="181"/>
      <c r="F6" s="181"/>
    </row>
    <row r="7" spans="1:6" ht="13.5" thickBot="1">
      <c r="A7" s="181"/>
      <c r="B7" s="181"/>
      <c r="C7" s="181"/>
      <c r="D7" s="181"/>
      <c r="E7" s="181"/>
      <c r="F7" s="181"/>
    </row>
    <row r="8" spans="1:6" ht="51.75" thickBot="1">
      <c r="A8" s="102" t="s">
        <v>9</v>
      </c>
      <c r="B8" s="103" t="s">
        <v>10</v>
      </c>
      <c r="C8" s="104" t="s">
        <v>11</v>
      </c>
      <c r="D8" s="103" t="s">
        <v>28</v>
      </c>
      <c r="E8" s="103" t="s">
        <v>29</v>
      </c>
      <c r="F8" s="105" t="s">
        <v>30</v>
      </c>
    </row>
    <row r="9" spans="1:6" ht="12.75">
      <c r="A9" s="184">
        <v>1</v>
      </c>
      <c r="B9" s="185" t="s">
        <v>88</v>
      </c>
      <c r="C9" s="185">
        <v>32590</v>
      </c>
      <c r="D9" s="186" t="s">
        <v>89</v>
      </c>
      <c r="E9" s="187" t="s">
        <v>90</v>
      </c>
      <c r="F9" s="188">
        <v>1200</v>
      </c>
    </row>
    <row r="10" spans="1:6" ht="12.75">
      <c r="A10" s="189">
        <v>2</v>
      </c>
      <c r="B10" s="190" t="s">
        <v>88</v>
      </c>
      <c r="C10" s="190">
        <v>32591</v>
      </c>
      <c r="D10" s="191" t="s">
        <v>89</v>
      </c>
      <c r="E10" s="192" t="s">
        <v>91</v>
      </c>
      <c r="F10" s="193">
        <v>502</v>
      </c>
    </row>
    <row r="11" spans="1:6" ht="12.75">
      <c r="A11" s="189">
        <v>3</v>
      </c>
      <c r="B11" s="190" t="s">
        <v>88</v>
      </c>
      <c r="C11" s="190">
        <v>32592</v>
      </c>
      <c r="D11" s="191" t="s">
        <v>89</v>
      </c>
      <c r="E11" s="192" t="s">
        <v>92</v>
      </c>
      <c r="F11" s="193">
        <v>1000</v>
      </c>
    </row>
    <row r="12" spans="1:6" ht="12.75">
      <c r="A12" s="189">
        <v>4</v>
      </c>
      <c r="B12" s="190" t="s">
        <v>88</v>
      </c>
      <c r="C12" s="190">
        <v>32593</v>
      </c>
      <c r="D12" s="191" t="s">
        <v>89</v>
      </c>
      <c r="E12" s="192" t="s">
        <v>93</v>
      </c>
      <c r="F12" s="193">
        <v>162</v>
      </c>
    </row>
    <row r="13" spans="1:256" ht="12.75">
      <c r="A13" s="189">
        <v>5</v>
      </c>
      <c r="B13" s="190" t="s">
        <v>94</v>
      </c>
      <c r="C13" s="190">
        <v>32631</v>
      </c>
      <c r="D13" s="191" t="s">
        <v>89</v>
      </c>
      <c r="E13" s="192" t="s">
        <v>95</v>
      </c>
      <c r="F13" s="193">
        <v>500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6" ht="12.75">
      <c r="A14" s="189">
        <v>6</v>
      </c>
      <c r="B14" s="190" t="s">
        <v>94</v>
      </c>
      <c r="C14" s="190">
        <v>32630</v>
      </c>
      <c r="D14" s="191" t="s">
        <v>89</v>
      </c>
      <c r="E14" s="192" t="s">
        <v>95</v>
      </c>
      <c r="F14" s="193">
        <v>1000</v>
      </c>
    </row>
    <row r="15" spans="1:6" ht="12.75">
      <c r="A15" s="189">
        <v>7</v>
      </c>
      <c r="B15" s="166">
        <v>43731</v>
      </c>
      <c r="C15" s="167">
        <v>32581</v>
      </c>
      <c r="D15" s="167" t="s">
        <v>96</v>
      </c>
      <c r="E15" s="168" t="s">
        <v>158</v>
      </c>
      <c r="F15" s="169">
        <v>1197.5</v>
      </c>
    </row>
    <row r="16" spans="1:6" ht="12.75">
      <c r="A16" s="189">
        <v>8</v>
      </c>
      <c r="B16" s="166">
        <v>43731</v>
      </c>
      <c r="C16" s="167">
        <v>32582</v>
      </c>
      <c r="D16" s="167" t="s">
        <v>98</v>
      </c>
      <c r="E16" s="168" t="s">
        <v>159</v>
      </c>
      <c r="F16" s="169">
        <v>4576.33</v>
      </c>
    </row>
    <row r="17" spans="1:6" ht="12.75">
      <c r="A17" s="189">
        <v>9</v>
      </c>
      <c r="B17" s="166">
        <v>43731</v>
      </c>
      <c r="C17" s="167">
        <v>32583</v>
      </c>
      <c r="D17" s="167" t="s">
        <v>98</v>
      </c>
      <c r="E17" s="168" t="s">
        <v>160</v>
      </c>
      <c r="F17" s="169">
        <v>1495.5</v>
      </c>
    </row>
    <row r="18" spans="1:6" ht="12.75">
      <c r="A18" s="189">
        <v>10</v>
      </c>
      <c r="B18" s="166">
        <v>43731</v>
      </c>
      <c r="C18" s="167">
        <v>32584</v>
      </c>
      <c r="D18" s="167" t="s">
        <v>98</v>
      </c>
      <c r="E18" s="168" t="s">
        <v>161</v>
      </c>
      <c r="F18" s="169">
        <v>1000</v>
      </c>
    </row>
    <row r="19" spans="1:6" ht="12.75">
      <c r="A19" s="189">
        <v>11</v>
      </c>
      <c r="B19" s="166">
        <v>43731</v>
      </c>
      <c r="C19" s="167">
        <v>32550</v>
      </c>
      <c r="D19" s="167" t="s">
        <v>96</v>
      </c>
      <c r="E19" s="168" t="s">
        <v>162</v>
      </c>
      <c r="F19" s="169">
        <v>10301.07</v>
      </c>
    </row>
    <row r="20" spans="1:6" ht="12.75">
      <c r="A20" s="189">
        <v>12</v>
      </c>
      <c r="B20" s="166">
        <v>43732</v>
      </c>
      <c r="C20" s="167">
        <v>6793</v>
      </c>
      <c r="D20" s="167" t="s">
        <v>102</v>
      </c>
      <c r="E20" s="168" t="s">
        <v>163</v>
      </c>
      <c r="F20" s="169">
        <v>32100</v>
      </c>
    </row>
    <row r="21" spans="1:6" ht="12.75">
      <c r="A21" s="189">
        <v>13</v>
      </c>
      <c r="B21" s="166">
        <v>43732</v>
      </c>
      <c r="C21" s="167">
        <v>32596</v>
      </c>
      <c r="D21" s="167" t="s">
        <v>98</v>
      </c>
      <c r="E21" s="168" t="s">
        <v>164</v>
      </c>
      <c r="F21" s="169">
        <v>1900</v>
      </c>
    </row>
    <row r="22" spans="1:6" ht="12.75">
      <c r="A22" s="189">
        <v>14</v>
      </c>
      <c r="B22" s="166">
        <v>43732</v>
      </c>
      <c r="C22" s="167">
        <v>32585</v>
      </c>
      <c r="D22" s="167" t="s">
        <v>96</v>
      </c>
      <c r="E22" s="168" t="s">
        <v>165</v>
      </c>
      <c r="F22" s="169">
        <v>4760</v>
      </c>
    </row>
    <row r="23" spans="1:6" ht="12.75">
      <c r="A23" s="189">
        <v>15</v>
      </c>
      <c r="B23" s="166">
        <v>43732</v>
      </c>
      <c r="C23" s="167">
        <v>32587</v>
      </c>
      <c r="D23" s="167" t="s">
        <v>98</v>
      </c>
      <c r="E23" s="168" t="s">
        <v>166</v>
      </c>
      <c r="F23" s="169">
        <v>5434.66</v>
      </c>
    </row>
    <row r="24" spans="1:6" ht="12.75">
      <c r="A24" s="189">
        <v>16</v>
      </c>
      <c r="B24" s="166">
        <v>43732</v>
      </c>
      <c r="C24" s="167">
        <v>32589</v>
      </c>
      <c r="D24" s="167" t="s">
        <v>96</v>
      </c>
      <c r="E24" s="168" t="s">
        <v>167</v>
      </c>
      <c r="F24" s="169">
        <v>480.76</v>
      </c>
    </row>
    <row r="25" spans="1:6" ht="12.75">
      <c r="A25" s="189">
        <v>17</v>
      </c>
      <c r="B25" s="166">
        <v>43732</v>
      </c>
      <c r="C25" s="167">
        <v>32594</v>
      </c>
      <c r="D25" s="167" t="s">
        <v>157</v>
      </c>
      <c r="E25" s="168" t="s">
        <v>168</v>
      </c>
      <c r="F25" s="169">
        <v>100</v>
      </c>
    </row>
    <row r="26" spans="1:6" ht="12.75">
      <c r="A26" s="189">
        <v>18</v>
      </c>
      <c r="B26" s="166">
        <v>43732</v>
      </c>
      <c r="C26" s="167">
        <v>6795</v>
      </c>
      <c r="D26" s="167" t="s">
        <v>157</v>
      </c>
      <c r="E26" s="168" t="s">
        <v>169</v>
      </c>
      <c r="F26" s="169">
        <v>8724</v>
      </c>
    </row>
    <row r="27" spans="1:6" ht="12.75">
      <c r="A27" s="189">
        <v>19</v>
      </c>
      <c r="B27" s="166">
        <v>43732</v>
      </c>
      <c r="C27" s="167">
        <v>32588</v>
      </c>
      <c r="D27" s="167" t="s">
        <v>96</v>
      </c>
      <c r="E27" s="168" t="s">
        <v>170</v>
      </c>
      <c r="F27" s="169">
        <v>7800</v>
      </c>
    </row>
    <row r="28" spans="1:6" ht="12.75">
      <c r="A28" s="189">
        <v>20</v>
      </c>
      <c r="B28" s="166">
        <v>43732</v>
      </c>
      <c r="C28" s="167">
        <v>32586</v>
      </c>
      <c r="D28" s="167" t="s">
        <v>98</v>
      </c>
      <c r="E28" s="168" t="s">
        <v>171</v>
      </c>
      <c r="F28" s="170">
        <v>500</v>
      </c>
    </row>
    <row r="29" spans="1:6" ht="12.75">
      <c r="A29" s="189">
        <v>21</v>
      </c>
      <c r="B29" s="166">
        <v>43732</v>
      </c>
      <c r="C29" s="167">
        <v>6794</v>
      </c>
      <c r="D29" s="167" t="s">
        <v>102</v>
      </c>
      <c r="E29" s="168" t="s">
        <v>172</v>
      </c>
      <c r="F29" s="169">
        <v>46000</v>
      </c>
    </row>
    <row r="30" spans="1:6" ht="12.75">
      <c r="A30" s="189">
        <v>22</v>
      </c>
      <c r="B30" s="166">
        <v>43732</v>
      </c>
      <c r="C30" s="167">
        <v>32595</v>
      </c>
      <c r="D30" s="167" t="s">
        <v>98</v>
      </c>
      <c r="E30" s="168" t="s">
        <v>173</v>
      </c>
      <c r="F30" s="169">
        <v>300</v>
      </c>
    </row>
    <row r="31" spans="1:6" ht="12.75">
      <c r="A31" s="189">
        <v>23</v>
      </c>
      <c r="B31" s="166">
        <v>43733</v>
      </c>
      <c r="C31" s="167">
        <v>6847</v>
      </c>
      <c r="D31" s="167" t="s">
        <v>96</v>
      </c>
      <c r="E31" s="168" t="s">
        <v>174</v>
      </c>
      <c r="F31" s="169">
        <v>124947.69</v>
      </c>
    </row>
    <row r="32" spans="1:6" ht="12.75">
      <c r="A32" s="189">
        <v>24</v>
      </c>
      <c r="B32" s="166">
        <v>43733</v>
      </c>
      <c r="C32" s="167">
        <v>6848</v>
      </c>
      <c r="D32" s="167" t="s">
        <v>96</v>
      </c>
      <c r="E32" s="168" t="s">
        <v>175</v>
      </c>
      <c r="F32" s="169">
        <v>242378.72</v>
      </c>
    </row>
    <row r="33" spans="1:6" ht="12.75">
      <c r="A33" s="189">
        <v>25</v>
      </c>
      <c r="B33" s="166">
        <v>43733</v>
      </c>
      <c r="C33" s="167">
        <v>6846</v>
      </c>
      <c r="D33" s="167" t="s">
        <v>157</v>
      </c>
      <c r="E33" s="168" t="s">
        <v>176</v>
      </c>
      <c r="F33" s="169">
        <v>1393</v>
      </c>
    </row>
    <row r="34" spans="1:6" ht="12.75">
      <c r="A34" s="189">
        <v>26</v>
      </c>
      <c r="B34" s="166">
        <v>43733</v>
      </c>
      <c r="C34" s="167">
        <v>32624</v>
      </c>
      <c r="D34" s="167" t="s">
        <v>157</v>
      </c>
      <c r="E34" s="168" t="s">
        <v>177</v>
      </c>
      <c r="F34" s="169">
        <v>217.2</v>
      </c>
    </row>
    <row r="35" spans="1:6" ht="12.75">
      <c r="A35" s="189">
        <v>27</v>
      </c>
      <c r="B35" s="166">
        <v>43733</v>
      </c>
      <c r="C35" s="167">
        <v>32625</v>
      </c>
      <c r="D35" s="167" t="s">
        <v>157</v>
      </c>
      <c r="E35" s="168" t="s">
        <v>178</v>
      </c>
      <c r="F35" s="169">
        <v>200</v>
      </c>
    </row>
    <row r="36" spans="1:6" ht="12.75">
      <c r="A36" s="189">
        <v>28</v>
      </c>
      <c r="B36" s="166">
        <v>43733</v>
      </c>
      <c r="C36" s="167">
        <v>32626</v>
      </c>
      <c r="D36" s="167" t="s">
        <v>157</v>
      </c>
      <c r="E36" s="168" t="s">
        <v>179</v>
      </c>
      <c r="F36" s="169">
        <v>130</v>
      </c>
    </row>
    <row r="37" spans="1:6" ht="12.75">
      <c r="A37" s="189">
        <v>29</v>
      </c>
      <c r="B37" s="166">
        <v>43733</v>
      </c>
      <c r="C37" s="167">
        <v>32627</v>
      </c>
      <c r="D37" s="167" t="s">
        <v>157</v>
      </c>
      <c r="E37" s="168" t="s">
        <v>180</v>
      </c>
      <c r="F37" s="169">
        <v>200</v>
      </c>
    </row>
    <row r="38" spans="1:6" ht="12.75">
      <c r="A38" s="189">
        <v>30</v>
      </c>
      <c r="B38" s="166">
        <v>43733</v>
      </c>
      <c r="C38" s="167">
        <v>32617</v>
      </c>
      <c r="D38" s="167" t="s">
        <v>157</v>
      </c>
      <c r="E38" s="168" t="s">
        <v>181</v>
      </c>
      <c r="F38" s="169">
        <v>100</v>
      </c>
    </row>
    <row r="39" spans="1:6" ht="12.75">
      <c r="A39" s="189">
        <v>31</v>
      </c>
      <c r="B39" s="166">
        <v>43733</v>
      </c>
      <c r="C39" s="167">
        <v>32603</v>
      </c>
      <c r="D39" s="167" t="s">
        <v>157</v>
      </c>
      <c r="E39" s="168" t="s">
        <v>182</v>
      </c>
      <c r="F39" s="171">
        <v>100</v>
      </c>
    </row>
    <row r="40" spans="1:6" ht="12.75">
      <c r="A40" s="189">
        <v>32</v>
      </c>
      <c r="B40" s="166">
        <v>43733</v>
      </c>
      <c r="C40" s="167">
        <v>32604</v>
      </c>
      <c r="D40" s="167" t="s">
        <v>157</v>
      </c>
      <c r="E40" s="168" t="s">
        <v>183</v>
      </c>
      <c r="F40" s="169">
        <v>100</v>
      </c>
    </row>
    <row r="41" spans="1:6" ht="12.75">
      <c r="A41" s="189">
        <v>33</v>
      </c>
      <c r="B41" s="166">
        <v>43733</v>
      </c>
      <c r="C41" s="167">
        <v>32605</v>
      </c>
      <c r="D41" s="167" t="s">
        <v>157</v>
      </c>
      <c r="E41" s="168" t="s">
        <v>184</v>
      </c>
      <c r="F41" s="169">
        <v>150</v>
      </c>
    </row>
    <row r="42" spans="1:6" ht="12.75">
      <c r="A42" s="189">
        <v>34</v>
      </c>
      <c r="B42" s="166">
        <v>43733</v>
      </c>
      <c r="C42" s="167">
        <v>32606</v>
      </c>
      <c r="D42" s="167" t="s">
        <v>157</v>
      </c>
      <c r="E42" s="168" t="s">
        <v>185</v>
      </c>
      <c r="F42" s="169">
        <v>64</v>
      </c>
    </row>
    <row r="43" spans="1:6" ht="12.75">
      <c r="A43" s="189">
        <v>35</v>
      </c>
      <c r="B43" s="166">
        <v>43733</v>
      </c>
      <c r="C43" s="167">
        <v>32607</v>
      </c>
      <c r="D43" s="167" t="s">
        <v>157</v>
      </c>
      <c r="E43" s="168" t="s">
        <v>186</v>
      </c>
      <c r="F43" s="169">
        <v>200</v>
      </c>
    </row>
    <row r="44" spans="1:6" ht="12.75">
      <c r="A44" s="189">
        <v>36</v>
      </c>
      <c r="B44" s="166">
        <v>43733</v>
      </c>
      <c r="C44" s="167">
        <v>32608</v>
      </c>
      <c r="D44" s="167" t="s">
        <v>157</v>
      </c>
      <c r="E44" s="168" t="s">
        <v>187</v>
      </c>
      <c r="F44" s="169">
        <v>150</v>
      </c>
    </row>
    <row r="45" spans="1:6" ht="12.75">
      <c r="A45" s="189">
        <v>37</v>
      </c>
      <c r="B45" s="166">
        <v>43733</v>
      </c>
      <c r="C45" s="167">
        <v>32609</v>
      </c>
      <c r="D45" s="167" t="s">
        <v>157</v>
      </c>
      <c r="E45" s="168" t="s">
        <v>188</v>
      </c>
      <c r="F45" s="169">
        <v>200</v>
      </c>
    </row>
    <row r="46" spans="1:6" ht="12.75">
      <c r="A46" s="189">
        <v>38</v>
      </c>
      <c r="B46" s="166">
        <v>43733</v>
      </c>
      <c r="C46" s="167">
        <v>6845</v>
      </c>
      <c r="D46" s="167" t="s">
        <v>96</v>
      </c>
      <c r="E46" s="168" t="s">
        <v>189</v>
      </c>
      <c r="F46" s="169">
        <v>1538.74</v>
      </c>
    </row>
    <row r="47" spans="1:6" ht="12.75">
      <c r="A47" s="189">
        <v>39</v>
      </c>
      <c r="B47" s="166">
        <v>43733</v>
      </c>
      <c r="C47" s="167">
        <v>32610</v>
      </c>
      <c r="D47" s="167" t="s">
        <v>98</v>
      </c>
      <c r="E47" s="168" t="s">
        <v>190</v>
      </c>
      <c r="F47" s="169">
        <v>1600</v>
      </c>
    </row>
    <row r="48" spans="1:6" ht="12.75">
      <c r="A48" s="189">
        <v>40</v>
      </c>
      <c r="B48" s="166">
        <v>43733</v>
      </c>
      <c r="C48" s="167">
        <v>32611</v>
      </c>
      <c r="D48" s="167" t="s">
        <v>98</v>
      </c>
      <c r="E48" s="168" t="s">
        <v>191</v>
      </c>
      <c r="F48" s="169">
        <v>350</v>
      </c>
    </row>
    <row r="49" spans="1:6" ht="12.75">
      <c r="A49" s="189">
        <v>41</v>
      </c>
      <c r="B49" s="166">
        <v>43733</v>
      </c>
      <c r="C49" s="167">
        <v>32612</v>
      </c>
      <c r="D49" s="167" t="s">
        <v>96</v>
      </c>
      <c r="E49" s="168" t="s">
        <v>192</v>
      </c>
      <c r="F49" s="169">
        <v>41</v>
      </c>
    </row>
    <row r="50" spans="1:6" ht="12.75">
      <c r="A50" s="189">
        <v>42</v>
      </c>
      <c r="B50" s="166">
        <v>43733</v>
      </c>
      <c r="C50" s="167">
        <v>32613</v>
      </c>
      <c r="D50" s="167" t="s">
        <v>98</v>
      </c>
      <c r="E50" s="168" t="s">
        <v>193</v>
      </c>
      <c r="F50" s="169">
        <v>4614</v>
      </c>
    </row>
    <row r="51" spans="1:6" ht="12.75">
      <c r="A51" s="189">
        <v>43</v>
      </c>
      <c r="B51" s="166">
        <v>43733</v>
      </c>
      <c r="C51" s="167">
        <v>32614</v>
      </c>
      <c r="D51" s="167" t="s">
        <v>96</v>
      </c>
      <c r="E51" s="168" t="s">
        <v>194</v>
      </c>
      <c r="F51" s="169">
        <v>18404.3</v>
      </c>
    </row>
    <row r="52" spans="1:6" ht="12.75">
      <c r="A52" s="189">
        <v>44</v>
      </c>
      <c r="B52" s="166">
        <v>43733</v>
      </c>
      <c r="C52" s="167">
        <v>32599</v>
      </c>
      <c r="D52" s="167" t="s">
        <v>98</v>
      </c>
      <c r="E52" s="168" t="s">
        <v>195</v>
      </c>
      <c r="F52" s="169">
        <v>850</v>
      </c>
    </row>
    <row r="53" spans="1:6" ht="12.75">
      <c r="A53" s="189">
        <v>45</v>
      </c>
      <c r="B53" s="166">
        <v>43733</v>
      </c>
      <c r="C53" s="167">
        <v>32600</v>
      </c>
      <c r="D53" s="167" t="s">
        <v>98</v>
      </c>
      <c r="E53" s="168" t="s">
        <v>196</v>
      </c>
      <c r="F53" s="169">
        <v>200</v>
      </c>
    </row>
    <row r="54" spans="1:6" ht="12.75">
      <c r="A54" s="189">
        <v>46</v>
      </c>
      <c r="B54" s="166">
        <v>43733</v>
      </c>
      <c r="C54" s="167">
        <v>32601</v>
      </c>
      <c r="D54" s="167" t="s">
        <v>98</v>
      </c>
      <c r="E54" s="168" t="s">
        <v>197</v>
      </c>
      <c r="F54" s="169">
        <v>200</v>
      </c>
    </row>
    <row r="55" spans="1:6" ht="12.75">
      <c r="A55" s="189">
        <v>47</v>
      </c>
      <c r="B55" s="166">
        <v>43733</v>
      </c>
      <c r="C55" s="167">
        <v>32602</v>
      </c>
      <c r="D55" s="167" t="s">
        <v>98</v>
      </c>
      <c r="E55" s="168" t="s">
        <v>198</v>
      </c>
      <c r="F55" s="169">
        <v>500</v>
      </c>
    </row>
    <row r="56" spans="1:6" ht="12.75">
      <c r="A56" s="189">
        <v>48</v>
      </c>
      <c r="B56" s="166">
        <v>43733</v>
      </c>
      <c r="C56" s="167">
        <v>32597</v>
      </c>
      <c r="D56" s="167" t="s">
        <v>98</v>
      </c>
      <c r="E56" s="168" t="s">
        <v>199</v>
      </c>
      <c r="F56" s="169">
        <v>308</v>
      </c>
    </row>
    <row r="57" spans="1:6" ht="12.75">
      <c r="A57" s="189">
        <v>49</v>
      </c>
      <c r="B57" s="166">
        <v>43734</v>
      </c>
      <c r="C57" s="167">
        <v>32615</v>
      </c>
      <c r="D57" s="167" t="s">
        <v>98</v>
      </c>
      <c r="E57" s="168" t="s">
        <v>200</v>
      </c>
      <c r="F57" s="169">
        <v>807</v>
      </c>
    </row>
    <row r="58" spans="1:6" ht="12.75">
      <c r="A58" s="189">
        <v>50</v>
      </c>
      <c r="B58" s="166">
        <v>43734</v>
      </c>
      <c r="C58" s="167">
        <v>32616</v>
      </c>
      <c r="D58" s="167" t="s">
        <v>96</v>
      </c>
      <c r="E58" s="168" t="s">
        <v>201</v>
      </c>
      <c r="F58" s="169">
        <v>6333.5</v>
      </c>
    </row>
    <row r="59" spans="1:6" ht="12.75">
      <c r="A59" s="189">
        <v>51</v>
      </c>
      <c r="B59" s="166">
        <v>43734</v>
      </c>
      <c r="C59" s="167">
        <v>32629</v>
      </c>
      <c r="D59" s="167" t="s">
        <v>96</v>
      </c>
      <c r="E59" s="168" t="s">
        <v>202</v>
      </c>
      <c r="F59" s="169">
        <v>22600</v>
      </c>
    </row>
    <row r="60" spans="1:6" ht="12.75">
      <c r="A60" s="189">
        <v>52</v>
      </c>
      <c r="B60" s="166">
        <v>43734</v>
      </c>
      <c r="C60" s="167">
        <v>32628</v>
      </c>
      <c r="D60" s="167" t="s">
        <v>96</v>
      </c>
      <c r="E60" s="168" t="s">
        <v>203</v>
      </c>
      <c r="F60" s="169">
        <v>5050</v>
      </c>
    </row>
    <row r="61" spans="1:6" ht="12.75">
      <c r="A61" s="189">
        <v>53</v>
      </c>
      <c r="B61" s="166">
        <v>43735</v>
      </c>
      <c r="C61" s="167">
        <v>32646</v>
      </c>
      <c r="D61" s="167" t="s">
        <v>98</v>
      </c>
      <c r="E61" s="168" t="s">
        <v>204</v>
      </c>
      <c r="F61" s="169">
        <v>1907.5</v>
      </c>
    </row>
    <row r="62" spans="1:6" ht="12.75">
      <c r="A62" s="189">
        <v>54</v>
      </c>
      <c r="B62" s="166">
        <v>43735</v>
      </c>
      <c r="C62" s="167">
        <v>32647</v>
      </c>
      <c r="D62" s="167" t="s">
        <v>96</v>
      </c>
      <c r="E62" s="168" t="s">
        <v>205</v>
      </c>
      <c r="F62" s="169">
        <v>78</v>
      </c>
    </row>
    <row r="63" spans="1:6" ht="12.75">
      <c r="A63" s="189">
        <v>55</v>
      </c>
      <c r="B63" s="166">
        <v>43735</v>
      </c>
      <c r="C63" s="167">
        <v>32648</v>
      </c>
      <c r="D63" s="167" t="s">
        <v>96</v>
      </c>
      <c r="E63" s="168" t="s">
        <v>206</v>
      </c>
      <c r="F63" s="169">
        <v>4937</v>
      </c>
    </row>
    <row r="64" spans="1:6" ht="12.75">
      <c r="A64" s="189">
        <v>56</v>
      </c>
      <c r="B64" s="166">
        <v>43735</v>
      </c>
      <c r="C64" s="167">
        <v>32650</v>
      </c>
      <c r="D64" s="167" t="s">
        <v>98</v>
      </c>
      <c r="E64" s="168" t="s">
        <v>207</v>
      </c>
      <c r="F64" s="169">
        <v>9279.35</v>
      </c>
    </row>
    <row r="65" spans="1:6" ht="12.75">
      <c r="A65" s="189">
        <v>57</v>
      </c>
      <c r="B65" s="166">
        <v>43735</v>
      </c>
      <c r="C65" s="167">
        <v>33637</v>
      </c>
      <c r="D65" s="167" t="s">
        <v>157</v>
      </c>
      <c r="E65" s="168" t="s">
        <v>208</v>
      </c>
      <c r="F65" s="169">
        <v>100</v>
      </c>
    </row>
    <row r="66" spans="1:6" ht="12.75">
      <c r="A66" s="189">
        <v>58</v>
      </c>
      <c r="B66" s="166">
        <v>43735</v>
      </c>
      <c r="C66" s="167">
        <v>32638</v>
      </c>
      <c r="D66" s="167" t="s">
        <v>157</v>
      </c>
      <c r="E66" s="168" t="s">
        <v>209</v>
      </c>
      <c r="F66" s="169">
        <v>100</v>
      </c>
    </row>
    <row r="67" spans="1:6" ht="12.75">
      <c r="A67" s="189">
        <v>59</v>
      </c>
      <c r="B67" s="166">
        <v>43735</v>
      </c>
      <c r="C67" s="167">
        <v>32639</v>
      </c>
      <c r="D67" s="167" t="s">
        <v>157</v>
      </c>
      <c r="E67" s="168" t="s">
        <v>210</v>
      </c>
      <c r="F67" s="169">
        <v>500</v>
      </c>
    </row>
    <row r="68" spans="1:6" ht="12.75">
      <c r="A68" s="189">
        <v>60</v>
      </c>
      <c r="B68" s="166">
        <v>43735</v>
      </c>
      <c r="C68" s="167">
        <v>32640</v>
      </c>
      <c r="D68" s="167" t="s">
        <v>157</v>
      </c>
      <c r="E68" s="168" t="s">
        <v>211</v>
      </c>
      <c r="F68" s="169">
        <v>100</v>
      </c>
    </row>
    <row r="69" spans="1:6" ht="12.75">
      <c r="A69" s="189">
        <v>61</v>
      </c>
      <c r="B69" s="166">
        <v>43735</v>
      </c>
      <c r="C69" s="167">
        <v>32641</v>
      </c>
      <c r="D69" s="167" t="s">
        <v>157</v>
      </c>
      <c r="E69" s="168" t="s">
        <v>212</v>
      </c>
      <c r="F69" s="169">
        <v>200</v>
      </c>
    </row>
    <row r="70" spans="1:6" ht="12.75">
      <c r="A70" s="189">
        <v>62</v>
      </c>
      <c r="B70" s="166">
        <v>43735</v>
      </c>
      <c r="C70" s="167">
        <v>32643</v>
      </c>
      <c r="D70" s="167" t="s">
        <v>157</v>
      </c>
      <c r="E70" s="168" t="s">
        <v>213</v>
      </c>
      <c r="F70" s="169">
        <v>55</v>
      </c>
    </row>
    <row r="71" spans="1:6" ht="12.75">
      <c r="A71" s="189">
        <v>63</v>
      </c>
      <c r="B71" s="166">
        <v>43735</v>
      </c>
      <c r="C71" s="167">
        <v>32644</v>
      </c>
      <c r="D71" s="167" t="s">
        <v>157</v>
      </c>
      <c r="E71" s="168" t="s">
        <v>214</v>
      </c>
      <c r="F71" s="169">
        <v>250</v>
      </c>
    </row>
    <row r="72" spans="1:6" ht="12.75">
      <c r="A72" s="189">
        <v>64</v>
      </c>
      <c r="B72" s="166">
        <v>43735</v>
      </c>
      <c r="C72" s="167">
        <v>32645</v>
      </c>
      <c r="D72" s="167" t="s">
        <v>157</v>
      </c>
      <c r="E72" s="168" t="s">
        <v>215</v>
      </c>
      <c r="F72" s="169">
        <v>150</v>
      </c>
    </row>
    <row r="73" spans="1:6" ht="13.5" thickBot="1">
      <c r="A73" s="195"/>
      <c r="B73" s="172"/>
      <c r="C73" s="173"/>
      <c r="D73" s="173"/>
      <c r="E73" s="174"/>
      <c r="F73" s="175"/>
    </row>
    <row r="74" spans="1:6" s="6" customFormat="1" ht="13.5" thickBot="1">
      <c r="A74" s="176"/>
      <c r="B74" s="177"/>
      <c r="C74" s="178"/>
      <c r="D74" s="177"/>
      <c r="E74" s="179" t="s">
        <v>7</v>
      </c>
      <c r="F74" s="180">
        <f>SUM(F9:F73)</f>
        <v>582617.82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J25" sqref="J2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2.140625" style="10" customWidth="1"/>
    <col min="6" max="6" width="18.421875" style="10" customWidth="1"/>
    <col min="7" max="16384" width="10.421875" style="10" customWidth="1"/>
  </cols>
  <sheetData>
    <row r="1" spans="1:6" ht="12.75">
      <c r="A1" s="11" t="s">
        <v>25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26</v>
      </c>
      <c r="B3" s="7"/>
      <c r="C3" s="5"/>
      <c r="D3" s="7"/>
      <c r="E3" s="8"/>
      <c r="F3" s="5"/>
    </row>
    <row r="4" spans="1:6" ht="12.75">
      <c r="A4" s="11" t="s">
        <v>31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33</v>
      </c>
      <c r="D6" s="59" t="str">
        <f>personal!G6</f>
        <v>23-27 septembrie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02" t="s">
        <v>9</v>
      </c>
      <c r="B8" s="103" t="s">
        <v>10</v>
      </c>
      <c r="C8" s="104" t="s">
        <v>11</v>
      </c>
      <c r="D8" s="103" t="s">
        <v>28</v>
      </c>
      <c r="E8" s="103" t="s">
        <v>29</v>
      </c>
      <c r="F8" s="109" t="s">
        <v>30</v>
      </c>
    </row>
    <row r="9" spans="1:6" ht="14.25">
      <c r="A9" s="118">
        <v>1</v>
      </c>
      <c r="B9" s="107">
        <v>43733</v>
      </c>
      <c r="C9" s="106">
        <v>32598</v>
      </c>
      <c r="D9" s="106" t="s">
        <v>96</v>
      </c>
      <c r="E9" s="108" t="s">
        <v>97</v>
      </c>
      <c r="F9" s="119">
        <v>50316.6</v>
      </c>
    </row>
    <row r="10" spans="1:6" ht="14.25">
      <c r="A10" s="120">
        <v>2</v>
      </c>
      <c r="B10" s="57">
        <v>43733</v>
      </c>
      <c r="C10" s="56">
        <v>32618</v>
      </c>
      <c r="D10" s="56" t="s">
        <v>98</v>
      </c>
      <c r="E10" s="58" t="s">
        <v>99</v>
      </c>
      <c r="F10" s="121">
        <v>14245.5</v>
      </c>
    </row>
    <row r="11" spans="1:6" ht="14.25">
      <c r="A11" s="120">
        <v>3</v>
      </c>
      <c r="B11" s="57">
        <v>43733</v>
      </c>
      <c r="C11" s="56">
        <v>32619</v>
      </c>
      <c r="D11" s="56" t="s">
        <v>98</v>
      </c>
      <c r="E11" s="58" t="s">
        <v>99</v>
      </c>
      <c r="F11" s="121">
        <v>14245.5</v>
      </c>
    </row>
    <row r="12" spans="1:6" ht="14.25">
      <c r="A12" s="120">
        <v>4</v>
      </c>
      <c r="B12" s="57">
        <v>43733</v>
      </c>
      <c r="C12" s="56">
        <v>32623</v>
      </c>
      <c r="D12" s="56" t="s">
        <v>98</v>
      </c>
      <c r="E12" s="58" t="s">
        <v>99</v>
      </c>
      <c r="F12" s="121">
        <v>4748.5</v>
      </c>
    </row>
    <row r="13" spans="1:256" ht="14.25">
      <c r="A13" s="120">
        <v>5</v>
      </c>
      <c r="B13" s="57">
        <v>43733</v>
      </c>
      <c r="C13" s="56">
        <v>32622</v>
      </c>
      <c r="D13" s="56" t="s">
        <v>98</v>
      </c>
      <c r="E13" s="58" t="s">
        <v>99</v>
      </c>
      <c r="F13" s="121">
        <v>14245.5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20">
        <v>6</v>
      </c>
      <c r="B14" s="57">
        <v>43733</v>
      </c>
      <c r="C14" s="56">
        <v>32620</v>
      </c>
      <c r="D14" s="56" t="s">
        <v>98</v>
      </c>
      <c r="E14" s="58" t="s">
        <v>99</v>
      </c>
      <c r="F14" s="121">
        <v>14245.5</v>
      </c>
    </row>
    <row r="15" spans="1:6" ht="14.25">
      <c r="A15" s="120">
        <v>7</v>
      </c>
      <c r="B15" s="57">
        <v>43733</v>
      </c>
      <c r="C15" s="56">
        <v>32621</v>
      </c>
      <c r="D15" s="56" t="s">
        <v>98</v>
      </c>
      <c r="E15" s="58" t="s">
        <v>99</v>
      </c>
      <c r="F15" s="121">
        <v>14245.5</v>
      </c>
    </row>
    <row r="16" spans="1:6" ht="14.25">
      <c r="A16" s="120">
        <v>8</v>
      </c>
      <c r="B16" s="57">
        <v>43734</v>
      </c>
      <c r="C16" s="56">
        <v>32636</v>
      </c>
      <c r="D16" s="56" t="s">
        <v>98</v>
      </c>
      <c r="E16" s="58" t="s">
        <v>99</v>
      </c>
      <c r="F16" s="121">
        <v>4482.99</v>
      </c>
    </row>
    <row r="17" spans="1:6" ht="14.25">
      <c r="A17" s="120">
        <v>9</v>
      </c>
      <c r="B17" s="57">
        <v>43734</v>
      </c>
      <c r="C17" s="56">
        <v>32635</v>
      </c>
      <c r="D17" s="56" t="s">
        <v>98</v>
      </c>
      <c r="E17" s="58" t="s">
        <v>99</v>
      </c>
      <c r="F17" s="121">
        <v>4482.99</v>
      </c>
    </row>
    <row r="18" spans="1:6" ht="14.25">
      <c r="A18" s="120">
        <v>10</v>
      </c>
      <c r="B18" s="57">
        <v>43734</v>
      </c>
      <c r="C18" s="56">
        <v>32634</v>
      </c>
      <c r="D18" s="56" t="s">
        <v>98</v>
      </c>
      <c r="E18" s="58" t="s">
        <v>99</v>
      </c>
      <c r="F18" s="121">
        <v>23719.5</v>
      </c>
    </row>
    <row r="19" spans="1:6" ht="14.25">
      <c r="A19" s="120">
        <v>11</v>
      </c>
      <c r="B19" s="57">
        <v>43734</v>
      </c>
      <c r="C19" s="56">
        <v>32633</v>
      </c>
      <c r="D19" s="56" t="s">
        <v>98</v>
      </c>
      <c r="E19" s="58" t="s">
        <v>99</v>
      </c>
      <c r="F19" s="121">
        <v>17860.78</v>
      </c>
    </row>
    <row r="20" spans="1:6" ht="14.25">
      <c r="A20" s="120">
        <v>12</v>
      </c>
      <c r="B20" s="57">
        <v>43734</v>
      </c>
      <c r="C20" s="56">
        <v>6739</v>
      </c>
      <c r="D20" s="56" t="s">
        <v>100</v>
      </c>
      <c r="E20" s="58" t="s">
        <v>101</v>
      </c>
      <c r="F20" s="121">
        <v>154587931.79</v>
      </c>
    </row>
    <row r="21" spans="1:6" ht="14.25">
      <c r="A21" s="120">
        <v>13</v>
      </c>
      <c r="B21" s="57">
        <v>43734</v>
      </c>
      <c r="C21" s="56">
        <v>6868</v>
      </c>
      <c r="D21" s="56" t="s">
        <v>102</v>
      </c>
      <c r="E21" s="58" t="s">
        <v>103</v>
      </c>
      <c r="F21" s="121">
        <v>23788</v>
      </c>
    </row>
    <row r="22" spans="1:6" ht="14.25">
      <c r="A22" s="120">
        <v>14</v>
      </c>
      <c r="B22" s="57">
        <v>43734</v>
      </c>
      <c r="C22" s="56">
        <v>6740</v>
      </c>
      <c r="D22" s="56" t="s">
        <v>100</v>
      </c>
      <c r="E22" s="58" t="s">
        <v>104</v>
      </c>
      <c r="F22" s="121">
        <v>8240719.11</v>
      </c>
    </row>
    <row r="23" spans="1:6" ht="14.25">
      <c r="A23" s="120">
        <v>15</v>
      </c>
      <c r="B23" s="57">
        <v>43734</v>
      </c>
      <c r="C23" s="56">
        <v>10671</v>
      </c>
      <c r="D23" s="56" t="s">
        <v>98</v>
      </c>
      <c r="E23" s="58" t="s">
        <v>105</v>
      </c>
      <c r="F23" s="121">
        <v>5105.06</v>
      </c>
    </row>
    <row r="24" spans="1:6" ht="14.25">
      <c r="A24" s="120">
        <v>16</v>
      </c>
      <c r="B24" s="57">
        <v>43734</v>
      </c>
      <c r="C24" s="56">
        <v>32632</v>
      </c>
      <c r="D24" s="56" t="s">
        <v>96</v>
      </c>
      <c r="E24" s="58" t="s">
        <v>99</v>
      </c>
      <c r="F24" s="121">
        <v>14231.7</v>
      </c>
    </row>
    <row r="25" spans="1:6" ht="15" thickBot="1">
      <c r="A25" s="122">
        <v>17</v>
      </c>
      <c r="B25" s="111">
        <v>43735</v>
      </c>
      <c r="C25" s="110">
        <v>32649</v>
      </c>
      <c r="D25" s="112" t="s">
        <v>98</v>
      </c>
      <c r="E25" s="113" t="s">
        <v>106</v>
      </c>
      <c r="F25" s="123">
        <v>85725</v>
      </c>
    </row>
    <row r="26" spans="1:6" ht="15.75" thickBot="1">
      <c r="A26" s="114" t="s">
        <v>7</v>
      </c>
      <c r="B26" s="115"/>
      <c r="C26" s="115"/>
      <c r="D26" s="115"/>
      <c r="E26" s="116"/>
      <c r="F26" s="117">
        <f>SUM(F9:F25)</f>
        <v>163134339.52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2019-10-01T10:19:53Z</cp:lastPrinted>
  <dcterms:created xsi:type="dcterms:W3CDTF">2016-01-19T13:06:09Z</dcterms:created>
  <dcterms:modified xsi:type="dcterms:W3CDTF">2019-10-01T10:23:30Z</dcterms:modified>
  <cp:category/>
  <cp:version/>
  <cp:contentType/>
  <cp:contentStatus/>
</cp:coreProperties>
</file>