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Retea\Buget 2022\RECTIFICARE 2022\ordonanta guv prima rectificare 2022\Pentru SITE\"/>
    </mc:Choice>
  </mc:AlternateContent>
  <bookViews>
    <workbookView xWindow="0" yWindow="0" windowWidth="20730" windowHeight="11760"/>
  </bookViews>
  <sheets>
    <sheet name="anexa nr.4" sheetId="1" r:id="rId1"/>
  </sheets>
  <externalReferences>
    <externalReference r:id="rId2"/>
    <externalReference r:id="rId3"/>
  </externalReferences>
  <definedNames>
    <definedName name="_xlnm._FilterDatabase" localSheetId="0" hidden="1">'anexa nr.4'!$B$13:$I$60</definedName>
    <definedName name="_q1">#REF!</definedName>
    <definedName name="a">#REF!</definedName>
    <definedName name="an" localSheetId="0">#REF!</definedName>
    <definedName name="an">#REF!</definedName>
    <definedName name="anre_2001_Query">#REF!</definedName>
    <definedName name="b">'[1]nr de personal 1'!#REF!</definedName>
    <definedName name="buget">'[2]nr de personal 1'!#REF!</definedName>
    <definedName name="buh">'[2]nr de personal 1'!#REF!</definedName>
    <definedName name="ccc">#REF!</definedName>
    <definedName name="crese">#REF!</definedName>
    <definedName name="CUCU" localSheetId="0">#REF!</definedName>
    <definedName name="CUCU">#REF!</definedName>
    <definedName name="_xlnm.Database">#REF!</definedName>
    <definedName name="Interogare1" localSheetId="0">#REF!</definedName>
    <definedName name="Interogare1">#REF!</definedName>
    <definedName name="LU" localSheetId="0">#REF!</definedName>
    <definedName name="LU">#REF!</definedName>
    <definedName name="_xlnm.Print_Area" localSheetId="0">'anexa nr.4'!$A$1:$I$60</definedName>
    <definedName name="_xlnm.Print_Titles" localSheetId="0">'anexa nr.4'!$7:$11</definedName>
    <definedName name="SD" localSheetId="0">#REF!</definedName>
    <definedName name="SD">#REF!</definedName>
    <definedName name="x">#REF!</definedName>
  </definedNames>
  <calcPr calcId="162913"/>
</workbook>
</file>

<file path=xl/calcChain.xml><?xml version="1.0" encoding="utf-8"?>
<calcChain xmlns="http://schemas.openxmlformats.org/spreadsheetml/2006/main">
  <c r="C55" i="1" l="1"/>
  <c r="C39" i="1"/>
  <c r="C50" i="1"/>
  <c r="I13" i="1"/>
  <c r="C15" i="1" l="1"/>
  <c r="C16" i="1"/>
  <c r="C17" i="1"/>
  <c r="C18" i="1"/>
  <c r="C19" i="1"/>
  <c r="C20" i="1"/>
  <c r="C21" i="1"/>
  <c r="C22" i="1"/>
  <c r="C23" i="1"/>
  <c r="C24" i="1"/>
  <c r="C25" i="1"/>
  <c r="C26" i="1"/>
  <c r="C27" i="1"/>
  <c r="C28" i="1"/>
  <c r="C29" i="1"/>
  <c r="C30" i="1"/>
  <c r="C31" i="1"/>
  <c r="C32" i="1"/>
  <c r="C33" i="1"/>
  <c r="C34" i="1"/>
  <c r="C35" i="1"/>
  <c r="C36" i="1"/>
  <c r="C37" i="1"/>
  <c r="C38" i="1"/>
  <c r="C40" i="1"/>
  <c r="C41" i="1"/>
  <c r="C42" i="1"/>
  <c r="C43" i="1"/>
  <c r="C44" i="1"/>
  <c r="C45" i="1"/>
  <c r="C46" i="1"/>
  <c r="C47" i="1"/>
  <c r="C48" i="1"/>
  <c r="C49" i="1"/>
  <c r="C51" i="1"/>
  <c r="C52" i="1"/>
  <c r="C53" i="1"/>
  <c r="C54" i="1"/>
  <c r="C14" i="1"/>
  <c r="G13" i="1" l="1"/>
  <c r="E13" i="1" l="1"/>
  <c r="C13" i="1" l="1"/>
</calcChain>
</file>

<file path=xl/sharedStrings.xml><?xml version="1.0" encoding="utf-8"?>
<sst xmlns="http://schemas.openxmlformats.org/spreadsheetml/2006/main" count="65" uniqueCount="65">
  <si>
    <t>S  U  M  E</t>
  </si>
  <si>
    <t xml:space="preserve">defalcate din taxa pe valoarea adăugată pentru finanţarea cheltuielilor </t>
  </si>
  <si>
    <t>Nr. crt.</t>
  </si>
  <si>
    <t>Judeţul</t>
  </si>
  <si>
    <t>din care pentru:</t>
  </si>
  <si>
    <t>T O T A L</t>
  </si>
  <si>
    <t>ALBA</t>
  </si>
  <si>
    <t>ARAD</t>
  </si>
  <si>
    <t>ARGEŞ</t>
  </si>
  <si>
    <t>BACĂU</t>
  </si>
  <si>
    <t>BIHOR</t>
  </si>
  <si>
    <t>BISTRIŢA-NĂSĂUD</t>
  </si>
  <si>
    <t>BOTOŞANI</t>
  </si>
  <si>
    <t>BRAŞOV</t>
  </si>
  <si>
    <t>BRĂILA</t>
  </si>
  <si>
    <t>BUZĂU</t>
  </si>
  <si>
    <t>CARAŞ-SEVERIN</t>
  </si>
  <si>
    <t>CĂLĂRAŞI</t>
  </si>
  <si>
    <t>CLUJ</t>
  </si>
  <si>
    <t>CONSTANŢA</t>
  </si>
  <si>
    <t>COVASNA</t>
  </si>
  <si>
    <t>DÂMBOVIŢA</t>
  </si>
  <si>
    <t>DOLJ</t>
  </si>
  <si>
    <t>GALAŢI</t>
  </si>
  <si>
    <t>GIURGIU</t>
  </si>
  <si>
    <t>GORJ</t>
  </si>
  <si>
    <t>HARGHITA</t>
  </si>
  <si>
    <t>HUNEDOARA</t>
  </si>
  <si>
    <t>IALOMIŢA</t>
  </si>
  <si>
    <t>IAŞI</t>
  </si>
  <si>
    <t>ILFOV</t>
  </si>
  <si>
    <t>MARAMUREŞ</t>
  </si>
  <si>
    <t>MEHEDINŢI</t>
  </si>
  <si>
    <t>MUREŞ</t>
  </si>
  <si>
    <t>NEAMŢ</t>
  </si>
  <si>
    <t>OLT</t>
  </si>
  <si>
    <t>PRAHOVA</t>
  </si>
  <si>
    <t>SATU MARE</t>
  </si>
  <si>
    <t>SĂLAJ</t>
  </si>
  <si>
    <t>SIBIU</t>
  </si>
  <si>
    <t>SUCEAVA</t>
  </si>
  <si>
    <t>TELEORMAN</t>
  </si>
  <si>
    <t xml:space="preserve">TIMIŞ </t>
  </si>
  <si>
    <t>TULCEA</t>
  </si>
  <si>
    <t>VASLUI</t>
  </si>
  <si>
    <t>VÂLCEA</t>
  </si>
  <si>
    <t>VRANCEA</t>
  </si>
  <si>
    <t>MUNICIPIUL BUCUREŞTI</t>
  </si>
  <si>
    <t>1)</t>
  </si>
  <si>
    <t>mii lei</t>
  </si>
  <si>
    <t>2)</t>
  </si>
  <si>
    <t>descentralizate la nivelul comunelor, oraşelor, municipiilor, sectoarelor şi Municipiului Bucureşti, pe anul 2022</t>
  </si>
  <si>
    <t>Finanţarea de bază a unităţilor de învăţământ preuniversitar de stat pentru cheltuielile prevăzute la art.104 alin.2 lit.b) - d) din Legea educaţiei naţionale nr.1/2011</t>
  </si>
  <si>
    <t>Finanțarea drepturilor copiilor cu cerințe educaționale speciale integrați în învățământul de masă</t>
  </si>
  <si>
    <t>3)</t>
  </si>
  <si>
    <t>4)</t>
  </si>
  <si>
    <r>
      <rPr>
        <vertAlign val="superscript"/>
        <sz val="12"/>
        <rFont val="Arial"/>
        <family val="2"/>
      </rPr>
      <t>1)</t>
    </r>
    <r>
      <rPr>
        <sz val="12"/>
        <rFont val="Arial"/>
        <family val="2"/>
      </rPr>
      <t xml:space="preserve"> include suma de 369 mii lei pentru finanţarea cheltuielilor Centrului de zi "Sf. Nicolae" şi Centrului de servicii de recuperare neuromotorie de tip ambulatoriu "Sf. Nicolae" din localitatea Recea, judeţul Maramureş</t>
    </r>
  </si>
  <si>
    <r>
      <rPr>
        <vertAlign val="superscript"/>
        <sz val="12"/>
        <rFont val="Arial"/>
        <family val="2"/>
      </rPr>
      <t>2)</t>
    </r>
    <r>
      <rPr>
        <sz val="12"/>
        <rFont val="Arial"/>
        <family val="2"/>
      </rPr>
      <t xml:space="preserve"> include și diminuarea cu 637 mii lei a sumelor defalcate din taxa pe valoarea adăugată alocate orașului Jimbolia, județul Timiș,  pentru finanțarea cheltuielilor de funcționare ale Căminului pentru persoane vârstnice Jimbolia, ca urmare a preluării acestuia ca  structură  fără personalitate juridică în cadrul Direcției Generale de Asistență Socială și Protecția Copilului Timiș</t>
    </r>
  </si>
  <si>
    <t>2=3+4+5</t>
  </si>
  <si>
    <t>TOTAL INFLUENȚE</t>
  </si>
  <si>
    <t>Finanțarea burselor elevilor din învățământul de masă</t>
  </si>
  <si>
    <t>Anexa nr.4</t>
  </si>
  <si>
    <t xml:space="preserve">Sume rezervate ce se repartizează pe județe prin Hotărâre de Guvern inițiată de Ministerul Educației, pentru finanțarea cheltuielilor determinate de acordarea, în  semestrul I al anului școlar 2022-2023, a unui suport alimentar pentru 300 unități de învățământ preuniversitar de stat, potrivit prevederilor OUG nr.105/2022 </t>
  </si>
  <si>
    <r>
      <rPr>
        <vertAlign val="superscript"/>
        <sz val="14"/>
        <rFont val="Arial"/>
        <family val="2"/>
      </rPr>
      <t>3)</t>
    </r>
    <r>
      <rPr>
        <sz val="11"/>
        <rFont val="Arial"/>
        <family val="2"/>
      </rPr>
      <t xml:space="preserve"> include suma  de 17.457 mii lei pentru finanțarea ”Programului pentru școli al României” potrivit Hotărârii Guvernului nr. 1007/2022</t>
    </r>
  </si>
  <si>
    <r>
      <rPr>
        <vertAlign val="superscript"/>
        <sz val="11"/>
        <rFont val="Arial"/>
        <family val="2"/>
      </rPr>
      <t xml:space="preserve">4) </t>
    </r>
    <r>
      <rPr>
        <sz val="11"/>
        <rFont val="Arial"/>
        <family val="2"/>
      </rPr>
      <t xml:space="preserve">include si suma de 2.158 mii lei pentru finanțarea drepturilor copiilor cu cerințe educaționale speciale integrați în învățământul special;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</si>
</sst>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 \ \ "/>
    <numFmt numFmtId="165" formatCode="General\ \ "/>
    <numFmt numFmtId="166" formatCode="#,##0&quot;    &quot;"/>
  </numFmts>
  <fonts count="36" x14ac:knownFonts="1">
    <font>
      <sz val="10"/>
      <name val="Arial"/>
      <charset val="238"/>
    </font>
    <font>
      <sz val="10"/>
      <name val="Arial"/>
      <family val="2"/>
    </font>
    <font>
      <sz val="10"/>
      <color indexed="8"/>
      <name val="Arial"/>
      <family val="2"/>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name val="Arial"/>
      <family val="2"/>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0"/>
      <name val="Arial"/>
      <family val="2"/>
    </font>
    <font>
      <sz val="12"/>
      <color indexed="8"/>
      <name val="Arial"/>
      <family val="2"/>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8"/>
      <name val="Arial"/>
      <family val="2"/>
    </font>
    <font>
      <b/>
      <sz val="12"/>
      <name val="Arial"/>
      <family val="2"/>
    </font>
    <font>
      <b/>
      <sz val="12"/>
      <name val="Arial"/>
      <family val="2"/>
      <charset val="238"/>
    </font>
    <font>
      <sz val="12"/>
      <name val="Arial"/>
      <family val="2"/>
    </font>
    <font>
      <sz val="12"/>
      <name val="Arial"/>
      <family val="2"/>
      <charset val="238"/>
    </font>
    <font>
      <sz val="12"/>
      <name val="Arial CE"/>
      <family val="2"/>
      <charset val="238"/>
    </font>
    <font>
      <vertAlign val="superscript"/>
      <sz val="12"/>
      <name val="Arial"/>
      <family val="2"/>
      <charset val="238"/>
    </font>
    <font>
      <b/>
      <vertAlign val="superscript"/>
      <sz val="12"/>
      <name val="Arial"/>
      <family val="2"/>
    </font>
    <font>
      <vertAlign val="superscript"/>
      <sz val="11"/>
      <name val="Arial"/>
      <family val="2"/>
    </font>
    <font>
      <sz val="9"/>
      <name val="Arial"/>
      <family val="2"/>
      <charset val="238"/>
    </font>
    <font>
      <sz val="9"/>
      <name val="Arial"/>
      <family val="2"/>
    </font>
    <font>
      <vertAlign val="superscript"/>
      <sz val="12"/>
      <name val="Arial"/>
      <family val="2"/>
    </font>
    <font>
      <vertAlign val="superscript"/>
      <sz val="14"/>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rgb="FFFFFF00"/>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8"/>
      </top>
      <bottom style="thin">
        <color indexed="8"/>
      </bottom>
      <diagonal/>
    </border>
  </borders>
  <cellStyleXfs count="75">
    <xf numFmtId="0" fontId="0" fillId="0" borderId="0">
      <alignment vertical="top"/>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64" fontId="8" fillId="0" borderId="3"/>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7" applyNumberFormat="0" applyFill="0" applyAlignment="0" applyProtection="0"/>
    <xf numFmtId="0" fontId="16" fillId="2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23" borderId="8" applyNumberFormat="0" applyFont="0" applyAlignment="0" applyProtection="0"/>
    <xf numFmtId="0" fontId="19" fillId="20" borderId="9"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0" fontId="17" fillId="24" borderId="0"/>
    <xf numFmtId="0" fontId="2" fillId="0" borderId="0">
      <alignment vertical="top"/>
    </xf>
    <xf numFmtId="0" fontId="20" fillId="0" borderId="0" applyNumberFormat="0" applyFill="0" applyBorder="0" applyAlignment="0" applyProtection="0"/>
    <xf numFmtId="0" fontId="21" fillId="0" borderId="10" applyNumberFormat="0" applyFill="0" applyAlignment="0" applyProtection="0"/>
    <xf numFmtId="0" fontId="22" fillId="0" borderId="0" applyNumberFormat="0" applyFill="0" applyBorder="0" applyAlignment="0" applyProtection="0"/>
    <xf numFmtId="9" fontId="1" fillId="0" borderId="0" applyFont="0" applyFill="0" applyBorder="0" applyAlignment="0" applyProtection="0"/>
  </cellStyleXfs>
  <cellXfs count="64">
    <xf numFmtId="0" fontId="0" fillId="0" borderId="0" xfId="0" applyAlignment="1"/>
    <xf numFmtId="0" fontId="25" fillId="0" borderId="0" xfId="39" applyFont="1" applyFill="1" applyBorder="1" applyAlignment="1">
      <alignment horizontal="left" vertical="center"/>
    </xf>
    <xf numFmtId="0" fontId="25" fillId="0" borderId="0" xfId="39" applyFont="1" applyFill="1" applyBorder="1" applyAlignment="1">
      <alignment horizontal="left"/>
    </xf>
    <xf numFmtId="0" fontId="26" fillId="0" borderId="0" xfId="39" applyFont="1"/>
    <xf numFmtId="0" fontId="26" fillId="0" borderId="0" xfId="39" applyFont="1" applyFill="1" applyAlignment="1"/>
    <xf numFmtId="2" fontId="27" fillId="0" borderId="0" xfId="39" applyNumberFormat="1" applyFont="1" applyFill="1" applyBorder="1" applyAlignment="1">
      <alignment horizontal="left"/>
    </xf>
    <xf numFmtId="0" fontId="26" fillId="0" borderId="0" xfId="39" applyFont="1" applyAlignment="1">
      <alignment horizontal="right" vertical="center"/>
    </xf>
    <xf numFmtId="0" fontId="26" fillId="0" borderId="12" xfId="39" applyFont="1" applyFill="1" applyBorder="1" applyAlignment="1">
      <alignment horizontal="right" vertical="center" wrapText="1"/>
    </xf>
    <xf numFmtId="0" fontId="26" fillId="0" borderId="12" xfId="39" applyFont="1" applyBorder="1"/>
    <xf numFmtId="3" fontId="26" fillId="0" borderId="0" xfId="39" applyNumberFormat="1" applyFont="1"/>
    <xf numFmtId="3" fontId="25" fillId="0" borderId="0" xfId="39" applyNumberFormat="1" applyFont="1" applyFill="1" applyBorder="1" applyAlignment="1">
      <alignment horizontal="right"/>
    </xf>
    <xf numFmtId="3" fontId="27" fillId="0" borderId="0" xfId="39" applyNumberFormat="1" applyFont="1" applyFill="1" applyBorder="1" applyAlignment="1">
      <alignment horizontal="right"/>
    </xf>
    <xf numFmtId="3" fontId="29" fillId="0" borderId="0" xfId="39" applyNumberFormat="1" applyFont="1" applyFill="1" applyBorder="1" applyAlignment="1">
      <alignment horizontal="left"/>
    </xf>
    <xf numFmtId="0" fontId="26" fillId="0" borderId="0" xfId="39" applyFont="1" applyFill="1" applyBorder="1" applyProtection="1">
      <protection locked="0"/>
    </xf>
    <xf numFmtId="3" fontId="27" fillId="0" borderId="0" xfId="63" applyNumberFormat="1" applyFont="1" applyFill="1" applyBorder="1" applyAlignment="1" applyProtection="1">
      <alignment horizontal="right"/>
    </xf>
    <xf numFmtId="3" fontId="29" fillId="0" borderId="0" xfId="63" applyNumberFormat="1" applyFont="1" applyFill="1" applyBorder="1" applyAlignment="1" applyProtection="1">
      <alignment horizontal="left"/>
    </xf>
    <xf numFmtId="0" fontId="29" fillId="0" borderId="0" xfId="39" applyFont="1" applyFill="1" applyAlignment="1">
      <alignment vertical="center" wrapText="1"/>
    </xf>
    <xf numFmtId="3" fontId="27" fillId="0" borderId="12" xfId="63" applyNumberFormat="1" applyFont="1" applyFill="1" applyBorder="1" applyAlignment="1" applyProtection="1">
      <alignment horizontal="right"/>
    </xf>
    <xf numFmtId="3" fontId="30" fillId="0" borderId="12" xfId="63" applyNumberFormat="1" applyFont="1" applyFill="1" applyBorder="1" applyAlignment="1" applyProtection="1">
      <alignment horizontal="left"/>
    </xf>
    <xf numFmtId="3" fontId="26" fillId="0" borderId="12" xfId="39" applyNumberFormat="1" applyFont="1" applyBorder="1"/>
    <xf numFmtId="0" fontId="26" fillId="0" borderId="12" xfId="39" applyFont="1" applyFill="1" applyBorder="1" applyAlignment="1">
      <alignment horizontal="center" vertical="center" wrapText="1"/>
    </xf>
    <xf numFmtId="0" fontId="26" fillId="0" borderId="12" xfId="39" applyFont="1" applyFill="1" applyBorder="1" applyAlignment="1">
      <alignment horizontal="center" vertical="center"/>
    </xf>
    <xf numFmtId="0" fontId="26" fillId="0" borderId="12" xfId="39" applyFont="1" applyBorder="1" applyAlignment="1">
      <alignment horizontal="center" vertical="center" wrapText="1"/>
    </xf>
    <xf numFmtId="0" fontId="28" fillId="0" borderId="12" xfId="62" applyFont="1" applyFill="1" applyBorder="1" applyAlignment="1">
      <alignment horizontal="center" vertical="center" wrapText="1"/>
    </xf>
    <xf numFmtId="9" fontId="26" fillId="25" borderId="0" xfId="74" applyFont="1" applyFill="1"/>
    <xf numFmtId="3" fontId="24" fillId="25" borderId="0" xfId="39" applyNumberFormat="1" applyFont="1" applyFill="1"/>
    <xf numFmtId="0" fontId="26" fillId="0" borderId="12" xfId="39" applyFont="1" applyFill="1" applyBorder="1" applyAlignment="1" applyProtection="1">
      <alignment horizontal="left" vertical="top" wrapText="1"/>
      <protection locked="0"/>
    </xf>
    <xf numFmtId="3" fontId="27" fillId="0" borderId="0" xfId="43" applyNumberFormat="1" applyFont="1"/>
    <xf numFmtId="3" fontId="32" fillId="0" borderId="0" xfId="63" applyNumberFormat="1" applyFont="1" applyFill="1" applyBorder="1" applyAlignment="1" applyProtection="1">
      <alignment horizontal="left" vertical="top"/>
    </xf>
    <xf numFmtId="3" fontId="33" fillId="0" borderId="0" xfId="39" applyNumberFormat="1" applyFont="1" applyAlignment="1">
      <alignment horizontal="left" vertical="top"/>
    </xf>
    <xf numFmtId="0" fontId="31" fillId="0" borderId="0" xfId="43" applyNumberFormat="1" applyFont="1" applyFill="1" applyBorder="1" applyAlignment="1">
      <alignment vertical="center" wrapText="1"/>
    </xf>
    <xf numFmtId="0" fontId="8" fillId="0" borderId="0" xfId="43" applyNumberFormat="1" applyFont="1" applyFill="1" applyBorder="1" applyAlignment="1">
      <alignment vertical="center" wrapText="1"/>
    </xf>
    <xf numFmtId="0" fontId="8" fillId="0" borderId="11" xfId="39" applyFont="1" applyFill="1" applyBorder="1" applyAlignment="1">
      <alignment horizontal="right" vertical="center" wrapText="1"/>
    </xf>
    <xf numFmtId="0" fontId="8" fillId="0" borderId="0" xfId="39" applyFont="1" applyFill="1" applyBorder="1" applyAlignment="1">
      <alignment horizontal="right" vertical="center" wrapText="1"/>
    </xf>
    <xf numFmtId="0" fontId="8" fillId="0" borderId="11" xfId="39" applyFont="1" applyBorder="1" applyAlignment="1">
      <alignment vertical="center" wrapText="1"/>
    </xf>
    <xf numFmtId="0" fontId="8" fillId="0" borderId="11" xfId="39" applyFont="1" applyBorder="1"/>
    <xf numFmtId="0" fontId="8" fillId="0" borderId="0" xfId="39" applyFont="1" applyBorder="1" applyAlignment="1">
      <alignment vertical="center" wrapText="1"/>
    </xf>
    <xf numFmtId="0" fontId="8" fillId="0" borderId="0" xfId="39" applyFont="1" applyBorder="1"/>
    <xf numFmtId="0" fontId="8" fillId="0" borderId="12" xfId="39" applyFont="1" applyFill="1" applyBorder="1" applyAlignment="1">
      <alignment horizontal="right" vertical="center" wrapText="1"/>
    </xf>
    <xf numFmtId="0" fontId="8" fillId="0" borderId="12" xfId="39" applyFont="1" applyBorder="1" applyAlignment="1">
      <alignment vertical="center" wrapText="1"/>
    </xf>
    <xf numFmtId="0" fontId="8" fillId="0" borderId="12" xfId="39" applyFont="1" applyBorder="1"/>
    <xf numFmtId="0" fontId="26" fillId="0" borderId="0" xfId="39" applyFont="1" applyAlignment="1">
      <alignment horizontal="center" vertical="center"/>
    </xf>
    <xf numFmtId="0" fontId="27" fillId="0" borderId="0" xfId="64" applyFont="1" applyFill="1" applyBorder="1" applyAlignment="1" applyProtection="1"/>
    <xf numFmtId="165" fontId="27" fillId="0" borderId="0" xfId="64" applyNumberFormat="1" applyFont="1" applyFill="1" applyBorder="1" applyAlignment="1" applyProtection="1"/>
    <xf numFmtId="165" fontId="27" fillId="0" borderId="12" xfId="64" applyNumberFormat="1" applyFont="1" applyFill="1" applyBorder="1" applyAlignment="1" applyProtection="1">
      <alignment vertical="center"/>
    </xf>
    <xf numFmtId="165" fontId="27" fillId="0" borderId="0" xfId="64" applyNumberFormat="1" applyFont="1" applyFill="1" applyBorder="1" applyAlignment="1" applyProtection="1">
      <alignment vertical="center"/>
    </xf>
    <xf numFmtId="0" fontId="26" fillId="0" borderId="0" xfId="40" applyFont="1" applyFill="1" applyAlignment="1">
      <alignment vertical="center" wrapText="1"/>
    </xf>
    <xf numFmtId="0" fontId="26" fillId="0" borderId="0" xfId="39" applyFont="1" applyFill="1"/>
    <xf numFmtId="0" fontId="26" fillId="25" borderId="0" xfId="39" applyFont="1" applyFill="1"/>
    <xf numFmtId="0" fontId="8" fillId="0" borderId="11" xfId="39" applyFont="1" applyFill="1" applyBorder="1" applyAlignment="1">
      <alignment horizontal="center" vertical="center" wrapText="1"/>
    </xf>
    <xf numFmtId="0" fontId="8" fillId="0" borderId="0" xfId="39" applyFont="1" applyFill="1" applyBorder="1" applyAlignment="1">
      <alignment horizontal="center" vertical="center" wrapText="1"/>
    </xf>
    <xf numFmtId="0" fontId="8" fillId="0" borderId="12" xfId="39" applyFont="1" applyFill="1" applyBorder="1" applyAlignment="1">
      <alignment horizontal="center" vertical="center" wrapText="1"/>
    </xf>
    <xf numFmtId="0" fontId="26" fillId="0" borderId="11" xfId="40" applyFont="1" applyFill="1" applyBorder="1" applyAlignment="1">
      <alignment horizontal="left" vertical="top" wrapText="1"/>
    </xf>
    <xf numFmtId="0" fontId="26" fillId="0" borderId="0" xfId="39" applyFont="1" applyFill="1" applyAlignment="1">
      <alignment horizontal="center"/>
    </xf>
    <xf numFmtId="0" fontId="26" fillId="0" borderId="0" xfId="39" applyFont="1" applyFill="1" applyAlignment="1">
      <alignment horizontal="center" vertical="center" wrapText="1"/>
    </xf>
    <xf numFmtId="0" fontId="24" fillId="0" borderId="0" xfId="39" applyFont="1" applyFill="1" applyAlignment="1">
      <alignment horizontal="center"/>
    </xf>
    <xf numFmtId="0" fontId="8" fillId="0" borderId="14" xfId="43" applyFont="1" applyBorder="1" applyAlignment="1">
      <alignment horizontal="center" vertical="center" wrapText="1"/>
    </xf>
    <xf numFmtId="0" fontId="26" fillId="25" borderId="0" xfId="39" applyNumberFormat="1" applyFont="1" applyFill="1" applyAlignment="1">
      <alignment horizontal="left" vertical="center" wrapText="1"/>
    </xf>
    <xf numFmtId="0" fontId="8" fillId="0" borderId="11" xfId="39" applyFont="1" applyFill="1" applyBorder="1" applyAlignment="1">
      <alignment horizontal="center" vertical="center"/>
    </xf>
    <xf numFmtId="0" fontId="8" fillId="0" borderId="0" xfId="39" applyFont="1" applyFill="1" applyBorder="1" applyAlignment="1">
      <alignment horizontal="center" vertical="center"/>
    </xf>
    <xf numFmtId="0" fontId="8" fillId="0" borderId="12" xfId="39" applyFont="1" applyFill="1" applyBorder="1" applyAlignment="1">
      <alignment horizontal="center" vertical="center"/>
    </xf>
    <xf numFmtId="0" fontId="8" fillId="0" borderId="13" xfId="39" applyFont="1" applyFill="1" applyBorder="1" applyAlignment="1">
      <alignment horizontal="center" vertical="center" wrapText="1"/>
    </xf>
    <xf numFmtId="166" fontId="8" fillId="0" borderId="14" xfId="43" applyNumberFormat="1" applyFont="1" applyBorder="1" applyAlignment="1">
      <alignment horizontal="center" vertical="center" wrapText="1"/>
    </xf>
    <xf numFmtId="0" fontId="8" fillId="0" borderId="11" xfId="40" applyFont="1" applyFill="1" applyBorder="1" applyAlignment="1">
      <alignment horizontal="left" vertical="top" wrapText="1"/>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cu"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2" xfId="39"/>
    <cellStyle name="Normal 2 2" xfId="40"/>
    <cellStyle name="Normal 2 3" xfId="41"/>
    <cellStyle name="Normal 2 3 2" xfId="42"/>
    <cellStyle name="Normal 2 3_4a5 invat special 2016+ HOTARARI 2016 12.11.2015" xfId="43"/>
    <cellStyle name="Normal 2 4" xfId="44"/>
    <cellStyle name="Normal 2 5" xfId="45"/>
    <cellStyle name="Normal 2 6" xfId="46"/>
    <cellStyle name="Normal 2 7" xfId="47"/>
    <cellStyle name="Normal 2 8" xfId="48"/>
    <cellStyle name="Normal 2 9" xfId="49"/>
    <cellStyle name="Normal 3" xfId="50"/>
    <cellStyle name="Normal 4" xfId="51"/>
    <cellStyle name="Normal 4 2" xfId="52"/>
    <cellStyle name="Normal 4_BGC 2016-2019" xfId="53"/>
    <cellStyle name="Normal 5" xfId="54"/>
    <cellStyle name="Normal 5 2" xfId="55"/>
    <cellStyle name="Normal 6" xfId="56"/>
    <cellStyle name="Normal 7" xfId="57"/>
    <cellStyle name="Normal 8" xfId="58"/>
    <cellStyle name="Normal 9" xfId="59"/>
    <cellStyle name="Normal 9 2" xfId="60"/>
    <cellStyle name="Normal 9_BGC 2015" xfId="61"/>
    <cellStyle name="Normal_Caiet fundamentari 2008" xfId="62"/>
    <cellStyle name="Normal_fi 2" xfId="63"/>
    <cellStyle name="Normal_vp si pop" xfId="64"/>
    <cellStyle name="Note" xfId="65" builtinId="10" customBuiltin="1"/>
    <cellStyle name="Output" xfId="66" builtinId="21" customBuiltin="1"/>
    <cellStyle name="Percent" xfId="74" builtinId="5"/>
    <cellStyle name="Percent 2" xfId="67"/>
    <cellStyle name="Percent 2 2" xfId="68"/>
    <cellStyle name="s1" xfId="69"/>
    <cellStyle name="Style 1" xfId="70"/>
    <cellStyle name="Title" xfId="71" builtinId="15" customBuiltin="1"/>
    <cellStyle name="Total" xfId="72" builtinId="25" customBuiltin="1"/>
    <cellStyle name="Warning Text" xfId="7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lecu\lucrari\Documents%20and%20Settings\Administrator\Desktop\documente\documente\buget\2003%20propuneri\2003%20bug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1934\D%20on%20blocserv2\2007-2010%20limite\Documents%20and%20Settings\Administrator\Desktop\documente\documente\buget\2003%20propuneri\2003%20bu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get (4)"/>
      <sheetName val="buget (3)"/>
      <sheetName val="buget (2)"/>
      <sheetName val="buget"/>
      <sheetName val="nr de personal"/>
      <sheetName val="nr de personal paunica"/>
      <sheetName val="nr de personal 1"/>
      <sheetName val="bugetsi pers redus cu 7000"/>
      <sheetName val="centralizatorMEC "/>
      <sheetName val="situatie comparativa"/>
      <sheetName val="situatie comparativa sindic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get (4)"/>
      <sheetName val="buget (3)"/>
      <sheetName val="buget (2)"/>
      <sheetName val="buget"/>
      <sheetName val="nr de personal"/>
      <sheetName val="nr de personal paunica"/>
      <sheetName val="nr de personal 1"/>
      <sheetName val="bugetsi pers redus cu 7000"/>
      <sheetName val="centralizatorMEC "/>
      <sheetName val="situatie comparativa"/>
      <sheetName val="situatie comparativa sindic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AA60"/>
  <sheetViews>
    <sheetView tabSelected="1" view="pageBreakPreview" zoomScale="80" zoomScaleNormal="100" zoomScaleSheetLayoutView="80" workbookViewId="0">
      <selection activeCell="R17" sqref="R17"/>
    </sheetView>
  </sheetViews>
  <sheetFormatPr defaultRowHeight="15" x14ac:dyDescent="0.2"/>
  <cols>
    <col min="1" max="1" width="8.42578125" style="3" customWidth="1"/>
    <col min="2" max="2" width="42.85546875" style="3" customWidth="1"/>
    <col min="3" max="3" width="21.7109375" style="3" customWidth="1"/>
    <col min="4" max="4" width="5" style="3" customWidth="1"/>
    <col min="5" max="5" width="20.85546875" style="3" customWidth="1"/>
    <col min="6" max="6" width="4.85546875" style="3" customWidth="1"/>
    <col min="7" max="7" width="22.140625" style="3" customWidth="1"/>
    <col min="8" max="8" width="4.5703125" style="3" customWidth="1"/>
    <col min="9" max="9" width="20.85546875" style="3" customWidth="1"/>
    <col min="10" max="13" width="9.140625" style="3"/>
    <col min="14" max="15" width="9.5703125" style="3" bestFit="1" customWidth="1"/>
    <col min="16" max="16" width="11.85546875" style="3" customWidth="1"/>
    <col min="17" max="17" width="11.5703125" style="3" customWidth="1"/>
    <col min="18" max="18" width="12" style="3" customWidth="1"/>
    <col min="19" max="19" width="11.85546875" style="3" customWidth="1"/>
    <col min="20" max="20" width="12.42578125" style="3" customWidth="1"/>
    <col min="21" max="16384" width="9.140625" style="3"/>
  </cols>
  <sheetData>
    <row r="1" spans="1:20" x14ac:dyDescent="0.2">
      <c r="I1" s="3" t="s">
        <v>61</v>
      </c>
    </row>
    <row r="3" spans="1:20" ht="16.5" customHeight="1" x14ac:dyDescent="0.25">
      <c r="A3" s="55" t="s">
        <v>0</v>
      </c>
      <c r="B3" s="55"/>
      <c r="C3" s="55"/>
      <c r="D3" s="55"/>
      <c r="E3" s="55"/>
      <c r="F3" s="55"/>
      <c r="G3" s="55"/>
      <c r="H3" s="55"/>
      <c r="I3" s="55"/>
    </row>
    <row r="4" spans="1:20" x14ac:dyDescent="0.2">
      <c r="A4" s="53" t="s">
        <v>1</v>
      </c>
      <c r="B4" s="53"/>
      <c r="C4" s="53"/>
      <c r="D4" s="53"/>
      <c r="E4" s="53"/>
      <c r="F4" s="53"/>
      <c r="G4" s="53"/>
      <c r="H4" s="53"/>
      <c r="I4" s="53"/>
    </row>
    <row r="5" spans="1:20" ht="31.5" customHeight="1" x14ac:dyDescent="0.2">
      <c r="A5" s="54" t="s">
        <v>51</v>
      </c>
      <c r="B5" s="54"/>
      <c r="C5" s="54"/>
      <c r="D5" s="54"/>
      <c r="E5" s="54"/>
      <c r="F5" s="54"/>
      <c r="G5" s="54"/>
      <c r="H5" s="54"/>
      <c r="I5" s="54"/>
    </row>
    <row r="6" spans="1:20" x14ac:dyDescent="0.2">
      <c r="A6" s="4"/>
      <c r="B6" s="4"/>
      <c r="C6" s="4"/>
      <c r="D6" s="4"/>
      <c r="E6" s="4"/>
    </row>
    <row r="7" spans="1:20" ht="15.75" x14ac:dyDescent="0.2">
      <c r="A7" s="1"/>
      <c r="B7" s="1"/>
      <c r="C7" s="5"/>
      <c r="D7" s="5"/>
      <c r="E7" s="5"/>
      <c r="G7" s="6"/>
      <c r="I7" s="41" t="s">
        <v>49</v>
      </c>
    </row>
    <row r="8" spans="1:20" ht="16.5" customHeight="1" x14ac:dyDescent="0.2">
      <c r="A8" s="49" t="s">
        <v>2</v>
      </c>
      <c r="B8" s="58" t="s">
        <v>3</v>
      </c>
      <c r="C8" s="49" t="s">
        <v>59</v>
      </c>
      <c r="D8" s="32"/>
      <c r="E8" s="61" t="s">
        <v>4</v>
      </c>
      <c r="F8" s="61"/>
      <c r="G8" s="61"/>
      <c r="H8" s="61"/>
      <c r="I8" s="61"/>
    </row>
    <row r="9" spans="1:20" ht="23.25" customHeight="1" x14ac:dyDescent="0.2">
      <c r="A9" s="50"/>
      <c r="B9" s="59"/>
      <c r="C9" s="50"/>
      <c r="D9" s="33"/>
      <c r="E9" s="62" t="s">
        <v>52</v>
      </c>
      <c r="F9" s="34"/>
      <c r="G9" s="56" t="s">
        <v>53</v>
      </c>
      <c r="H9" s="35"/>
      <c r="I9" s="56" t="s">
        <v>60</v>
      </c>
    </row>
    <row r="10" spans="1:20" ht="18.75" customHeight="1" x14ac:dyDescent="0.2">
      <c r="A10" s="50"/>
      <c r="B10" s="59"/>
      <c r="C10" s="50"/>
      <c r="D10" s="33"/>
      <c r="E10" s="62"/>
      <c r="F10" s="36"/>
      <c r="G10" s="56"/>
      <c r="H10" s="37"/>
      <c r="I10" s="56"/>
    </row>
    <row r="11" spans="1:20" ht="111" customHeight="1" x14ac:dyDescent="0.2">
      <c r="A11" s="51"/>
      <c r="B11" s="60"/>
      <c r="C11" s="51"/>
      <c r="D11" s="38"/>
      <c r="E11" s="62"/>
      <c r="F11" s="39"/>
      <c r="G11" s="56"/>
      <c r="H11" s="40"/>
      <c r="I11" s="56"/>
    </row>
    <row r="12" spans="1:20" ht="18" customHeight="1" x14ac:dyDescent="0.2">
      <c r="A12" s="20">
        <v>0</v>
      </c>
      <c r="B12" s="21">
        <v>1</v>
      </c>
      <c r="C12" s="20" t="s">
        <v>58</v>
      </c>
      <c r="D12" s="7"/>
      <c r="E12" s="20">
        <v>3</v>
      </c>
      <c r="F12" s="22"/>
      <c r="G12" s="22">
        <v>4</v>
      </c>
      <c r="H12" s="8"/>
      <c r="I12" s="23">
        <v>5</v>
      </c>
      <c r="N12" s="24"/>
      <c r="O12" s="24"/>
      <c r="P12" s="24"/>
      <c r="Q12" s="24"/>
      <c r="R12" s="24"/>
      <c r="S12" s="24"/>
      <c r="T12" s="24"/>
    </row>
    <row r="13" spans="1:20" ht="18.75" x14ac:dyDescent="0.25">
      <c r="A13" s="42"/>
      <c r="B13" s="2" t="s">
        <v>5</v>
      </c>
      <c r="C13" s="10">
        <f>SUM(C14:C56)</f>
        <v>502462</v>
      </c>
      <c r="D13" s="11"/>
      <c r="E13" s="10">
        <f>SUM(E14:E56)</f>
        <v>0</v>
      </c>
      <c r="F13" s="12"/>
      <c r="G13" s="10">
        <f>SUM(G14:G56)</f>
        <v>46830</v>
      </c>
      <c r="H13" s="10"/>
      <c r="I13" s="10">
        <f t="shared" ref="I13" si="0">SUM(I14:I56)</f>
        <v>291443</v>
      </c>
      <c r="N13" s="25"/>
      <c r="O13" s="25"/>
      <c r="P13" s="25"/>
      <c r="Q13" s="25"/>
      <c r="R13" s="25"/>
      <c r="S13" s="25"/>
      <c r="T13" s="25"/>
    </row>
    <row r="14" spans="1:20" ht="22.5" customHeight="1" x14ac:dyDescent="0.2">
      <c r="A14" s="43">
        <v>1</v>
      </c>
      <c r="B14" s="13" t="s">
        <v>6</v>
      </c>
      <c r="C14" s="14">
        <f>G14+E14+I14</f>
        <v>3787</v>
      </c>
      <c r="D14" s="14"/>
      <c r="E14" s="14">
        <v>-390</v>
      </c>
      <c r="F14" s="9"/>
      <c r="G14" s="9">
        <v>849</v>
      </c>
      <c r="H14" s="9"/>
      <c r="I14" s="27">
        <v>3328</v>
      </c>
      <c r="N14" s="9"/>
      <c r="O14" s="9"/>
      <c r="P14" s="9"/>
      <c r="Q14" s="9"/>
      <c r="R14" s="9"/>
      <c r="S14" s="9"/>
      <c r="T14" s="9"/>
    </row>
    <row r="15" spans="1:20" ht="22.5" customHeight="1" x14ac:dyDescent="0.2">
      <c r="A15" s="43">
        <v>2</v>
      </c>
      <c r="B15" s="13" t="s">
        <v>7</v>
      </c>
      <c r="C15" s="14">
        <f t="shared" ref="C15:C54" si="1">G15+E15+I15</f>
        <v>4353</v>
      </c>
      <c r="D15" s="14"/>
      <c r="E15" s="14">
        <v>36</v>
      </c>
      <c r="F15" s="9"/>
      <c r="G15" s="9">
        <v>491</v>
      </c>
      <c r="H15" s="9"/>
      <c r="I15" s="27">
        <v>3826</v>
      </c>
      <c r="N15" s="9"/>
      <c r="O15" s="9"/>
      <c r="P15" s="9"/>
      <c r="Q15" s="9"/>
      <c r="R15" s="9"/>
      <c r="S15" s="9"/>
      <c r="T15" s="9"/>
    </row>
    <row r="16" spans="1:20" ht="22.5" customHeight="1" x14ac:dyDescent="0.2">
      <c r="A16" s="43">
        <v>3</v>
      </c>
      <c r="B16" s="13" t="s">
        <v>8</v>
      </c>
      <c r="C16" s="14">
        <f t="shared" si="1"/>
        <v>13281</v>
      </c>
      <c r="D16" s="14"/>
      <c r="E16" s="14">
        <v>134</v>
      </c>
      <c r="F16" s="9"/>
      <c r="G16" s="9">
        <v>2096</v>
      </c>
      <c r="H16" s="9"/>
      <c r="I16" s="27">
        <v>11051</v>
      </c>
      <c r="N16" s="9"/>
      <c r="O16" s="9"/>
      <c r="P16" s="9"/>
      <c r="Q16" s="9"/>
      <c r="R16" s="9"/>
      <c r="S16" s="9"/>
      <c r="T16" s="9"/>
    </row>
    <row r="17" spans="1:20" ht="22.5" customHeight="1" x14ac:dyDescent="0.2">
      <c r="A17" s="43">
        <v>4</v>
      </c>
      <c r="B17" s="13" t="s">
        <v>9</v>
      </c>
      <c r="C17" s="14">
        <f t="shared" si="1"/>
        <v>-290</v>
      </c>
      <c r="D17" s="14"/>
      <c r="E17" s="14">
        <v>-290</v>
      </c>
      <c r="F17" s="9"/>
      <c r="G17" s="9">
        <v>0</v>
      </c>
      <c r="H17" s="9"/>
      <c r="I17" s="27">
        <v>0</v>
      </c>
      <c r="N17" s="9"/>
      <c r="O17" s="9"/>
      <c r="P17" s="9"/>
      <c r="Q17" s="9"/>
      <c r="R17" s="9"/>
      <c r="S17" s="9"/>
      <c r="T17" s="9"/>
    </row>
    <row r="18" spans="1:20" ht="22.5" customHeight="1" x14ac:dyDescent="0.2">
      <c r="A18" s="43">
        <v>5</v>
      </c>
      <c r="B18" s="13" t="s">
        <v>10</v>
      </c>
      <c r="C18" s="14">
        <f t="shared" si="1"/>
        <v>16268</v>
      </c>
      <c r="D18" s="14"/>
      <c r="E18" s="14">
        <v>905</v>
      </c>
      <c r="F18" s="9"/>
      <c r="G18" s="9">
        <v>1194</v>
      </c>
      <c r="H18" s="9"/>
      <c r="I18" s="27">
        <v>14169</v>
      </c>
      <c r="N18" s="9"/>
      <c r="O18" s="9"/>
      <c r="P18" s="9"/>
      <c r="Q18" s="9"/>
      <c r="R18" s="9"/>
      <c r="S18" s="9"/>
      <c r="T18" s="9"/>
    </row>
    <row r="19" spans="1:20" ht="22.5" customHeight="1" x14ac:dyDescent="0.2">
      <c r="A19" s="43">
        <v>6</v>
      </c>
      <c r="B19" s="13" t="s">
        <v>11</v>
      </c>
      <c r="C19" s="14">
        <f t="shared" si="1"/>
        <v>8675</v>
      </c>
      <c r="D19" s="14"/>
      <c r="E19" s="14">
        <v>302</v>
      </c>
      <c r="F19" s="9"/>
      <c r="G19" s="9">
        <v>1261</v>
      </c>
      <c r="H19" s="9"/>
      <c r="I19" s="27">
        <v>7112</v>
      </c>
      <c r="N19" s="9"/>
      <c r="O19" s="9"/>
      <c r="P19" s="9"/>
      <c r="Q19" s="9"/>
      <c r="R19" s="9"/>
      <c r="S19" s="9"/>
      <c r="T19" s="9"/>
    </row>
    <row r="20" spans="1:20" ht="22.5" customHeight="1" x14ac:dyDescent="0.2">
      <c r="A20" s="43">
        <v>7</v>
      </c>
      <c r="B20" s="13" t="s">
        <v>12</v>
      </c>
      <c r="C20" s="14">
        <f t="shared" si="1"/>
        <v>3786</v>
      </c>
      <c r="D20" s="14"/>
      <c r="E20" s="14">
        <v>-598</v>
      </c>
      <c r="F20" s="9"/>
      <c r="G20" s="9">
        <v>1286</v>
      </c>
      <c r="H20" s="9"/>
      <c r="I20" s="27">
        <v>3098</v>
      </c>
      <c r="N20" s="9"/>
      <c r="O20" s="9"/>
      <c r="P20" s="9"/>
      <c r="Q20" s="9"/>
      <c r="R20" s="9"/>
      <c r="S20" s="9"/>
      <c r="T20" s="9"/>
    </row>
    <row r="21" spans="1:20" ht="22.5" customHeight="1" x14ac:dyDescent="0.2">
      <c r="A21" s="43">
        <v>8</v>
      </c>
      <c r="B21" s="13" t="s">
        <v>13</v>
      </c>
      <c r="C21" s="14">
        <f t="shared" si="1"/>
        <v>9380</v>
      </c>
      <c r="D21" s="14"/>
      <c r="E21" s="14">
        <v>861</v>
      </c>
      <c r="F21" s="9"/>
      <c r="G21" s="9">
        <v>1466</v>
      </c>
      <c r="H21" s="9"/>
      <c r="I21" s="27">
        <v>7053</v>
      </c>
      <c r="N21" s="9"/>
      <c r="O21" s="9"/>
      <c r="P21" s="9"/>
      <c r="Q21" s="9"/>
      <c r="R21" s="9"/>
      <c r="S21" s="9"/>
      <c r="T21" s="9"/>
    </row>
    <row r="22" spans="1:20" ht="22.5" customHeight="1" x14ac:dyDescent="0.2">
      <c r="A22" s="43">
        <v>9</v>
      </c>
      <c r="B22" s="13" t="s">
        <v>14</v>
      </c>
      <c r="C22" s="14">
        <f t="shared" si="1"/>
        <v>7472</v>
      </c>
      <c r="D22" s="14"/>
      <c r="E22" s="14">
        <v>-487</v>
      </c>
      <c r="F22" s="9"/>
      <c r="G22" s="9">
        <v>1028</v>
      </c>
      <c r="H22" s="9"/>
      <c r="I22" s="27">
        <v>6931</v>
      </c>
      <c r="N22" s="9"/>
      <c r="O22" s="9"/>
      <c r="P22" s="9"/>
      <c r="Q22" s="9"/>
      <c r="R22" s="9"/>
      <c r="S22" s="9"/>
      <c r="T22" s="9"/>
    </row>
    <row r="23" spans="1:20" ht="22.5" customHeight="1" x14ac:dyDescent="0.2">
      <c r="A23" s="43">
        <v>10</v>
      </c>
      <c r="B23" s="13" t="s">
        <v>15</v>
      </c>
      <c r="C23" s="14">
        <f t="shared" si="1"/>
        <v>7488</v>
      </c>
      <c r="D23" s="14"/>
      <c r="E23" s="14">
        <v>-407</v>
      </c>
      <c r="F23" s="9"/>
      <c r="G23" s="9">
        <v>1185</v>
      </c>
      <c r="H23" s="9"/>
      <c r="I23" s="27">
        <v>6710</v>
      </c>
      <c r="N23" s="9"/>
      <c r="O23" s="9"/>
      <c r="P23" s="9"/>
      <c r="Q23" s="9"/>
      <c r="R23" s="9"/>
      <c r="S23" s="9"/>
      <c r="T23" s="9"/>
    </row>
    <row r="24" spans="1:20" ht="22.5" customHeight="1" x14ac:dyDescent="0.2">
      <c r="A24" s="43">
        <v>11</v>
      </c>
      <c r="B24" s="13" t="s">
        <v>16</v>
      </c>
      <c r="C24" s="14">
        <f t="shared" si="1"/>
        <v>5137</v>
      </c>
      <c r="D24" s="14"/>
      <c r="E24" s="14">
        <v>-574</v>
      </c>
      <c r="F24" s="9"/>
      <c r="G24" s="9">
        <v>757</v>
      </c>
      <c r="H24" s="9"/>
      <c r="I24" s="27">
        <v>4954</v>
      </c>
      <c r="N24" s="9"/>
      <c r="O24" s="9"/>
      <c r="P24" s="9"/>
      <c r="Q24" s="9"/>
      <c r="R24" s="9"/>
      <c r="S24" s="9"/>
      <c r="T24" s="9"/>
    </row>
    <row r="25" spans="1:20" ht="22.5" customHeight="1" x14ac:dyDescent="0.2">
      <c r="A25" s="43">
        <v>12</v>
      </c>
      <c r="B25" s="13" t="s">
        <v>17</v>
      </c>
      <c r="C25" s="14">
        <f t="shared" si="1"/>
        <v>6484</v>
      </c>
      <c r="D25" s="14"/>
      <c r="E25" s="14">
        <v>-324</v>
      </c>
      <c r="F25" s="9"/>
      <c r="G25" s="9">
        <v>473</v>
      </c>
      <c r="H25" s="9"/>
      <c r="I25" s="27">
        <v>6335</v>
      </c>
      <c r="N25" s="9"/>
      <c r="O25" s="9"/>
      <c r="P25" s="9"/>
      <c r="Q25" s="9"/>
      <c r="R25" s="9"/>
      <c r="S25" s="9"/>
      <c r="T25" s="9"/>
    </row>
    <row r="26" spans="1:20" ht="22.5" customHeight="1" x14ac:dyDescent="0.2">
      <c r="A26" s="43">
        <v>13</v>
      </c>
      <c r="B26" s="13" t="s">
        <v>18</v>
      </c>
      <c r="C26" s="14">
        <f t="shared" si="1"/>
        <v>3899</v>
      </c>
      <c r="D26" s="14"/>
      <c r="E26" s="14">
        <v>2048</v>
      </c>
      <c r="F26" s="9"/>
      <c r="G26" s="9">
        <v>1851</v>
      </c>
      <c r="H26" s="9"/>
      <c r="I26" s="27">
        <v>0</v>
      </c>
      <c r="N26" s="9"/>
      <c r="O26" s="9"/>
      <c r="P26" s="9"/>
      <c r="Q26" s="9"/>
      <c r="R26" s="9"/>
      <c r="S26" s="9"/>
      <c r="T26" s="9"/>
    </row>
    <row r="27" spans="1:20" ht="22.5" customHeight="1" x14ac:dyDescent="0.2">
      <c r="A27" s="43">
        <v>14</v>
      </c>
      <c r="B27" s="13" t="s">
        <v>19</v>
      </c>
      <c r="C27" s="14">
        <f t="shared" si="1"/>
        <v>328</v>
      </c>
      <c r="D27" s="14"/>
      <c r="E27" s="14">
        <v>328</v>
      </c>
      <c r="F27" s="9"/>
      <c r="G27" s="9">
        <v>0</v>
      </c>
      <c r="H27" s="9"/>
      <c r="I27" s="27">
        <v>0</v>
      </c>
      <c r="N27" s="9"/>
      <c r="O27" s="9"/>
      <c r="P27" s="9"/>
      <c r="Q27" s="9"/>
      <c r="R27" s="9"/>
      <c r="S27" s="9"/>
      <c r="T27" s="9"/>
    </row>
    <row r="28" spans="1:20" ht="22.5" customHeight="1" x14ac:dyDescent="0.2">
      <c r="A28" s="43">
        <v>15</v>
      </c>
      <c r="B28" s="13" t="s">
        <v>20</v>
      </c>
      <c r="C28" s="14">
        <f t="shared" si="1"/>
        <v>6229</v>
      </c>
      <c r="D28" s="14"/>
      <c r="E28" s="14">
        <v>40</v>
      </c>
      <c r="F28" s="9"/>
      <c r="G28" s="9">
        <v>464</v>
      </c>
      <c r="H28" s="9"/>
      <c r="I28" s="27">
        <v>5725</v>
      </c>
      <c r="N28" s="9"/>
      <c r="O28" s="9"/>
      <c r="P28" s="9"/>
      <c r="Q28" s="9"/>
      <c r="R28" s="9"/>
      <c r="S28" s="9"/>
      <c r="T28" s="9"/>
    </row>
    <row r="29" spans="1:20" ht="22.5" customHeight="1" x14ac:dyDescent="0.2">
      <c r="A29" s="43">
        <v>16</v>
      </c>
      <c r="B29" s="13" t="s">
        <v>21</v>
      </c>
      <c r="C29" s="14">
        <f t="shared" si="1"/>
        <v>13013</v>
      </c>
      <c r="D29" s="14"/>
      <c r="E29" s="14">
        <v>366</v>
      </c>
      <c r="F29" s="9"/>
      <c r="G29" s="9">
        <v>943</v>
      </c>
      <c r="H29" s="9"/>
      <c r="I29" s="27">
        <v>11704</v>
      </c>
      <c r="N29" s="9"/>
      <c r="O29" s="9"/>
      <c r="P29" s="9"/>
      <c r="Q29" s="9"/>
      <c r="R29" s="9"/>
      <c r="S29" s="9"/>
      <c r="T29" s="9"/>
    </row>
    <row r="30" spans="1:20" ht="22.5" customHeight="1" x14ac:dyDescent="0.2">
      <c r="A30" s="43">
        <v>17</v>
      </c>
      <c r="B30" s="13" t="s">
        <v>22</v>
      </c>
      <c r="C30" s="14">
        <f t="shared" si="1"/>
        <v>9777</v>
      </c>
      <c r="D30" s="14"/>
      <c r="E30" s="14">
        <v>-428</v>
      </c>
      <c r="F30" s="9"/>
      <c r="G30" s="9">
        <v>1232</v>
      </c>
      <c r="H30" s="9"/>
      <c r="I30" s="27">
        <v>8973</v>
      </c>
      <c r="N30" s="9"/>
      <c r="O30" s="9"/>
      <c r="P30" s="9"/>
      <c r="Q30" s="9"/>
      <c r="R30" s="9"/>
      <c r="S30" s="9"/>
      <c r="T30" s="9"/>
    </row>
    <row r="31" spans="1:20" ht="22.5" customHeight="1" x14ac:dyDescent="0.2">
      <c r="A31" s="43">
        <v>18</v>
      </c>
      <c r="B31" s="13" t="s">
        <v>23</v>
      </c>
      <c r="C31" s="14">
        <f t="shared" si="1"/>
        <v>6037</v>
      </c>
      <c r="D31" s="14"/>
      <c r="E31" s="14">
        <v>-602</v>
      </c>
      <c r="F31" s="9"/>
      <c r="G31" s="9">
        <v>997</v>
      </c>
      <c r="H31" s="9"/>
      <c r="I31" s="27">
        <v>5642</v>
      </c>
      <c r="N31" s="9"/>
      <c r="O31" s="9"/>
      <c r="P31" s="9"/>
      <c r="Q31" s="9"/>
      <c r="R31" s="9"/>
      <c r="S31" s="9"/>
      <c r="T31" s="9"/>
    </row>
    <row r="32" spans="1:20" ht="22.5" customHeight="1" x14ac:dyDescent="0.2">
      <c r="A32" s="43">
        <v>19</v>
      </c>
      <c r="B32" s="13" t="s">
        <v>24</v>
      </c>
      <c r="C32" s="14">
        <f t="shared" si="1"/>
        <v>2417</v>
      </c>
      <c r="D32" s="15"/>
      <c r="E32" s="14">
        <v>89</v>
      </c>
      <c r="F32" s="9"/>
      <c r="G32" s="9">
        <v>317</v>
      </c>
      <c r="H32" s="9"/>
      <c r="I32" s="27">
        <v>2011</v>
      </c>
      <c r="N32" s="9"/>
      <c r="O32" s="9"/>
      <c r="P32" s="9"/>
      <c r="Q32" s="9"/>
      <c r="R32" s="9"/>
      <c r="S32" s="9"/>
      <c r="T32" s="9"/>
    </row>
    <row r="33" spans="1:20" ht="22.5" customHeight="1" x14ac:dyDescent="0.2">
      <c r="A33" s="43">
        <v>20</v>
      </c>
      <c r="B33" s="13" t="s">
        <v>25</v>
      </c>
      <c r="C33" s="14">
        <f t="shared" si="1"/>
        <v>7404</v>
      </c>
      <c r="D33" s="14"/>
      <c r="E33" s="14">
        <v>-737</v>
      </c>
      <c r="F33" s="9"/>
      <c r="G33" s="9">
        <v>1123</v>
      </c>
      <c r="H33" s="9"/>
      <c r="I33" s="27">
        <v>7018</v>
      </c>
      <c r="N33" s="9"/>
      <c r="O33" s="9"/>
      <c r="P33" s="9"/>
      <c r="Q33" s="9"/>
      <c r="R33" s="9"/>
      <c r="S33" s="9"/>
      <c r="T33" s="9"/>
    </row>
    <row r="34" spans="1:20" ht="22.5" customHeight="1" x14ac:dyDescent="0.2">
      <c r="A34" s="43">
        <v>21</v>
      </c>
      <c r="B34" s="13" t="s">
        <v>26</v>
      </c>
      <c r="C34" s="14">
        <f t="shared" si="1"/>
        <v>10988</v>
      </c>
      <c r="D34" s="14"/>
      <c r="E34" s="14">
        <v>178</v>
      </c>
      <c r="F34" s="9"/>
      <c r="G34" s="9">
        <v>577</v>
      </c>
      <c r="H34" s="9"/>
      <c r="I34" s="27">
        <v>10233</v>
      </c>
      <c r="N34" s="9"/>
      <c r="O34" s="9"/>
      <c r="P34" s="9"/>
      <c r="Q34" s="9"/>
      <c r="R34" s="9"/>
      <c r="S34" s="9"/>
      <c r="T34" s="9"/>
    </row>
    <row r="35" spans="1:20" ht="22.5" customHeight="1" x14ac:dyDescent="0.2">
      <c r="A35" s="43">
        <v>22</v>
      </c>
      <c r="B35" s="13" t="s">
        <v>27</v>
      </c>
      <c r="C35" s="14">
        <f t="shared" si="1"/>
        <v>4109</v>
      </c>
      <c r="D35" s="14"/>
      <c r="E35" s="14">
        <v>-536</v>
      </c>
      <c r="F35" s="9"/>
      <c r="G35" s="9">
        <v>1323</v>
      </c>
      <c r="H35" s="9"/>
      <c r="I35" s="27">
        <v>3322</v>
      </c>
      <c r="N35" s="9"/>
      <c r="O35" s="9"/>
      <c r="P35" s="9"/>
      <c r="Q35" s="9"/>
      <c r="R35" s="9"/>
      <c r="S35" s="9"/>
      <c r="T35" s="9"/>
    </row>
    <row r="36" spans="1:20" ht="22.5" customHeight="1" x14ac:dyDescent="0.2">
      <c r="A36" s="43">
        <v>23</v>
      </c>
      <c r="B36" s="13" t="s">
        <v>28</v>
      </c>
      <c r="C36" s="14">
        <f t="shared" si="1"/>
        <v>5856</v>
      </c>
      <c r="D36" s="14"/>
      <c r="E36" s="14">
        <v>-455</v>
      </c>
      <c r="F36" s="9"/>
      <c r="G36" s="9">
        <v>958</v>
      </c>
      <c r="H36" s="9"/>
      <c r="I36" s="27">
        <v>5353</v>
      </c>
      <c r="N36" s="9"/>
      <c r="O36" s="9"/>
      <c r="P36" s="9"/>
      <c r="Q36" s="9"/>
      <c r="R36" s="9"/>
      <c r="S36" s="9"/>
      <c r="T36" s="9"/>
    </row>
    <row r="37" spans="1:20" ht="22.5" customHeight="1" x14ac:dyDescent="0.2">
      <c r="A37" s="43">
        <v>24</v>
      </c>
      <c r="B37" s="13" t="s">
        <v>29</v>
      </c>
      <c r="C37" s="14">
        <f t="shared" si="1"/>
        <v>19101</v>
      </c>
      <c r="D37" s="14"/>
      <c r="E37" s="14">
        <v>583</v>
      </c>
      <c r="F37" s="9"/>
      <c r="G37" s="9">
        <v>1157</v>
      </c>
      <c r="H37" s="9"/>
      <c r="I37" s="27">
        <v>17361</v>
      </c>
      <c r="N37" s="9"/>
      <c r="O37" s="9"/>
      <c r="P37" s="9"/>
      <c r="Q37" s="9"/>
      <c r="R37" s="9"/>
      <c r="S37" s="9"/>
      <c r="T37" s="9"/>
    </row>
    <row r="38" spans="1:20" ht="22.5" customHeight="1" x14ac:dyDescent="0.2">
      <c r="A38" s="43">
        <v>25</v>
      </c>
      <c r="B38" s="13" t="s">
        <v>30</v>
      </c>
      <c r="C38" s="14">
        <f t="shared" si="1"/>
        <v>6436</v>
      </c>
      <c r="D38" s="14"/>
      <c r="E38" s="14">
        <v>1983</v>
      </c>
      <c r="F38" s="9"/>
      <c r="G38" s="9">
        <v>645</v>
      </c>
      <c r="H38" s="9"/>
      <c r="I38" s="27">
        <v>3808</v>
      </c>
      <c r="N38" s="9"/>
      <c r="O38" s="9"/>
      <c r="P38" s="9"/>
      <c r="Q38" s="9"/>
      <c r="R38" s="9"/>
      <c r="S38" s="9"/>
      <c r="T38" s="9"/>
    </row>
    <row r="39" spans="1:20" ht="22.5" customHeight="1" x14ac:dyDescent="0.2">
      <c r="A39" s="43">
        <v>26</v>
      </c>
      <c r="B39" s="13" t="s">
        <v>31</v>
      </c>
      <c r="C39" s="14">
        <f>G39+E39+I39+369</f>
        <v>10826</v>
      </c>
      <c r="D39" s="28" t="s">
        <v>48</v>
      </c>
      <c r="E39" s="14">
        <v>-367</v>
      </c>
      <c r="F39" s="9"/>
      <c r="G39" s="9">
        <v>1163</v>
      </c>
      <c r="H39" s="9"/>
      <c r="I39" s="27">
        <v>9661</v>
      </c>
      <c r="N39" s="9"/>
      <c r="O39" s="9"/>
      <c r="P39" s="9"/>
      <c r="Q39" s="9"/>
      <c r="R39" s="9"/>
      <c r="S39" s="9"/>
      <c r="T39" s="9"/>
    </row>
    <row r="40" spans="1:20" ht="22.5" customHeight="1" x14ac:dyDescent="0.2">
      <c r="A40" s="43">
        <v>27</v>
      </c>
      <c r="B40" s="13" t="s">
        <v>32</v>
      </c>
      <c r="C40" s="14">
        <f t="shared" si="1"/>
        <v>4767</v>
      </c>
      <c r="D40" s="14"/>
      <c r="E40" s="14">
        <v>-269</v>
      </c>
      <c r="F40" s="9"/>
      <c r="G40" s="9">
        <v>620</v>
      </c>
      <c r="H40" s="9"/>
      <c r="I40" s="27">
        <v>4416</v>
      </c>
      <c r="N40" s="9"/>
      <c r="O40" s="9"/>
      <c r="P40" s="9"/>
      <c r="Q40" s="9"/>
      <c r="R40" s="9"/>
      <c r="S40" s="9"/>
      <c r="T40" s="9"/>
    </row>
    <row r="41" spans="1:20" ht="22.5" customHeight="1" x14ac:dyDescent="0.2">
      <c r="A41" s="43">
        <v>28</v>
      </c>
      <c r="B41" s="13" t="s">
        <v>33</v>
      </c>
      <c r="C41" s="14">
        <f t="shared" si="1"/>
        <v>16388</v>
      </c>
      <c r="D41" s="14"/>
      <c r="E41" s="14">
        <v>260</v>
      </c>
      <c r="F41" s="9"/>
      <c r="G41" s="9">
        <v>1538</v>
      </c>
      <c r="H41" s="9"/>
      <c r="I41" s="27">
        <v>14590</v>
      </c>
      <c r="N41" s="9"/>
      <c r="O41" s="9"/>
      <c r="P41" s="9"/>
      <c r="Q41" s="9"/>
      <c r="R41" s="9"/>
      <c r="S41" s="9"/>
      <c r="T41" s="9"/>
    </row>
    <row r="42" spans="1:20" ht="22.5" customHeight="1" x14ac:dyDescent="0.2">
      <c r="A42" s="43">
        <v>29</v>
      </c>
      <c r="B42" s="13" t="s">
        <v>34</v>
      </c>
      <c r="C42" s="14">
        <f t="shared" si="1"/>
        <v>14071</v>
      </c>
      <c r="D42" s="14"/>
      <c r="E42" s="14">
        <v>14</v>
      </c>
      <c r="F42" s="9"/>
      <c r="G42" s="9">
        <v>1827</v>
      </c>
      <c r="H42" s="9"/>
      <c r="I42" s="27">
        <v>12230</v>
      </c>
      <c r="N42" s="9"/>
      <c r="O42" s="9"/>
      <c r="P42" s="9"/>
      <c r="Q42" s="9"/>
      <c r="R42" s="9"/>
      <c r="S42" s="9"/>
      <c r="T42" s="9"/>
    </row>
    <row r="43" spans="1:20" ht="22.5" customHeight="1" x14ac:dyDescent="0.2">
      <c r="A43" s="43">
        <v>30</v>
      </c>
      <c r="B43" s="13" t="s">
        <v>35</v>
      </c>
      <c r="C43" s="14">
        <f t="shared" si="1"/>
        <v>8532</v>
      </c>
      <c r="D43" s="14"/>
      <c r="E43" s="14">
        <v>-309</v>
      </c>
      <c r="F43" s="9"/>
      <c r="G43" s="9">
        <v>743</v>
      </c>
      <c r="H43" s="9"/>
      <c r="I43" s="27">
        <v>8098</v>
      </c>
      <c r="N43" s="9"/>
      <c r="O43" s="9"/>
      <c r="P43" s="9"/>
      <c r="Q43" s="9"/>
      <c r="R43" s="9"/>
      <c r="S43" s="9"/>
      <c r="T43" s="9"/>
    </row>
    <row r="44" spans="1:20" ht="22.5" customHeight="1" x14ac:dyDescent="0.2">
      <c r="A44" s="43">
        <v>31</v>
      </c>
      <c r="B44" s="13" t="s">
        <v>36</v>
      </c>
      <c r="C44" s="14">
        <f t="shared" si="1"/>
        <v>6015</v>
      </c>
      <c r="D44" s="14"/>
      <c r="E44" s="14">
        <v>290</v>
      </c>
      <c r="F44" s="9"/>
      <c r="G44" s="9">
        <v>1138</v>
      </c>
      <c r="H44" s="9"/>
      <c r="I44" s="27">
        <v>4587</v>
      </c>
      <c r="N44" s="9"/>
      <c r="O44" s="9"/>
      <c r="P44" s="9"/>
      <c r="Q44" s="9"/>
      <c r="R44" s="9"/>
      <c r="S44" s="9"/>
      <c r="T44" s="9"/>
    </row>
    <row r="45" spans="1:20" ht="22.5" customHeight="1" x14ac:dyDescent="0.2">
      <c r="A45" s="43">
        <v>32</v>
      </c>
      <c r="B45" s="13" t="s">
        <v>37</v>
      </c>
      <c r="C45" s="14">
        <f t="shared" si="1"/>
        <v>8438</v>
      </c>
      <c r="D45" s="14"/>
      <c r="E45" s="14">
        <v>20</v>
      </c>
      <c r="F45" s="9"/>
      <c r="G45" s="9">
        <v>544</v>
      </c>
      <c r="H45" s="9"/>
      <c r="I45" s="27">
        <v>7874</v>
      </c>
      <c r="N45" s="9"/>
      <c r="O45" s="9"/>
      <c r="P45" s="9"/>
      <c r="Q45" s="9"/>
      <c r="R45" s="9"/>
      <c r="S45" s="9"/>
      <c r="T45" s="9"/>
    </row>
    <row r="46" spans="1:20" ht="22.5" customHeight="1" x14ac:dyDescent="0.2">
      <c r="A46" s="43">
        <v>33</v>
      </c>
      <c r="B46" s="13" t="s">
        <v>38</v>
      </c>
      <c r="C46" s="14">
        <f t="shared" si="1"/>
        <v>4946</v>
      </c>
      <c r="D46" s="14"/>
      <c r="E46" s="14">
        <v>-161</v>
      </c>
      <c r="F46" s="9"/>
      <c r="G46" s="9">
        <v>431</v>
      </c>
      <c r="H46" s="9"/>
      <c r="I46" s="27">
        <v>4676</v>
      </c>
      <c r="N46" s="9"/>
      <c r="O46" s="9"/>
      <c r="P46" s="9"/>
      <c r="Q46" s="9"/>
      <c r="R46" s="9"/>
      <c r="S46" s="9"/>
      <c r="T46" s="9"/>
    </row>
    <row r="47" spans="1:20" ht="22.5" customHeight="1" x14ac:dyDescent="0.2">
      <c r="A47" s="43">
        <v>34</v>
      </c>
      <c r="B47" s="13" t="s">
        <v>39</v>
      </c>
      <c r="C47" s="14">
        <f t="shared" si="1"/>
        <v>4170</v>
      </c>
      <c r="D47" s="14"/>
      <c r="E47" s="14">
        <v>385</v>
      </c>
      <c r="F47" s="9"/>
      <c r="G47" s="9">
        <v>1241</v>
      </c>
      <c r="H47" s="9"/>
      <c r="I47" s="27">
        <v>2544</v>
      </c>
      <c r="N47" s="9"/>
      <c r="O47" s="9"/>
      <c r="P47" s="9"/>
      <c r="Q47" s="9"/>
      <c r="R47" s="9"/>
      <c r="S47" s="9"/>
      <c r="T47" s="9"/>
    </row>
    <row r="48" spans="1:20" ht="22.5" customHeight="1" x14ac:dyDescent="0.2">
      <c r="A48" s="43">
        <v>35</v>
      </c>
      <c r="B48" s="13" t="s">
        <v>40</v>
      </c>
      <c r="C48" s="14">
        <f t="shared" si="1"/>
        <v>21367</v>
      </c>
      <c r="D48" s="14"/>
      <c r="E48" s="14">
        <v>907</v>
      </c>
      <c r="F48" s="9"/>
      <c r="G48" s="9">
        <v>1623</v>
      </c>
      <c r="H48" s="9"/>
      <c r="I48" s="27">
        <v>18837</v>
      </c>
      <c r="N48" s="9"/>
      <c r="O48" s="9"/>
      <c r="P48" s="9"/>
      <c r="Q48" s="9"/>
      <c r="R48" s="9"/>
      <c r="S48" s="9"/>
      <c r="T48" s="9"/>
    </row>
    <row r="49" spans="1:27" ht="22.5" customHeight="1" x14ac:dyDescent="0.2">
      <c r="A49" s="43">
        <v>36</v>
      </c>
      <c r="B49" s="13" t="s">
        <v>41</v>
      </c>
      <c r="C49" s="14">
        <f t="shared" si="1"/>
        <v>8204</v>
      </c>
      <c r="D49" s="14"/>
      <c r="E49" s="14">
        <v>-382</v>
      </c>
      <c r="F49" s="9"/>
      <c r="G49" s="9">
        <v>518</v>
      </c>
      <c r="H49" s="9"/>
      <c r="I49" s="27">
        <v>8068</v>
      </c>
      <c r="N49" s="9"/>
      <c r="O49" s="9"/>
      <c r="P49" s="9"/>
      <c r="Q49" s="9"/>
      <c r="R49" s="9"/>
      <c r="S49" s="9"/>
      <c r="T49" s="9"/>
    </row>
    <row r="50" spans="1:27" ht="22.5" customHeight="1" x14ac:dyDescent="0.2">
      <c r="A50" s="43">
        <v>37</v>
      </c>
      <c r="B50" s="13" t="s">
        <v>42</v>
      </c>
      <c r="C50" s="14">
        <f>G50+E50+I50-637</f>
        <v>12694</v>
      </c>
      <c r="D50" s="28" t="s">
        <v>50</v>
      </c>
      <c r="E50" s="14">
        <v>1404</v>
      </c>
      <c r="F50" s="9"/>
      <c r="G50" s="9">
        <v>2047</v>
      </c>
      <c r="H50" s="9"/>
      <c r="I50" s="27">
        <v>9880</v>
      </c>
      <c r="N50" s="9"/>
      <c r="O50" s="9"/>
      <c r="P50" s="9"/>
      <c r="Q50" s="9"/>
      <c r="R50" s="9"/>
      <c r="S50" s="9"/>
      <c r="T50" s="9"/>
    </row>
    <row r="51" spans="1:27" ht="22.5" customHeight="1" x14ac:dyDescent="0.2">
      <c r="A51" s="43">
        <v>38</v>
      </c>
      <c r="B51" s="13" t="s">
        <v>43</v>
      </c>
      <c r="C51" s="14">
        <f t="shared" si="1"/>
        <v>8670</v>
      </c>
      <c r="D51" s="14"/>
      <c r="E51" s="14">
        <v>-444</v>
      </c>
      <c r="F51" s="9"/>
      <c r="G51" s="9">
        <v>237</v>
      </c>
      <c r="H51" s="9"/>
      <c r="I51" s="27">
        <v>8877</v>
      </c>
      <c r="N51" s="9"/>
      <c r="O51" s="9"/>
      <c r="P51" s="9"/>
      <c r="Q51" s="9"/>
      <c r="R51" s="9"/>
      <c r="S51" s="9"/>
      <c r="T51" s="9"/>
    </row>
    <row r="52" spans="1:27" ht="22.5" customHeight="1" x14ac:dyDescent="0.2">
      <c r="A52" s="43">
        <v>39</v>
      </c>
      <c r="B52" s="13" t="s">
        <v>44</v>
      </c>
      <c r="C52" s="14">
        <f t="shared" si="1"/>
        <v>15363</v>
      </c>
      <c r="D52" s="14"/>
      <c r="E52" s="14">
        <v>-871</v>
      </c>
      <c r="F52" s="9"/>
      <c r="G52" s="9">
        <v>939</v>
      </c>
      <c r="H52" s="9"/>
      <c r="I52" s="27">
        <v>15295</v>
      </c>
      <c r="N52" s="9"/>
      <c r="O52" s="9"/>
      <c r="P52" s="9"/>
      <c r="Q52" s="9"/>
      <c r="R52" s="9"/>
      <c r="S52" s="9"/>
      <c r="T52" s="9"/>
    </row>
    <row r="53" spans="1:27" ht="22.5" customHeight="1" x14ac:dyDescent="0.2">
      <c r="A53" s="43">
        <v>40</v>
      </c>
      <c r="B53" s="13" t="s">
        <v>45</v>
      </c>
      <c r="C53" s="14">
        <f t="shared" si="1"/>
        <v>1125</v>
      </c>
      <c r="D53" s="14"/>
      <c r="E53" s="14">
        <v>-464</v>
      </c>
      <c r="F53" s="9"/>
      <c r="G53" s="9">
        <v>1589</v>
      </c>
      <c r="H53" s="9"/>
      <c r="I53" s="27">
        <v>0</v>
      </c>
      <c r="N53" s="9"/>
      <c r="O53" s="9"/>
      <c r="P53" s="9"/>
      <c r="Q53" s="9"/>
      <c r="R53" s="9"/>
      <c r="S53" s="9"/>
      <c r="T53" s="9"/>
    </row>
    <row r="54" spans="1:27" ht="22.5" customHeight="1" x14ac:dyDescent="0.2">
      <c r="A54" s="43">
        <v>41</v>
      </c>
      <c r="B54" s="13" t="s">
        <v>46</v>
      </c>
      <c r="C54" s="14">
        <f t="shared" si="1"/>
        <v>6424</v>
      </c>
      <c r="D54" s="14"/>
      <c r="E54" s="14">
        <v>-144</v>
      </c>
      <c r="F54" s="9"/>
      <c r="G54" s="9">
        <v>475</v>
      </c>
      <c r="H54" s="9"/>
      <c r="I54" s="27">
        <v>6093</v>
      </c>
      <c r="N54" s="9"/>
      <c r="O54" s="9"/>
      <c r="P54" s="9"/>
      <c r="Q54" s="9"/>
      <c r="R54" s="9"/>
      <c r="S54" s="9"/>
      <c r="T54" s="9"/>
    </row>
    <row r="55" spans="1:27" ht="22.5" customHeight="1" x14ac:dyDescent="0.2">
      <c r="A55" s="43">
        <v>42</v>
      </c>
      <c r="B55" s="13" t="s">
        <v>47</v>
      </c>
      <c r="C55" s="14">
        <f>G55+E55+I55+17457</f>
        <v>22047</v>
      </c>
      <c r="D55" s="28" t="s">
        <v>54</v>
      </c>
      <c r="E55" s="14">
        <v>-1894</v>
      </c>
      <c r="F55" s="9"/>
      <c r="G55" s="9">
        <v>6484</v>
      </c>
      <c r="H55" s="29" t="s">
        <v>55</v>
      </c>
      <c r="I55" s="9">
        <v>0</v>
      </c>
      <c r="N55" s="9"/>
      <c r="O55" s="9"/>
      <c r="P55" s="9"/>
      <c r="Q55" s="9"/>
      <c r="R55" s="9"/>
      <c r="S55" s="9"/>
      <c r="T55" s="9"/>
    </row>
    <row r="56" spans="1:27" ht="131.25" customHeight="1" x14ac:dyDescent="0.25">
      <c r="A56" s="44">
        <v>43</v>
      </c>
      <c r="B56" s="26" t="s">
        <v>62</v>
      </c>
      <c r="C56" s="17">
        <v>147000</v>
      </c>
      <c r="D56" s="18"/>
      <c r="E56" s="17"/>
      <c r="F56" s="19"/>
      <c r="G56" s="19"/>
      <c r="H56" s="19"/>
      <c r="I56" s="19"/>
      <c r="N56" s="9"/>
      <c r="O56" s="9"/>
      <c r="P56" s="9"/>
      <c r="Q56" s="9"/>
      <c r="R56" s="9"/>
      <c r="S56" s="9"/>
      <c r="T56" s="9"/>
    </row>
    <row r="57" spans="1:27" ht="44.25" customHeight="1" x14ac:dyDescent="0.2">
      <c r="A57" s="45"/>
      <c r="B57" s="52" t="s">
        <v>56</v>
      </c>
      <c r="C57" s="52"/>
      <c r="D57" s="52"/>
      <c r="E57" s="52"/>
      <c r="F57" s="52"/>
      <c r="G57" s="52"/>
      <c r="H57" s="52"/>
      <c r="I57" s="52"/>
      <c r="J57" s="46"/>
      <c r="K57" s="46"/>
      <c r="N57" s="9"/>
      <c r="O57" s="9"/>
      <c r="P57" s="9"/>
      <c r="Q57" s="9"/>
      <c r="R57" s="9"/>
      <c r="S57" s="9"/>
      <c r="T57" s="9"/>
    </row>
    <row r="58" spans="1:27" ht="54" customHeight="1" x14ac:dyDescent="0.2">
      <c r="A58" s="45"/>
      <c r="B58" s="52" t="s">
        <v>57</v>
      </c>
      <c r="C58" s="52"/>
      <c r="D58" s="52"/>
      <c r="E58" s="52"/>
      <c r="F58" s="52"/>
      <c r="G58" s="52"/>
      <c r="H58" s="52"/>
      <c r="I58" s="52"/>
      <c r="J58" s="46"/>
      <c r="K58" s="46"/>
      <c r="N58" s="9"/>
      <c r="O58" s="9"/>
      <c r="P58" s="9"/>
      <c r="Q58" s="9"/>
      <c r="R58" s="9"/>
      <c r="S58" s="9"/>
      <c r="T58" s="9"/>
    </row>
    <row r="59" spans="1:27" s="47" customFormat="1" ht="30" customHeight="1" x14ac:dyDescent="0.2">
      <c r="A59" s="16"/>
      <c r="B59" s="52" t="s">
        <v>63</v>
      </c>
      <c r="C59" s="52"/>
      <c r="D59" s="52"/>
      <c r="E59" s="52"/>
      <c r="F59" s="52"/>
      <c r="G59" s="52"/>
      <c r="H59" s="52"/>
      <c r="I59" s="52"/>
      <c r="J59" s="30"/>
      <c r="K59" s="30"/>
      <c r="L59" s="3"/>
    </row>
    <row r="60" spans="1:27" s="47" customFormat="1" ht="43.5" customHeight="1" x14ac:dyDescent="0.2">
      <c r="A60" s="16"/>
      <c r="B60" s="63" t="s">
        <v>64</v>
      </c>
      <c r="C60" s="52"/>
      <c r="D60" s="52"/>
      <c r="E60" s="52"/>
      <c r="F60" s="52"/>
      <c r="G60" s="52"/>
      <c r="H60" s="52"/>
      <c r="I60" s="52"/>
      <c r="J60" s="31"/>
      <c r="K60" s="31"/>
      <c r="L60" s="3"/>
      <c r="Q60" s="57"/>
      <c r="R60" s="57"/>
      <c r="S60" s="57"/>
      <c r="T60" s="57"/>
      <c r="U60" s="57"/>
      <c r="V60" s="57"/>
      <c r="W60" s="57"/>
      <c r="X60" s="57"/>
      <c r="Y60" s="57"/>
      <c r="Z60" s="57"/>
      <c r="AA60" s="48"/>
    </row>
  </sheetData>
  <mergeCells count="15">
    <mergeCell ref="B58:I58"/>
    <mergeCell ref="I9:I11"/>
    <mergeCell ref="Q60:Z60"/>
    <mergeCell ref="B8:B11"/>
    <mergeCell ref="E8:I8"/>
    <mergeCell ref="E9:E11"/>
    <mergeCell ref="C8:C11"/>
    <mergeCell ref="G9:G11"/>
    <mergeCell ref="B59:I59"/>
    <mergeCell ref="B60:I60"/>
    <mergeCell ref="A8:A11"/>
    <mergeCell ref="B57:I57"/>
    <mergeCell ref="A4:I4"/>
    <mergeCell ref="A5:I5"/>
    <mergeCell ref="A3:I3"/>
  </mergeCells>
  <phoneticPr fontId="23" type="noConversion"/>
  <pageMargins left="0.9055118110236221" right="0.23622047244094491" top="0.39370078740157483" bottom="0.39370078740157483" header="0.23622047244094491" footer="0.19685039370078741"/>
  <pageSetup paperSize="9" scale="46"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anexa nr.4</vt:lpstr>
      <vt:lpstr>'anexa nr.4'!Print_Area</vt:lpstr>
      <vt:lpstr>'anexa nr.4'!Print_Titles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89860484</dc:creator>
  <cp:lastModifiedBy>LILIANA PECHEANU</cp:lastModifiedBy>
  <cp:lastPrinted>2022-08-11T11:57:03Z</cp:lastPrinted>
  <dcterms:created xsi:type="dcterms:W3CDTF">2015-11-13T09:33:38Z</dcterms:created>
  <dcterms:modified xsi:type="dcterms:W3CDTF">2022-08-11T13:22:42Z</dcterms:modified>
</cp:coreProperties>
</file>