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1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<sst xmlns="http://schemas.openxmlformats.org/spreadsheetml/2006/main" count="404" uniqueCount="166">
  <si>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</si>
  <si>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</si>
  <si>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</si>
  <si>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</si>
  <si>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</si>
  <si>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</si>
  <si>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</si>
  <si>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</si>
  <si>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</si>
  <si>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</si>
  <si>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</si>
  <si>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</si>
  <si>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</si>
  <si>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</si>
  <si>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</si>
  <si>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</si>
  <si>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</si>
  <si>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</si>
  <si>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</si>
  <si>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</si>
  <si>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</si>
  <si>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</si>
  <si>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</si>
  <si>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</si>
  <si>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</si>
  <si>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</si>
  <si>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</si>
  <si>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</si>
  <si>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</si>
  <si>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</si>
  <si>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</si>
  <si>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29.11.2022</t>
  </si>
  <si>
    <t>BIROU EXPERTIZE</t>
  </si>
  <si>
    <t>onorariu expertize dosar 849/177/2022</t>
  </si>
  <si>
    <t>onorariu expertize dosar 8075/221/2021</t>
  </si>
  <si>
    <t>28.11.2022</t>
  </si>
  <si>
    <t>MF</t>
  </si>
  <si>
    <t>consemnari CEC LOT 110 LG.165/2013</t>
  </si>
  <si>
    <t>consemnari CEC LOT   69 LG.164/2014</t>
  </si>
  <si>
    <t>PERSOANA JURIDICA</t>
  </si>
  <si>
    <t>poprire DE 408/2022</t>
  </si>
  <si>
    <t>poprire DE 204/E/2022</t>
  </si>
  <si>
    <t>poprire DE 552/2022</t>
  </si>
  <si>
    <t>PERSOANA FIZICA</t>
  </si>
  <si>
    <t>despagubire CEDO</t>
  </si>
  <si>
    <t>Subtotal 10.01.01</t>
  </si>
  <si>
    <t>10.01.01</t>
  </si>
  <si>
    <t>noiemb</t>
  </si>
  <si>
    <t xml:space="preserve"> 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</si>
  <si>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</si>
  <si>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</si>
  <si>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</si>
  <si>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</si>
  <si>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</si>
  <si>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</si>
  <si>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</si>
  <si>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</si>
  <si>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</si>
  <si>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</si>
  <si>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</si>
  <si>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</si>
  <si>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</si>
  <si>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</si>
  <si>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</si>
  <si>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</si>
  <si>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</si>
  <si>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</si>
  <si>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</si>
  <si>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</si>
  <si>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</si>
  <si>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</si>
  <si>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</si>
  <si>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</si>
  <si>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</si>
  <si>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</si>
  <si>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</si>
  <si>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</si>
  <si>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</si>
  <si>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</si>
  <si>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</si>
  <si>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</si>
  <si>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</si>
  <si>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</si>
  <si>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</si>
  <si>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</si>
  <si>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</si>
  <si>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</si>
  <si>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</si>
  <si>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</si>
  <si>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</si>
  <si>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</si>
  <si>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</si>
  <si>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cheltuieli executare</t>
  </si>
  <si>
    <t>cheltuieli judecata</t>
  </si>
  <si>
    <t>BUGET DE STAT</t>
  </si>
  <si>
    <t>cheltuieli judiciare</t>
  </si>
  <si>
    <t>cheltuieli judecata si executare</t>
  </si>
  <si>
    <t>cheltuieli fotocopiere</t>
  </si>
  <si>
    <t>onorariu curator</t>
  </si>
  <si>
    <t xml:space="preserve"> plata servicii juridice si de reprezentare</t>
  </si>
  <si>
    <t>alimentare cont - taxa ICSID</t>
  </si>
  <si>
    <t>28-29 noiembrie 2022</t>
  </si>
  <si>
    <t>OP 15332</t>
  </si>
  <si>
    <t xml:space="preserve">CH DEPLASARE TIMISOARA 14.11 - 16.11.2022 - PROIECT ACP - 58.14.01 </t>
  </si>
  <si>
    <t>OP 15333</t>
  </si>
  <si>
    <t>CH DEPLASARE TIMISOARA 14.11 - 16.11.2022 - PROIECT ACP - 58.14.02</t>
  </si>
  <si>
    <t>OP 15330</t>
  </si>
  <si>
    <t xml:space="preserve">CH DEPLASARE TIMISOARA 18.11.2022 - PROIECT ACP - 58.14.01 </t>
  </si>
  <si>
    <t>OP 15331</t>
  </si>
  <si>
    <t xml:space="preserve">CH DEPLASARE TIMISOARA 18.11.2022 - PROIECT ACP - 58.14.02 </t>
  </si>
  <si>
    <t>OP 15353</t>
  </si>
  <si>
    <t>AVANS DEPLASARE CLUJ - NAPOCA 04.12 - 06.12.2022 - PROIECT ACP 1 - 58.14.01</t>
  </si>
  <si>
    <t>OP 15354</t>
  </si>
  <si>
    <t>AVANS DEPLASARE CLUJ - NAPOCA 04.12 - 06.12.2022 - PROIECT ACP 1 - 58.14.02</t>
  </si>
  <si>
    <t>OP  15356</t>
  </si>
  <si>
    <t>OP 15355</t>
  </si>
  <si>
    <t>personal angajat</t>
  </si>
  <si>
    <t>25,11,2022</t>
  </si>
  <si>
    <t>dgrfp</t>
  </si>
  <si>
    <t>en el</t>
  </si>
  <si>
    <t>termoenergetica</t>
  </si>
  <si>
    <t>en termica</t>
  </si>
  <si>
    <t>anaf</t>
  </si>
  <si>
    <t>salubritate</t>
  </si>
  <si>
    <t>apa rece</t>
  </si>
  <si>
    <t>servicii telecomunicatii</t>
  </si>
  <si>
    <t>gts telecom</t>
  </si>
  <si>
    <t>servicii</t>
  </si>
  <si>
    <t>ascensorul</t>
  </si>
  <si>
    <t>penta dok</t>
  </si>
  <si>
    <t>nesty auto</t>
  </si>
  <si>
    <t>pas instal</t>
  </si>
  <si>
    <t>badas business</t>
  </si>
  <si>
    <t>mf</t>
  </si>
  <si>
    <t>alte venituri</t>
  </si>
  <si>
    <t>reparatii</t>
  </si>
  <si>
    <t>best travel solutions</t>
  </si>
  <si>
    <t xml:space="preserve">obiecte </t>
  </si>
  <si>
    <t>ecdl</t>
  </si>
  <si>
    <t>pregatire profesionala</t>
  </si>
  <si>
    <t>materiale protocol</t>
  </si>
  <si>
    <t>rapps</t>
  </si>
  <si>
    <t>chirie</t>
  </si>
  <si>
    <t>municipiul bucuresti</t>
  </si>
  <si>
    <t>redeventa</t>
  </si>
  <si>
    <t>monitorul oficial</t>
  </si>
  <si>
    <t>publicari</t>
  </si>
  <si>
    <t>28,11,2022</t>
  </si>
  <si>
    <t>transfond</t>
  </si>
  <si>
    <t>euro distribution</t>
  </si>
  <si>
    <t>29,11,2022</t>
  </si>
  <si>
    <t>krogold industries</t>
  </si>
  <si>
    <t>materiale</t>
  </si>
  <si>
    <t>clean prest activ</t>
  </si>
  <si>
    <t>certsign</t>
  </si>
  <si>
    <t>iniform</t>
  </si>
  <si>
    <t>biamar impex</t>
  </si>
  <si>
    <t>best auto</t>
  </si>
  <si>
    <t>pf</t>
  </si>
  <si>
    <t>decont deplasari</t>
  </si>
  <si>
    <t>olimpic</t>
  </si>
  <si>
    <t>bilete avion</t>
  </si>
  <si>
    <t>romaqua</t>
  </si>
  <si>
    <t>compania nationala aeroporturi</t>
  </si>
  <si>
    <t>abonament</t>
  </si>
  <si>
    <t>total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</si>
</sst>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#,##0.00"/>
    <numFmt numFmtId="170" formatCode="#,###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Liberation Sans"/>
      <family val="2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70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70" fontId="0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Font="1" applyBorder="1" applyAlignment="1">
      <alignment/>
    </xf>
    <xf numFmtId="170" fontId="0" fillId="0" borderId="19" xfId="0" applyNumberFormat="1" applyFont="1" applyBorder="1" applyAlignment="1">
      <alignment/>
    </xf>
    <xf numFmtId="170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170" fontId="0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170" fontId="0" fillId="0" borderId="21" xfId="0" applyNumberFormat="1" applyFont="1" applyBorder="1" applyAlignment="1">
      <alignment/>
    </xf>
    <xf numFmtId="170" fontId="0" fillId="0" borderId="25" xfId="0" applyNumberFormat="1" applyFont="1" applyBorder="1" applyAlignment="1">
      <alignment/>
    </xf>
    <xf numFmtId="170" fontId="0" fillId="0" borderId="26" xfId="0" applyNumberFormat="1" applyFont="1" applyBorder="1" applyAlignment="1">
      <alignment/>
    </xf>
    <xf numFmtId="170" fontId="0" fillId="0" borderId="27" xfId="0" applyNumberFormat="1" applyFont="1" applyBorder="1" applyAlignment="1">
      <alignment/>
    </xf>
    <xf numFmtId="170" fontId="0" fillId="0" borderId="28" xfId="0" applyNumberFormat="1" applyFont="1" applyBorder="1" applyAlignment="1">
      <alignment/>
    </xf>
    <xf numFmtId="170" fontId="0" fillId="0" borderId="29" xfId="0" applyNumberFormat="1" applyFont="1" applyBorder="1" applyAlignment="1">
      <alignment/>
    </xf>
    <xf numFmtId="0" fontId="19" fillId="0" borderId="21" xfId="0" applyFont="1" applyBorder="1" applyAlignment="1">
      <alignment horizontal="center"/>
    </xf>
    <xf numFmtId="170" fontId="0" fillId="0" borderId="21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19" fillId="0" borderId="31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0" fontId="19" fillId="0" borderId="30" xfId="0" applyFont="1" applyBorder="1" applyAlignment="1">
      <alignment/>
    </xf>
    <xf numFmtId="3" fontId="0" fillId="0" borderId="41" xfId="0" applyNumberFormat="1" applyFont="1" applyBorder="1" applyAlignment="1">
      <alignment/>
    </xf>
    <xf numFmtId="14" fontId="19" fillId="0" borderId="30" xfId="0" applyNumberFormat="1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70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14" fillId="0" borderId="47" xfId="57" applyFont="1" applyBorder="1" applyAlignment="1">
      <alignment horizontal="center"/>
      <protection/>
    </xf>
    <xf numFmtId="2" fontId="25" fillId="0" borderId="47" xfId="0" applyNumberFormat="1" applyFont="1" applyBorder="1" applyAlignment="1">
      <alignment vertical="center" wrapText="1"/>
    </xf>
    <xf numFmtId="0" fontId="14" fillId="0" borderId="47" xfId="57" applyFont="1" applyBorder="1" applyAlignment="1">
      <alignment horizontal="center" wrapText="1"/>
      <protection/>
    </xf>
    <xf numFmtId="0" fontId="25" fillId="0" borderId="47" xfId="0" applyFont="1" applyBorder="1" applyAlignment="1">
      <alignment horizontal="center"/>
    </xf>
    <xf numFmtId="2" fontId="14" fillId="0" borderId="47" xfId="57" applyNumberFormat="1" applyFont="1" applyBorder="1" applyAlignment="1">
      <alignment horizontal="left" vertical="center" wrapText="1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68" fontId="14" fillId="0" borderId="48" xfId="57" applyNumberFormat="1" applyFont="1" applyBorder="1" applyAlignment="1">
      <alignment horizontal="center"/>
      <protection/>
    </xf>
    <xf numFmtId="4" fontId="14" fillId="0" borderId="41" xfId="57" applyNumberFormat="1" applyFont="1" applyBorder="1" applyAlignment="1">
      <alignment horizontal="right"/>
      <protection/>
    </xf>
    <xf numFmtId="4" fontId="25" fillId="0" borderId="41" xfId="0" applyNumberFormat="1" applyFont="1" applyBorder="1" applyAlignment="1">
      <alignment horizontal="right"/>
    </xf>
    <xf numFmtId="0" fontId="0" fillId="0" borderId="47" xfId="0" applyFont="1" applyBorder="1" applyAlignment="1">
      <alignment horizontal="center"/>
    </xf>
    <xf numFmtId="14" fontId="26" fillId="25" borderId="47" xfId="0" applyNumberFormat="1" applyFont="1" applyFill="1" applyBorder="1" applyAlignment="1">
      <alignment horizontal="center" vertical="center" wrapText="1"/>
    </xf>
    <xf numFmtId="0" fontId="26" fillId="25" borderId="47" xfId="0" applyFont="1" applyFill="1" applyBorder="1" applyAlignment="1">
      <alignment horizontal="center" vertical="center" wrapText="1"/>
    </xf>
    <xf numFmtId="0" fontId="26" fillId="25" borderId="47" xfId="0" applyFont="1" applyFill="1" applyBorder="1" applyAlignment="1">
      <alignment horizontal="left" vertical="center" wrapText="1"/>
    </xf>
    <xf numFmtId="0" fontId="26" fillId="25" borderId="47" xfId="0" applyFont="1" applyFill="1" applyBorder="1" applyAlignment="1">
      <alignment horizontal="center" wrapText="1"/>
    </xf>
    <xf numFmtId="43" fontId="26" fillId="25" borderId="41" xfId="0" applyNumberFormat="1" applyFont="1" applyFill="1" applyBorder="1" applyAlignment="1">
      <alignment horizontal="right" vertical="center" wrapText="1"/>
    </xf>
    <xf numFmtId="0" fontId="0" fillId="0" borderId="49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14" fontId="26" fillId="25" borderId="14" xfId="0" applyNumberFormat="1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left" vertical="center" wrapText="1"/>
    </xf>
    <xf numFmtId="43" fontId="26" fillId="25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8" fillId="0" borderId="50" xfId="62" applyFont="1" applyFill="1" applyBorder="1" applyAlignment="1">
      <alignment horizontal="center"/>
      <protection/>
    </xf>
    <xf numFmtId="0" fontId="28" fillId="0" borderId="49" xfId="0" applyFont="1" applyBorder="1" applyAlignment="1">
      <alignment horizontal="center"/>
    </xf>
    <xf numFmtId="0" fontId="28" fillId="0" borderId="49" xfId="0" applyFont="1" applyBorder="1" applyAlignment="1">
      <alignment horizontal="justify"/>
    </xf>
    <xf numFmtId="169" fontId="28" fillId="0" borderId="45" xfId="0" applyNumberFormat="1" applyFont="1" applyBorder="1" applyAlignment="1">
      <alignment/>
    </xf>
    <xf numFmtId="0" fontId="28" fillId="0" borderId="48" xfId="62" applyFont="1" applyFill="1" applyBorder="1" applyAlignment="1">
      <alignment horizontal="center"/>
      <protection/>
    </xf>
    <xf numFmtId="0" fontId="28" fillId="0" borderId="47" xfId="0" applyFont="1" applyBorder="1" applyAlignment="1">
      <alignment horizontal="center"/>
    </xf>
    <xf numFmtId="0" fontId="28" fillId="0" borderId="47" xfId="0" applyFont="1" applyBorder="1" applyAlignment="1">
      <alignment horizontal="justify"/>
    </xf>
    <xf numFmtId="169" fontId="28" fillId="0" borderId="4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9" fillId="0" borderId="10" xfId="0" applyFont="1" applyBorder="1" applyAlignment="1">
      <alignment/>
    </xf>
    <xf numFmtId="14" fontId="29" fillId="2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9" fillId="25" borderId="11" xfId="0" applyFont="1" applyFill="1" applyBorder="1" applyAlignment="1">
      <alignment horizontal="center" vertical="center" wrapText="1"/>
    </xf>
    <xf numFmtId="43" fontId="29" fillId="25" borderId="12" xfId="0" applyNumberFormat="1" applyFont="1" applyFill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8" fillId="0" borderId="51" xfId="59" applyFont="1" applyFill="1" applyBorder="1" applyAlignment="1">
      <alignment horizontal="center"/>
      <protection/>
    </xf>
    <xf numFmtId="0" fontId="0" fillId="0" borderId="51" xfId="0" applyFont="1" applyBorder="1" applyAlignment="1">
      <alignment horizontal="center"/>
    </xf>
    <xf numFmtId="0" fontId="28" fillId="0" borderId="51" xfId="0" applyFont="1" applyBorder="1" applyAlignment="1">
      <alignment horizontal="justify"/>
    </xf>
    <xf numFmtId="0" fontId="28" fillId="0" borderId="52" xfId="59" applyFont="1" applyFill="1" applyBorder="1" applyAlignment="1">
      <alignment horizontal="center"/>
      <protection/>
    </xf>
    <xf numFmtId="0" fontId="0" fillId="0" borderId="52" xfId="0" applyFont="1" applyBorder="1" applyAlignment="1">
      <alignment horizontal="center"/>
    </xf>
    <xf numFmtId="0" fontId="28" fillId="0" borderId="52" xfId="0" applyFont="1" applyBorder="1" applyAlignment="1">
      <alignment horizontal="justify"/>
    </xf>
    <xf numFmtId="0" fontId="30" fillId="0" borderId="53" xfId="61" applyFont="1" applyFill="1" applyBorder="1" applyAlignment="1">
      <alignment/>
      <protection/>
    </xf>
    <xf numFmtId="0" fontId="28" fillId="0" borderId="54" xfId="61" applyFont="1" applyFill="1" applyBorder="1" applyAlignment="1">
      <alignment/>
      <protection/>
    </xf>
    <xf numFmtId="0" fontId="28" fillId="0" borderId="54" xfId="0" applyFont="1" applyBorder="1" applyAlignment="1">
      <alignment/>
    </xf>
    <xf numFmtId="169" fontId="27" fillId="0" borderId="55" xfId="61" applyNumberFormat="1" applyFont="1" applyFill="1" applyBorder="1" applyAlignment="1">
      <alignment horizontal="right"/>
      <protection/>
    </xf>
    <xf numFmtId="0" fontId="28" fillId="0" borderId="56" xfId="59" applyFont="1" applyFill="1" applyBorder="1" applyAlignment="1">
      <alignment horizontal="center"/>
      <protection/>
    </xf>
    <xf numFmtId="169" fontId="25" fillId="0" borderId="57" xfId="0" applyNumberFormat="1" applyFont="1" applyBorder="1" applyAlignment="1">
      <alignment/>
    </xf>
    <xf numFmtId="0" fontId="28" fillId="0" borderId="58" xfId="59" applyFont="1" applyFill="1" applyBorder="1" applyAlignment="1">
      <alignment horizontal="center"/>
      <protection/>
    </xf>
    <xf numFmtId="169" fontId="25" fillId="0" borderId="59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64" fontId="0" fillId="0" borderId="60" xfId="42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164" fontId="0" fillId="0" borderId="61" xfId="42" applyFont="1" applyFill="1" applyBorder="1" applyAlignment="1" applyProtection="1">
      <alignment/>
      <protection/>
    </xf>
    <xf numFmtId="164" fontId="0" fillId="0" borderId="62" xfId="42" applyFont="1" applyFill="1" applyBorder="1" applyAlignment="1" applyProtection="1">
      <alignment/>
      <protection/>
    </xf>
    <xf numFmtId="0" fontId="0" fillId="0" borderId="63" xfId="0" applyBorder="1" applyAlignment="1">
      <alignment horizontal="center"/>
    </xf>
    <xf numFmtId="14" fontId="0" fillId="0" borderId="64" xfId="0" applyNumberFormat="1" applyFont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/>
    </xf>
    <xf numFmtId="14" fontId="0" fillId="0" borderId="69" xfId="0" applyNumberFormat="1" applyBorder="1" applyAlignment="1">
      <alignment/>
    </xf>
    <xf numFmtId="0" fontId="0" fillId="0" borderId="69" xfId="0" applyFill="1" applyBorder="1" applyAlignment="1">
      <alignment/>
    </xf>
    <xf numFmtId="0" fontId="0" fillId="0" borderId="69" xfId="0" applyBorder="1" applyAlignment="1">
      <alignment/>
    </xf>
    <xf numFmtId="0" fontId="19" fillId="0" borderId="69" xfId="0" applyFont="1" applyBorder="1" applyAlignment="1">
      <alignment horizontal="right"/>
    </xf>
    <xf numFmtId="164" fontId="19" fillId="0" borderId="70" xfId="42" applyFont="1" applyFill="1" applyBorder="1" applyAlignment="1" applyProtection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40">
      <selection activeCell="J64" sqref="J64"/>
    </sheetView>
  </sheetViews>
  <sheetFormatPr defaultColWidth="9.140625" defaultRowHeight="12.75"/>
  <cols>
    <col min="1" max="1" width="15.8515625" style="0" customWidth="1"/>
    <col min="2" max="2" width="14.00390625" style="0" customWidth="1"/>
    <col min="3" max="3" width="8.28125" style="0" customWidth="1"/>
    <col min="4" max="4" width="19.851562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24</v>
      </c>
      <c r="E6" s="38" t="s">
        <v>101</v>
      </c>
      <c r="F6" s="2"/>
    </row>
    <row r="7" spans="2:4" ht="13.5" thickBot="1">
      <c r="B7" s="1"/>
      <c r="C7" s="1"/>
      <c r="D7" s="1"/>
    </row>
    <row r="8" spans="1:5" ht="13.5" thickBot="1">
      <c r="A8" s="25"/>
      <c r="B8" s="67" t="s">
        <v>2</v>
      </c>
      <c r="C8" s="67" t="s">
        <v>3</v>
      </c>
      <c r="D8" s="67" t="s">
        <v>21</v>
      </c>
      <c r="E8" s="68" t="s">
        <v>4</v>
      </c>
    </row>
    <row r="9" spans="1:8" ht="12.75" customHeight="1">
      <c r="A9" s="69" t="s">
        <v>45</v>
      </c>
      <c r="B9" s="65"/>
      <c r="C9" s="65"/>
      <c r="D9" s="66">
        <v>170288764</v>
      </c>
      <c r="E9" s="70"/>
      <c r="F9" s="37"/>
      <c r="G9" s="37"/>
      <c r="H9" s="37"/>
    </row>
    <row r="10" spans="1:8" ht="12.75">
      <c r="A10" s="71" t="s">
        <v>46</v>
      </c>
      <c r="B10" s="40" t="s">
        <v>47</v>
      </c>
      <c r="C10" s="41">
        <v>25</v>
      </c>
      <c r="D10" s="42">
        <f>-42856</f>
        <v>-42856</v>
      </c>
      <c r="E10" s="72"/>
      <c r="F10" s="37"/>
      <c r="G10" s="37"/>
      <c r="H10" s="37"/>
    </row>
    <row r="11" spans="1:8" ht="12.75">
      <c r="A11" s="71"/>
      <c r="B11" s="40"/>
      <c r="C11" s="41">
        <v>28</v>
      </c>
      <c r="D11" s="42">
        <f>-655806</f>
        <v>-655806</v>
      </c>
      <c r="E11" s="72"/>
      <c r="F11" s="37"/>
      <c r="G11" s="37"/>
      <c r="H11" s="37"/>
    </row>
    <row r="12" spans="1:8" ht="12.75">
      <c r="A12" s="71"/>
      <c r="B12" s="40"/>
      <c r="C12" s="41"/>
      <c r="D12" s="42"/>
      <c r="E12" s="72"/>
      <c r="F12" s="37"/>
      <c r="G12" s="37"/>
      <c r="H12" s="37"/>
    </row>
    <row r="13" spans="1:8" ht="13.5" thickBot="1">
      <c r="A13" s="73" t="s">
        <v>49</v>
      </c>
      <c r="B13" s="44"/>
      <c r="C13" s="45"/>
      <c r="D13" s="46">
        <f>SUM(D9:D12)</f>
        <v>169590102</v>
      </c>
      <c r="E13" s="74"/>
      <c r="F13" s="37"/>
      <c r="G13" s="37"/>
      <c r="H13" s="37"/>
    </row>
    <row r="14" spans="1:8" ht="12.75">
      <c r="A14" s="75" t="s">
        <v>50</v>
      </c>
      <c r="B14" s="37"/>
      <c r="C14" s="47"/>
      <c r="D14" s="42">
        <v>18772000</v>
      </c>
      <c r="E14" s="76"/>
      <c r="F14" s="37"/>
      <c r="G14" s="37"/>
      <c r="H14" s="37"/>
    </row>
    <row r="15" spans="1:8" ht="12.75">
      <c r="A15" s="77" t="s">
        <v>51</v>
      </c>
      <c r="B15" s="40" t="s">
        <v>47</v>
      </c>
      <c r="C15" s="41">
        <v>25</v>
      </c>
      <c r="D15" s="78">
        <f>-6210</f>
        <v>-6210</v>
      </c>
      <c r="E15" s="72"/>
      <c r="F15" s="37"/>
      <c r="G15" s="37"/>
      <c r="H15" s="37"/>
    </row>
    <row r="16" spans="1:8" ht="12.75">
      <c r="A16" s="79"/>
      <c r="B16" s="48"/>
      <c r="C16" s="48"/>
      <c r="D16" s="49"/>
      <c r="E16" s="80"/>
      <c r="F16" s="37"/>
      <c r="G16" s="37"/>
      <c r="H16" s="37"/>
    </row>
    <row r="17" spans="1:8" ht="13.5" thickBot="1">
      <c r="A17" s="73" t="s">
        <v>52</v>
      </c>
      <c r="B17" s="45"/>
      <c r="C17" s="45"/>
      <c r="D17" s="46">
        <f>SUM(D14:D16)</f>
        <v>18765790</v>
      </c>
      <c r="E17" s="74"/>
      <c r="F17" s="37"/>
      <c r="G17" s="37"/>
      <c r="H17" s="37"/>
    </row>
    <row r="18" spans="1:8" ht="12.75">
      <c r="A18" s="75" t="s">
        <v>53</v>
      </c>
      <c r="B18" s="37"/>
      <c r="C18" s="47"/>
      <c r="D18" s="50">
        <v>597976</v>
      </c>
      <c r="E18" s="76"/>
      <c r="F18" s="37"/>
      <c r="G18" s="37"/>
      <c r="H18" s="37"/>
    </row>
    <row r="19" spans="1:8" ht="12.75">
      <c r="A19" s="77" t="s">
        <v>54</v>
      </c>
      <c r="B19" s="40" t="s">
        <v>47</v>
      </c>
      <c r="C19" s="41">
        <v>30</v>
      </c>
      <c r="D19" s="42">
        <v>47973</v>
      </c>
      <c r="E19" s="72"/>
      <c r="F19" s="37"/>
      <c r="G19" s="37"/>
      <c r="H19" s="37"/>
    </row>
    <row r="20" spans="1:8" ht="12.75">
      <c r="A20" s="79"/>
      <c r="B20" s="48"/>
      <c r="C20" s="48"/>
      <c r="D20" s="51"/>
      <c r="E20" s="80"/>
      <c r="F20" s="37"/>
      <c r="G20" s="37"/>
      <c r="H20" s="37"/>
    </row>
    <row r="21" spans="1:8" ht="13.5" thickBot="1">
      <c r="A21" s="73" t="s">
        <v>55</v>
      </c>
      <c r="B21" s="45"/>
      <c r="C21" s="45"/>
      <c r="D21" s="46">
        <f>SUM(D18:D20)</f>
        <v>645949</v>
      </c>
      <c r="E21" s="74"/>
      <c r="F21" s="37"/>
      <c r="G21" s="37"/>
      <c r="H21" s="37"/>
    </row>
    <row r="22" spans="1:8" ht="12.75">
      <c r="A22" s="81" t="s">
        <v>56</v>
      </c>
      <c r="B22" s="53"/>
      <c r="C22" s="53"/>
      <c r="D22" s="54">
        <v>1916101</v>
      </c>
      <c r="E22" s="82"/>
      <c r="F22" s="55"/>
      <c r="G22" s="37"/>
      <c r="H22" s="37"/>
    </row>
    <row r="23" spans="1:8" ht="12.75">
      <c r="A23" s="77" t="s">
        <v>57</v>
      </c>
      <c r="B23" s="40" t="s">
        <v>47</v>
      </c>
      <c r="C23" s="56"/>
      <c r="D23" s="78"/>
      <c r="E23" s="72"/>
      <c r="F23" s="55"/>
      <c r="G23" s="37"/>
      <c r="H23" s="37"/>
    </row>
    <row r="24" spans="1:8" ht="12" customHeight="1">
      <c r="A24" s="79"/>
      <c r="B24" s="52"/>
      <c r="C24" s="52"/>
      <c r="D24" s="49"/>
      <c r="E24" s="80"/>
      <c r="F24" s="55"/>
      <c r="G24" s="37"/>
      <c r="H24" s="37"/>
    </row>
    <row r="25" spans="1:8" ht="13.5" thickBot="1">
      <c r="A25" s="73" t="s">
        <v>58</v>
      </c>
      <c r="B25" s="43"/>
      <c r="C25" s="43"/>
      <c r="D25" s="46">
        <f>SUM(D22:D24)</f>
        <v>1916101</v>
      </c>
      <c r="E25" s="74"/>
      <c r="F25" s="55"/>
      <c r="G25" s="37"/>
      <c r="H25" s="37"/>
    </row>
    <row r="26" spans="1:8" ht="12.75">
      <c r="A26" s="81" t="s">
        <v>59</v>
      </c>
      <c r="B26" s="52"/>
      <c r="C26" s="52"/>
      <c r="D26" s="51">
        <v>281082</v>
      </c>
      <c r="E26" s="80"/>
      <c r="F26" s="55"/>
      <c r="G26" s="37"/>
      <c r="H26" s="37"/>
    </row>
    <row r="27" spans="1:8" ht="12.75">
      <c r="A27" s="79" t="s">
        <v>60</v>
      </c>
      <c r="B27" s="40" t="s">
        <v>47</v>
      </c>
      <c r="C27" s="41">
        <v>30</v>
      </c>
      <c r="D27" s="42">
        <v>19968</v>
      </c>
      <c r="E27" s="72"/>
      <c r="F27" s="55"/>
      <c r="G27" s="37"/>
      <c r="H27" s="37"/>
    </row>
    <row r="28" spans="1:8" ht="12.75">
      <c r="A28" s="79"/>
      <c r="B28" s="52"/>
      <c r="C28" s="52"/>
      <c r="D28" s="51"/>
      <c r="E28" s="80"/>
      <c r="F28" s="55"/>
      <c r="G28" s="37"/>
      <c r="H28" s="37"/>
    </row>
    <row r="29" spans="1:8" ht="13.5" thickBot="1">
      <c r="A29" s="73" t="s">
        <v>61</v>
      </c>
      <c r="B29" s="43"/>
      <c r="C29" s="43"/>
      <c r="D29" s="46">
        <f>SUM(D26:D28)</f>
        <v>301050</v>
      </c>
      <c r="E29" s="74"/>
      <c r="F29" s="55"/>
      <c r="G29" s="37"/>
      <c r="H29" s="37"/>
    </row>
    <row r="30" spans="1:8" ht="12.75">
      <c r="A30" s="83" t="s">
        <v>62</v>
      </c>
      <c r="B30" s="53"/>
      <c r="C30" s="53"/>
      <c r="D30" s="42">
        <v>581780</v>
      </c>
      <c r="E30" s="84"/>
      <c r="F30" s="55"/>
      <c r="G30" s="37"/>
      <c r="H30" s="37"/>
    </row>
    <row r="31" spans="1:8" ht="12.75">
      <c r="A31" s="77" t="s">
        <v>63</v>
      </c>
      <c r="B31" s="40" t="s">
        <v>47</v>
      </c>
      <c r="C31" s="52">
        <v>21</v>
      </c>
      <c r="D31" s="37">
        <v>2960</v>
      </c>
      <c r="E31" s="72"/>
      <c r="F31" s="55"/>
      <c r="G31" s="37"/>
      <c r="H31" s="37"/>
    </row>
    <row r="32" spans="1:8" ht="12.75">
      <c r="A32" s="85"/>
      <c r="B32" s="41"/>
      <c r="C32" s="41">
        <v>30</v>
      </c>
      <c r="D32" s="57">
        <v>540</v>
      </c>
      <c r="E32" s="72"/>
      <c r="F32" s="55"/>
      <c r="G32" s="37"/>
      <c r="H32" s="37"/>
    </row>
    <row r="33" spans="1:8" ht="12.75">
      <c r="A33" s="85"/>
      <c r="B33" s="41"/>
      <c r="C33" s="58"/>
      <c r="D33" s="42"/>
      <c r="E33" s="72"/>
      <c r="F33" s="55"/>
      <c r="G33" s="37"/>
      <c r="H33" s="37"/>
    </row>
    <row r="34" spans="1:8" ht="13.5" thickBot="1">
      <c r="A34" s="86" t="s">
        <v>64</v>
      </c>
      <c r="B34" s="43"/>
      <c r="C34" s="43"/>
      <c r="D34" s="46">
        <f>SUM(D30:D33)</f>
        <v>585280</v>
      </c>
      <c r="E34" s="87"/>
      <c r="F34" s="55"/>
      <c r="G34" s="37"/>
      <c r="H34" s="37"/>
    </row>
    <row r="35" spans="1:8" ht="12.75">
      <c r="A35" s="81" t="s">
        <v>65</v>
      </c>
      <c r="B35" s="53"/>
      <c r="C35" s="53"/>
      <c r="D35" s="54">
        <v>5055047</v>
      </c>
      <c r="E35" s="82"/>
      <c r="F35" s="55"/>
      <c r="G35" s="37"/>
      <c r="H35" s="37"/>
    </row>
    <row r="36" spans="1:8" ht="12.75">
      <c r="A36" s="88" t="s">
        <v>66</v>
      </c>
      <c r="B36" s="40" t="s">
        <v>47</v>
      </c>
      <c r="C36" s="56">
        <v>25</v>
      </c>
      <c r="D36" s="78">
        <f>-1321</f>
        <v>-1321</v>
      </c>
      <c r="E36" s="72"/>
      <c r="F36" s="55"/>
      <c r="G36" s="37"/>
      <c r="H36" s="37"/>
    </row>
    <row r="37" spans="1:8" ht="12" customHeight="1">
      <c r="A37" s="79"/>
      <c r="B37" s="52"/>
      <c r="C37" s="52"/>
      <c r="D37" s="49"/>
      <c r="E37" s="80"/>
      <c r="F37" s="55"/>
      <c r="G37" s="37"/>
      <c r="H37" s="37"/>
    </row>
    <row r="38" spans="1:8" ht="13.5" thickBot="1">
      <c r="A38" s="73" t="s">
        <v>67</v>
      </c>
      <c r="B38" s="43"/>
      <c r="C38" s="43"/>
      <c r="D38" s="46">
        <f>SUM(D35:D37)</f>
        <v>5053726</v>
      </c>
      <c r="E38" s="74"/>
      <c r="F38" s="55"/>
      <c r="G38" s="37"/>
      <c r="H38" s="37"/>
    </row>
    <row r="39" spans="1:8" ht="12.75">
      <c r="A39" s="83" t="s">
        <v>68</v>
      </c>
      <c r="B39" s="53"/>
      <c r="C39" s="53"/>
      <c r="D39" s="42">
        <v>2299577</v>
      </c>
      <c r="E39" s="84"/>
      <c r="F39" s="55"/>
      <c r="G39" s="37"/>
      <c r="H39" s="37"/>
    </row>
    <row r="40" spans="1:8" ht="12.75">
      <c r="A40" s="89" t="s">
        <v>69</v>
      </c>
      <c r="B40" s="40" t="s">
        <v>47</v>
      </c>
      <c r="C40" s="40"/>
      <c r="D40" s="78"/>
      <c r="E40" s="72"/>
      <c r="F40" s="55"/>
      <c r="G40" s="37"/>
      <c r="H40" s="37"/>
    </row>
    <row r="41" spans="1:8" ht="12.75">
      <c r="A41" s="77"/>
      <c r="B41" s="52"/>
      <c r="C41" s="52"/>
      <c r="D41" s="49"/>
      <c r="E41" s="72"/>
      <c r="F41" s="55"/>
      <c r="G41" s="37"/>
      <c r="H41" s="37"/>
    </row>
    <row r="42" spans="1:8" ht="13.5" thickBot="1">
      <c r="A42" s="73" t="s">
        <v>70</v>
      </c>
      <c r="B42" s="43"/>
      <c r="C42" s="43"/>
      <c r="D42" s="46">
        <f>SUM(D39:D41)</f>
        <v>2299577</v>
      </c>
      <c r="E42" s="97"/>
      <c r="F42" s="55"/>
      <c r="G42" s="37"/>
      <c r="H42" s="37"/>
    </row>
    <row r="43" spans="1:8" ht="12.75">
      <c r="A43" s="83" t="s">
        <v>75</v>
      </c>
      <c r="B43" s="53"/>
      <c r="C43" s="53"/>
      <c r="D43" s="59">
        <v>2449775.5</v>
      </c>
      <c r="E43" s="84" t="s">
        <v>48</v>
      </c>
      <c r="F43" s="55"/>
      <c r="G43" s="37"/>
      <c r="H43" s="37"/>
    </row>
    <row r="44" spans="1:8" ht="12.75">
      <c r="A44" s="89" t="s">
        <v>76</v>
      </c>
      <c r="B44" s="40" t="s">
        <v>47</v>
      </c>
      <c r="C44" s="40">
        <v>23</v>
      </c>
      <c r="D44" s="51">
        <v>15950</v>
      </c>
      <c r="E44" s="72"/>
      <c r="F44" s="55"/>
      <c r="G44" s="37"/>
      <c r="H44" s="37"/>
    </row>
    <row r="45" spans="1:8" ht="12.75">
      <c r="A45" s="89"/>
      <c r="B45" s="40"/>
      <c r="C45" s="40">
        <v>30</v>
      </c>
      <c r="D45" s="51">
        <v>-3122.45</v>
      </c>
      <c r="E45" s="72"/>
      <c r="F45" s="55"/>
      <c r="G45" s="37"/>
      <c r="H45" s="37"/>
    </row>
    <row r="46" spans="1:8" ht="12.75">
      <c r="A46" s="89"/>
      <c r="B46" s="40"/>
      <c r="C46" s="40"/>
      <c r="D46" s="51"/>
      <c r="E46" s="72"/>
      <c r="F46" s="55"/>
      <c r="G46" s="37"/>
      <c r="H46" s="37"/>
    </row>
    <row r="47" spans="1:8" ht="13.5" thickBot="1">
      <c r="A47" s="73" t="s">
        <v>77</v>
      </c>
      <c r="B47" s="43"/>
      <c r="C47" s="43"/>
      <c r="D47" s="46">
        <f>SUM(D43:D46)</f>
        <v>2462603.05</v>
      </c>
      <c r="E47" s="96"/>
      <c r="F47" s="55"/>
      <c r="G47" s="37"/>
      <c r="H47" s="37"/>
    </row>
    <row r="48" spans="1:8" ht="12.75">
      <c r="A48" s="83" t="s">
        <v>71</v>
      </c>
      <c r="B48" s="53"/>
      <c r="C48" s="53"/>
      <c r="D48" s="60">
        <v>5043</v>
      </c>
      <c r="E48" s="98"/>
      <c r="F48" s="55"/>
      <c r="G48" s="37"/>
      <c r="H48" s="37"/>
    </row>
    <row r="49" spans="1:8" ht="12.75">
      <c r="A49" s="91" t="s">
        <v>78</v>
      </c>
      <c r="B49" s="40"/>
      <c r="C49" s="40"/>
      <c r="D49" s="61"/>
      <c r="E49" s="90"/>
      <c r="F49" s="55"/>
      <c r="G49" s="37"/>
      <c r="H49" s="37"/>
    </row>
    <row r="50" spans="1:8" ht="12.75">
      <c r="A50" s="79"/>
      <c r="B50" s="52"/>
      <c r="C50" s="52"/>
      <c r="D50" s="61"/>
      <c r="E50" s="90"/>
      <c r="F50" s="55"/>
      <c r="G50" s="37"/>
      <c r="H50" s="37"/>
    </row>
    <row r="51" spans="1:8" ht="13.5" thickBot="1">
      <c r="A51" s="73" t="s">
        <v>79</v>
      </c>
      <c r="B51" s="43"/>
      <c r="C51" s="43"/>
      <c r="D51" s="62">
        <f>SUM(D48:D50)</f>
        <v>5043</v>
      </c>
      <c r="E51" s="99"/>
      <c r="F51" s="55"/>
      <c r="G51" s="37"/>
      <c r="H51" s="37"/>
    </row>
    <row r="52" spans="1:8" ht="12.75">
      <c r="A52" s="83" t="s">
        <v>72</v>
      </c>
      <c r="B52" s="53"/>
      <c r="C52" s="53"/>
      <c r="D52" s="60">
        <v>160</v>
      </c>
      <c r="E52" s="98"/>
      <c r="F52" s="55"/>
      <c r="G52" s="37"/>
      <c r="H52" s="37"/>
    </row>
    <row r="53" spans="1:8" ht="12.75">
      <c r="A53" s="91" t="s">
        <v>80</v>
      </c>
      <c r="B53" s="40"/>
      <c r="C53" s="40"/>
      <c r="D53" s="61"/>
      <c r="E53" s="90"/>
      <c r="F53" s="55"/>
      <c r="G53" s="37"/>
      <c r="H53" s="37"/>
    </row>
    <row r="54" spans="1:8" ht="12.75">
      <c r="A54" s="79"/>
      <c r="B54" s="52"/>
      <c r="C54" s="52"/>
      <c r="D54" s="61"/>
      <c r="E54" s="90"/>
      <c r="F54" s="55"/>
      <c r="G54" s="37"/>
      <c r="H54" s="37"/>
    </row>
    <row r="55" spans="1:8" ht="13.5" thickBot="1">
      <c r="A55" s="73" t="s">
        <v>81</v>
      </c>
      <c r="B55" s="43"/>
      <c r="C55" s="43"/>
      <c r="D55" s="62">
        <f>SUM(D52:D54)</f>
        <v>160</v>
      </c>
      <c r="E55" s="99"/>
      <c r="F55" s="55"/>
      <c r="G55" s="37"/>
      <c r="H55" s="37"/>
    </row>
    <row r="56" spans="1:8" ht="12.75">
      <c r="A56" s="83" t="s">
        <v>73</v>
      </c>
      <c r="B56" s="53"/>
      <c r="C56" s="53"/>
      <c r="D56" s="60">
        <v>1660</v>
      </c>
      <c r="E56" s="98"/>
      <c r="F56" s="55"/>
      <c r="G56" s="37"/>
      <c r="H56" s="37"/>
    </row>
    <row r="57" spans="1:8" ht="12.75">
      <c r="A57" s="91" t="s">
        <v>82</v>
      </c>
      <c r="B57" s="40"/>
      <c r="C57" s="40"/>
      <c r="D57" s="61"/>
      <c r="E57" s="90"/>
      <c r="F57" s="55"/>
      <c r="G57" s="37"/>
      <c r="H57" s="37"/>
    </row>
    <row r="58" spans="1:8" ht="12.75">
      <c r="A58" s="79"/>
      <c r="B58" s="52"/>
      <c r="C58" s="52"/>
      <c r="D58" s="61"/>
      <c r="E58" s="90"/>
      <c r="F58" s="55"/>
      <c r="G58" s="37"/>
      <c r="H58" s="37"/>
    </row>
    <row r="59" spans="1:8" ht="13.5" thickBot="1">
      <c r="A59" s="73" t="s">
        <v>81</v>
      </c>
      <c r="B59" s="43"/>
      <c r="C59" s="43"/>
      <c r="D59" s="62">
        <f>SUM(D56:D58)</f>
        <v>1660</v>
      </c>
      <c r="E59" s="99"/>
      <c r="F59" s="55"/>
      <c r="G59" s="37"/>
      <c r="H59" s="37"/>
    </row>
    <row r="60" spans="1:8" ht="12.75">
      <c r="A60" s="83" t="s">
        <v>74</v>
      </c>
      <c r="B60" s="53"/>
      <c r="C60" s="53"/>
      <c r="D60" s="60">
        <v>48</v>
      </c>
      <c r="E60" s="98"/>
      <c r="F60" s="55"/>
      <c r="G60" s="37"/>
      <c r="H60" s="37"/>
    </row>
    <row r="61" spans="1:8" ht="12.75">
      <c r="A61" s="91" t="s">
        <v>83</v>
      </c>
      <c r="B61" s="40"/>
      <c r="C61" s="40"/>
      <c r="D61" s="61"/>
      <c r="E61" s="90"/>
      <c r="F61" s="55"/>
      <c r="G61" s="37"/>
      <c r="H61" s="37"/>
    </row>
    <row r="62" spans="1:8" ht="12.75">
      <c r="A62" s="79"/>
      <c r="B62" s="52"/>
      <c r="C62" s="52"/>
      <c r="D62" s="61"/>
      <c r="E62" s="90"/>
      <c r="F62" s="55"/>
      <c r="G62" s="37"/>
      <c r="H62" s="37"/>
    </row>
    <row r="63" spans="1:8" ht="13.5" thickBot="1">
      <c r="A63" s="73"/>
      <c r="B63" s="43"/>
      <c r="C63" s="43"/>
      <c r="D63" s="62">
        <f>SUM(D60:D62)</f>
        <v>48</v>
      </c>
      <c r="E63" s="99"/>
      <c r="F63" s="55"/>
      <c r="G63" s="37"/>
      <c r="H63" s="37"/>
    </row>
    <row r="64" spans="1:8" ht="12.75">
      <c r="A64" s="83" t="s">
        <v>84</v>
      </c>
      <c r="B64" s="53"/>
      <c r="C64" s="53"/>
      <c r="D64" s="60">
        <v>271</v>
      </c>
      <c r="E64" s="98"/>
      <c r="F64" s="55"/>
      <c r="G64" s="37"/>
      <c r="H64" s="37"/>
    </row>
    <row r="65" spans="1:8" ht="12.75">
      <c r="A65" s="91" t="s">
        <v>85</v>
      </c>
      <c r="B65" s="40"/>
      <c r="C65" s="40"/>
      <c r="D65" s="61"/>
      <c r="E65" s="90"/>
      <c r="F65" s="55"/>
      <c r="G65" s="37"/>
      <c r="H65" s="37"/>
    </row>
    <row r="66" spans="1:8" ht="12.75">
      <c r="A66" s="89"/>
      <c r="B66" s="40"/>
      <c r="C66" s="40"/>
      <c r="D66" s="61"/>
      <c r="E66" s="90"/>
      <c r="F66" s="55"/>
      <c r="G66" s="37"/>
      <c r="H66" s="37"/>
    </row>
    <row r="67" spans="1:8" ht="12.75">
      <c r="A67" s="79"/>
      <c r="B67" s="52"/>
      <c r="C67" s="52"/>
      <c r="D67" s="61"/>
      <c r="E67" s="90"/>
      <c r="F67" s="55"/>
      <c r="G67" s="37"/>
      <c r="H67" s="37"/>
    </row>
    <row r="68" spans="1:8" ht="13.5" thickBot="1">
      <c r="A68" s="73" t="s">
        <v>81</v>
      </c>
      <c r="B68" s="43"/>
      <c r="C68" s="43"/>
      <c r="D68" s="62">
        <f>SUM(D64:D67)</f>
        <v>271</v>
      </c>
      <c r="E68" s="99"/>
      <c r="F68" s="55"/>
      <c r="G68" s="37"/>
      <c r="H68" s="37"/>
    </row>
    <row r="69" spans="1:8" ht="12.75">
      <c r="A69" s="83" t="s">
        <v>86</v>
      </c>
      <c r="B69" s="53"/>
      <c r="C69" s="53"/>
      <c r="D69" s="63">
        <v>4445418</v>
      </c>
      <c r="E69" s="100"/>
      <c r="F69" s="55"/>
      <c r="G69" s="37"/>
      <c r="H69" s="37"/>
    </row>
    <row r="70" spans="1:5" ht="12.75">
      <c r="A70" s="91" t="s">
        <v>87</v>
      </c>
      <c r="B70" s="40" t="s">
        <v>47</v>
      </c>
      <c r="C70" s="40">
        <v>25</v>
      </c>
      <c r="D70" s="37">
        <f>-1132</f>
        <v>-1132</v>
      </c>
      <c r="E70" s="92"/>
    </row>
    <row r="71" spans="1:5" ht="12.75">
      <c r="A71" s="89"/>
      <c r="B71" s="40"/>
      <c r="C71" s="40">
        <v>30</v>
      </c>
      <c r="D71" s="51">
        <v>1572</v>
      </c>
      <c r="E71" s="72"/>
    </row>
    <row r="72" spans="1:5" ht="12.75">
      <c r="A72" s="79"/>
      <c r="B72" s="52"/>
      <c r="C72" s="52"/>
      <c r="D72" s="51"/>
      <c r="E72" s="72"/>
    </row>
    <row r="73" spans="1:5" ht="13.5" thickBot="1">
      <c r="A73" s="73" t="s">
        <v>88</v>
      </c>
      <c r="B73" s="43"/>
      <c r="C73" s="43"/>
      <c r="D73" s="46">
        <f>SUM(D69:D72)</f>
        <v>4445858</v>
      </c>
      <c r="E73" s="87"/>
    </row>
    <row r="74" spans="1:5" ht="12.75">
      <c r="A74" s="83" t="s">
        <v>89</v>
      </c>
      <c r="B74" s="53"/>
      <c r="C74" s="53"/>
      <c r="D74" s="64">
        <v>1492426</v>
      </c>
      <c r="E74" s="84"/>
    </row>
    <row r="75" spans="1:5" ht="12.75">
      <c r="A75" s="91" t="s">
        <v>90</v>
      </c>
      <c r="B75" s="40" t="s">
        <v>47</v>
      </c>
      <c r="C75" s="40"/>
      <c r="D75" s="78"/>
      <c r="E75" s="72"/>
    </row>
    <row r="76" spans="1:5" ht="12.75">
      <c r="A76" s="79"/>
      <c r="B76" s="52"/>
      <c r="C76" s="52"/>
      <c r="D76" s="49"/>
      <c r="E76" s="72"/>
    </row>
    <row r="77" spans="1:5" ht="13.5" thickBot="1">
      <c r="A77" s="93" t="s">
        <v>91</v>
      </c>
      <c r="B77" s="94"/>
      <c r="C77" s="94"/>
      <c r="D77" s="95">
        <f>SUM(D74:D76)</f>
        <v>1492426</v>
      </c>
      <c r="E77" s="9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L47" sqref="L4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24</v>
      </c>
      <c r="E5" s="38" t="str">
        <f>personal!E6</f>
        <v>28-29 noiembrie 2022</v>
      </c>
    </row>
    <row r="6" ht="13.5" thickBot="1"/>
    <row r="7" spans="1:6" ht="68.25" customHeight="1" thickBot="1">
      <c r="A7" s="21" t="s">
        <v>7</v>
      </c>
      <c r="B7" s="22" t="s">
        <v>8</v>
      </c>
      <c r="C7" s="23" t="s">
        <v>9</v>
      </c>
      <c r="D7" s="22" t="s">
        <v>10</v>
      </c>
      <c r="E7" s="22" t="s">
        <v>4</v>
      </c>
      <c r="F7" s="24" t="s">
        <v>21</v>
      </c>
    </row>
    <row r="8" spans="1:6" ht="12.75">
      <c r="A8" s="165">
        <v>1</v>
      </c>
      <c r="B8" s="166" t="s">
        <v>117</v>
      </c>
      <c r="C8" s="167">
        <v>15245</v>
      </c>
      <c r="D8" s="41" t="s">
        <v>118</v>
      </c>
      <c r="E8" s="41" t="s">
        <v>119</v>
      </c>
      <c r="F8" s="161">
        <v>179.1</v>
      </c>
    </row>
    <row r="9" spans="1:6" ht="12.75">
      <c r="A9" s="168">
        <v>2</v>
      </c>
      <c r="B9" s="169" t="s">
        <v>117</v>
      </c>
      <c r="C9" s="170">
        <v>15252</v>
      </c>
      <c r="D9" s="162" t="s">
        <v>120</v>
      </c>
      <c r="E9" s="162" t="s">
        <v>121</v>
      </c>
      <c r="F9" s="163">
        <v>1341.56</v>
      </c>
    </row>
    <row r="10" spans="1:6" ht="12.75">
      <c r="A10" s="171">
        <v>3</v>
      </c>
      <c r="B10" s="169" t="s">
        <v>117</v>
      </c>
      <c r="C10" s="172">
        <v>15237</v>
      </c>
      <c r="D10" s="41" t="s">
        <v>122</v>
      </c>
      <c r="E10" s="41" t="s">
        <v>119</v>
      </c>
      <c r="F10" s="163">
        <v>15598.46</v>
      </c>
    </row>
    <row r="11" spans="1:6" ht="12.75">
      <c r="A11" s="171">
        <v>4</v>
      </c>
      <c r="B11" s="169" t="s">
        <v>117</v>
      </c>
      <c r="C11" s="172">
        <v>15243</v>
      </c>
      <c r="D11" s="41" t="s">
        <v>118</v>
      </c>
      <c r="E11" s="41" t="s">
        <v>119</v>
      </c>
      <c r="F11" s="163">
        <v>408.3</v>
      </c>
    </row>
    <row r="12" spans="1:6" ht="12.75">
      <c r="A12" s="171">
        <f aca="true" t="shared" si="0" ref="A12:A54">A11+1</f>
        <v>5</v>
      </c>
      <c r="B12" s="169" t="s">
        <v>117</v>
      </c>
      <c r="C12" s="172">
        <v>15238</v>
      </c>
      <c r="D12" s="41" t="s">
        <v>122</v>
      </c>
      <c r="E12" s="41" t="s">
        <v>123</v>
      </c>
      <c r="F12" s="163">
        <v>95.47</v>
      </c>
    </row>
    <row r="13" spans="1:6" ht="12.75">
      <c r="A13" s="171">
        <f t="shared" si="0"/>
        <v>6</v>
      </c>
      <c r="B13" s="169" t="s">
        <v>117</v>
      </c>
      <c r="C13" s="172">
        <v>15242</v>
      </c>
      <c r="D13" s="41" t="s">
        <v>118</v>
      </c>
      <c r="E13" s="41" t="s">
        <v>124</v>
      </c>
      <c r="F13" s="163">
        <v>90.26</v>
      </c>
    </row>
    <row r="14" spans="1:6" ht="12.75">
      <c r="A14" s="171">
        <f t="shared" si="0"/>
        <v>7</v>
      </c>
      <c r="B14" s="169" t="s">
        <v>117</v>
      </c>
      <c r="C14" s="172">
        <v>15244</v>
      </c>
      <c r="D14" s="41" t="s">
        <v>118</v>
      </c>
      <c r="E14" s="41" t="s">
        <v>125</v>
      </c>
      <c r="F14" s="163">
        <v>67.61</v>
      </c>
    </row>
    <row r="15" spans="1:6" ht="12.75">
      <c r="A15" s="171">
        <f t="shared" si="0"/>
        <v>8</v>
      </c>
      <c r="B15" s="169" t="s">
        <v>117</v>
      </c>
      <c r="C15" s="172">
        <v>15272</v>
      </c>
      <c r="D15" s="41" t="s">
        <v>126</v>
      </c>
      <c r="E15" s="41" t="s">
        <v>127</v>
      </c>
      <c r="F15" s="163">
        <v>10055.82</v>
      </c>
    </row>
    <row r="16" spans="1:6" ht="12.75">
      <c r="A16" s="171">
        <f t="shared" si="0"/>
        <v>9</v>
      </c>
      <c r="B16" s="169" t="s">
        <v>117</v>
      </c>
      <c r="C16" s="172">
        <v>15292</v>
      </c>
      <c r="D16" s="41" t="s">
        <v>128</v>
      </c>
      <c r="E16" s="41" t="s">
        <v>127</v>
      </c>
      <c r="F16" s="163">
        <v>9472.4</v>
      </c>
    </row>
    <row r="17" spans="1:6" ht="12.75">
      <c r="A17" s="171">
        <f t="shared" si="0"/>
        <v>10</v>
      </c>
      <c r="B17" s="169" t="s">
        <v>117</v>
      </c>
      <c r="C17" s="172">
        <v>15273</v>
      </c>
      <c r="D17" s="41" t="s">
        <v>129</v>
      </c>
      <c r="E17" s="41" t="s">
        <v>127</v>
      </c>
      <c r="F17" s="163">
        <v>5435.74</v>
      </c>
    </row>
    <row r="18" spans="1:6" ht="12.75">
      <c r="A18" s="171">
        <f t="shared" si="0"/>
        <v>11</v>
      </c>
      <c r="B18" s="169" t="s">
        <v>117</v>
      </c>
      <c r="C18" s="172">
        <v>15271</v>
      </c>
      <c r="D18" s="41" t="s">
        <v>130</v>
      </c>
      <c r="E18" s="41" t="s">
        <v>127</v>
      </c>
      <c r="F18" s="163">
        <v>742.41</v>
      </c>
    </row>
    <row r="19" spans="1:6" ht="12.75">
      <c r="A19" s="171">
        <f t="shared" si="0"/>
        <v>12</v>
      </c>
      <c r="B19" s="169" t="s">
        <v>117</v>
      </c>
      <c r="C19" s="172">
        <v>15240</v>
      </c>
      <c r="D19" s="41" t="s">
        <v>131</v>
      </c>
      <c r="E19" s="41" t="s">
        <v>127</v>
      </c>
      <c r="F19" s="163">
        <v>3570</v>
      </c>
    </row>
    <row r="20" spans="1:6" ht="12.75">
      <c r="A20" s="171">
        <f t="shared" si="0"/>
        <v>13</v>
      </c>
      <c r="B20" s="169" t="s">
        <v>117</v>
      </c>
      <c r="C20" s="172">
        <v>15233</v>
      </c>
      <c r="D20" s="41" t="s">
        <v>132</v>
      </c>
      <c r="E20" s="41" t="s">
        <v>127</v>
      </c>
      <c r="F20" s="163">
        <v>1166.2</v>
      </c>
    </row>
    <row r="21" spans="1:6" ht="12.75">
      <c r="A21" s="171">
        <f t="shared" si="0"/>
        <v>14</v>
      </c>
      <c r="B21" s="169" t="s">
        <v>117</v>
      </c>
      <c r="C21" s="172">
        <v>15234</v>
      </c>
      <c r="D21" s="41" t="s">
        <v>122</v>
      </c>
      <c r="E21" s="41" t="s">
        <v>127</v>
      </c>
      <c r="F21" s="163">
        <v>16370.72</v>
      </c>
    </row>
    <row r="22" spans="1:6" ht="12.75">
      <c r="A22" s="171">
        <f t="shared" si="0"/>
        <v>15</v>
      </c>
      <c r="B22" s="173" t="s">
        <v>117</v>
      </c>
      <c r="C22" s="174">
        <v>15241</v>
      </c>
      <c r="D22" s="48" t="s">
        <v>118</v>
      </c>
      <c r="E22" s="41" t="s">
        <v>127</v>
      </c>
      <c r="F22" s="164">
        <v>363.6</v>
      </c>
    </row>
    <row r="23" spans="1:6" ht="12.75">
      <c r="A23" s="171">
        <f t="shared" si="0"/>
        <v>16</v>
      </c>
      <c r="B23" s="169" t="s">
        <v>117</v>
      </c>
      <c r="C23" s="170">
        <v>15296</v>
      </c>
      <c r="D23" s="41" t="s">
        <v>133</v>
      </c>
      <c r="E23" s="41" t="s">
        <v>134</v>
      </c>
      <c r="F23" s="163">
        <v>21830.33</v>
      </c>
    </row>
    <row r="24" spans="1:6" ht="12.75">
      <c r="A24" s="171">
        <f t="shared" si="0"/>
        <v>17</v>
      </c>
      <c r="B24" s="169" t="s">
        <v>117</v>
      </c>
      <c r="C24" s="170">
        <v>15269</v>
      </c>
      <c r="D24" s="41" t="s">
        <v>130</v>
      </c>
      <c r="E24" s="41" t="s">
        <v>135</v>
      </c>
      <c r="F24" s="163">
        <v>181.74</v>
      </c>
    </row>
    <row r="25" spans="1:6" ht="12.75">
      <c r="A25" s="171">
        <f t="shared" si="0"/>
        <v>18</v>
      </c>
      <c r="B25" s="169" t="s">
        <v>117</v>
      </c>
      <c r="C25" s="170">
        <v>15270</v>
      </c>
      <c r="D25" s="41" t="s">
        <v>130</v>
      </c>
      <c r="E25" s="41" t="s">
        <v>135</v>
      </c>
      <c r="F25" s="163">
        <v>607.82</v>
      </c>
    </row>
    <row r="26" spans="1:6" ht="12.75">
      <c r="A26" s="171">
        <f t="shared" si="0"/>
        <v>19</v>
      </c>
      <c r="B26" s="169" t="s">
        <v>117</v>
      </c>
      <c r="C26" s="170">
        <v>15295</v>
      </c>
      <c r="D26" s="41" t="s">
        <v>136</v>
      </c>
      <c r="E26" s="41" t="s">
        <v>137</v>
      </c>
      <c r="F26" s="163">
        <v>618.8</v>
      </c>
    </row>
    <row r="27" spans="1:6" ht="12.75">
      <c r="A27" s="171">
        <f t="shared" si="0"/>
        <v>20</v>
      </c>
      <c r="B27" s="169" t="s">
        <v>117</v>
      </c>
      <c r="C27" s="170">
        <v>15254</v>
      </c>
      <c r="D27" s="41" t="s">
        <v>138</v>
      </c>
      <c r="E27" s="41" t="s">
        <v>139</v>
      </c>
      <c r="F27" s="163">
        <v>690.2</v>
      </c>
    </row>
    <row r="28" spans="1:6" ht="12.75">
      <c r="A28" s="171">
        <f t="shared" si="0"/>
        <v>21</v>
      </c>
      <c r="B28" s="169" t="s">
        <v>117</v>
      </c>
      <c r="C28" s="170">
        <v>15293</v>
      </c>
      <c r="D28" s="41" t="s">
        <v>136</v>
      </c>
      <c r="E28" s="41" t="s">
        <v>140</v>
      </c>
      <c r="F28" s="163">
        <v>188410.19</v>
      </c>
    </row>
    <row r="29" spans="1:6" ht="12.75">
      <c r="A29" s="171">
        <f t="shared" si="0"/>
        <v>22</v>
      </c>
      <c r="B29" s="169" t="s">
        <v>117</v>
      </c>
      <c r="C29" s="170">
        <v>15251</v>
      </c>
      <c r="D29" s="41" t="s">
        <v>141</v>
      </c>
      <c r="E29" s="41" t="s">
        <v>142</v>
      </c>
      <c r="F29" s="163">
        <v>34.21</v>
      </c>
    </row>
    <row r="30" spans="1:6" ht="12.75">
      <c r="A30" s="171">
        <f t="shared" si="0"/>
        <v>23</v>
      </c>
      <c r="B30" s="169" t="s">
        <v>117</v>
      </c>
      <c r="C30" s="170">
        <v>15253</v>
      </c>
      <c r="D30" s="41" t="s">
        <v>141</v>
      </c>
      <c r="E30" s="41" t="s">
        <v>142</v>
      </c>
      <c r="F30" s="163">
        <v>2557.7</v>
      </c>
    </row>
    <row r="31" spans="1:6" ht="12.75">
      <c r="A31" s="171">
        <f t="shared" si="0"/>
        <v>24</v>
      </c>
      <c r="B31" s="169" t="s">
        <v>117</v>
      </c>
      <c r="C31" s="170">
        <v>15235</v>
      </c>
      <c r="D31" s="41" t="s">
        <v>143</v>
      </c>
      <c r="E31" s="41" t="s">
        <v>144</v>
      </c>
      <c r="F31" s="163">
        <v>75171.87</v>
      </c>
    </row>
    <row r="32" spans="1:6" ht="12.75">
      <c r="A32" s="171">
        <f t="shared" si="0"/>
        <v>25</v>
      </c>
      <c r="B32" s="169" t="s">
        <v>117</v>
      </c>
      <c r="C32" s="170">
        <v>15236</v>
      </c>
      <c r="D32" s="41" t="s">
        <v>143</v>
      </c>
      <c r="E32" s="41" t="s">
        <v>144</v>
      </c>
      <c r="F32" s="163">
        <v>76460.4</v>
      </c>
    </row>
    <row r="33" spans="1:6" ht="12.75">
      <c r="A33" s="171">
        <f t="shared" si="0"/>
        <v>26</v>
      </c>
      <c r="B33" s="169" t="s">
        <v>117</v>
      </c>
      <c r="C33" s="170">
        <v>15250</v>
      </c>
      <c r="D33" s="41" t="s">
        <v>145</v>
      </c>
      <c r="E33" s="41" t="s">
        <v>146</v>
      </c>
      <c r="F33" s="163">
        <v>365</v>
      </c>
    </row>
    <row r="34" spans="1:6" ht="12.75">
      <c r="A34" s="171">
        <f t="shared" si="0"/>
        <v>27</v>
      </c>
      <c r="B34" s="169" t="s">
        <v>147</v>
      </c>
      <c r="C34" s="170">
        <v>15301</v>
      </c>
      <c r="D34" s="41" t="s">
        <v>126</v>
      </c>
      <c r="E34" s="41" t="s">
        <v>127</v>
      </c>
      <c r="F34" s="163">
        <v>11795.34</v>
      </c>
    </row>
    <row r="35" spans="1:6" ht="12.75">
      <c r="A35" s="171">
        <f t="shared" si="0"/>
        <v>28</v>
      </c>
      <c r="B35" s="169" t="s">
        <v>147</v>
      </c>
      <c r="C35" s="170">
        <v>15304</v>
      </c>
      <c r="D35" s="41" t="s">
        <v>148</v>
      </c>
      <c r="E35" s="41" t="s">
        <v>127</v>
      </c>
      <c r="F35" s="163">
        <v>4701.48</v>
      </c>
    </row>
    <row r="36" spans="1:6" ht="12.75">
      <c r="A36" s="171">
        <f t="shared" si="0"/>
        <v>29</v>
      </c>
      <c r="B36" s="169" t="s">
        <v>147</v>
      </c>
      <c r="C36" s="170">
        <v>15303</v>
      </c>
      <c r="D36" s="41" t="s">
        <v>149</v>
      </c>
      <c r="E36" s="41" t="s">
        <v>127</v>
      </c>
      <c r="F36" s="163">
        <v>3248.75</v>
      </c>
    </row>
    <row r="37" spans="1:6" ht="12.75">
      <c r="A37" s="171">
        <f t="shared" si="0"/>
        <v>30</v>
      </c>
      <c r="B37" s="169" t="s">
        <v>147</v>
      </c>
      <c r="C37" s="170">
        <v>15302</v>
      </c>
      <c r="D37" s="41" t="s">
        <v>149</v>
      </c>
      <c r="E37" s="41" t="s">
        <v>127</v>
      </c>
      <c r="F37" s="163">
        <v>607.05</v>
      </c>
    </row>
    <row r="38" spans="1:6" ht="12.75">
      <c r="A38" s="171">
        <f t="shared" si="0"/>
        <v>31</v>
      </c>
      <c r="B38" s="169" t="s">
        <v>150</v>
      </c>
      <c r="C38" s="170">
        <v>15315</v>
      </c>
      <c r="D38" s="41" t="s">
        <v>151</v>
      </c>
      <c r="E38" s="41" t="s">
        <v>152</v>
      </c>
      <c r="F38" s="163">
        <v>505.79</v>
      </c>
    </row>
    <row r="39" spans="1:6" ht="12.75">
      <c r="A39" s="171">
        <f t="shared" si="0"/>
        <v>32</v>
      </c>
      <c r="B39" s="169" t="s">
        <v>150</v>
      </c>
      <c r="C39" s="170">
        <v>15323</v>
      </c>
      <c r="D39" s="41" t="s">
        <v>153</v>
      </c>
      <c r="E39" s="41" t="s">
        <v>127</v>
      </c>
      <c r="F39" s="163">
        <v>18276.27</v>
      </c>
    </row>
    <row r="40" spans="1:6" ht="12.75">
      <c r="A40" s="171">
        <f t="shared" si="0"/>
        <v>33</v>
      </c>
      <c r="B40" s="169" t="s">
        <v>150</v>
      </c>
      <c r="C40" s="170">
        <v>15325</v>
      </c>
      <c r="D40" s="41" t="s">
        <v>154</v>
      </c>
      <c r="E40" s="41" t="s">
        <v>127</v>
      </c>
      <c r="F40" s="163">
        <v>273.7</v>
      </c>
    </row>
    <row r="41" spans="1:6" ht="12.75">
      <c r="A41" s="171">
        <f t="shared" si="0"/>
        <v>34</v>
      </c>
      <c r="B41" s="169" t="s">
        <v>150</v>
      </c>
      <c r="C41" s="170">
        <v>15326</v>
      </c>
      <c r="D41" s="41" t="s">
        <v>155</v>
      </c>
      <c r="E41" s="41" t="s">
        <v>127</v>
      </c>
      <c r="F41" s="163">
        <v>7749.06</v>
      </c>
    </row>
    <row r="42" spans="1:6" ht="12.75">
      <c r="A42" s="171">
        <f t="shared" si="0"/>
        <v>35</v>
      </c>
      <c r="B42" s="169" t="s">
        <v>150</v>
      </c>
      <c r="C42" s="170">
        <v>15327</v>
      </c>
      <c r="D42" s="41" t="s">
        <v>133</v>
      </c>
      <c r="E42" s="41" t="s">
        <v>127</v>
      </c>
      <c r="F42" s="163">
        <v>15.69</v>
      </c>
    </row>
    <row r="43" spans="1:6" ht="12.75">
      <c r="A43" s="171">
        <f t="shared" si="0"/>
        <v>36</v>
      </c>
      <c r="B43" s="169" t="s">
        <v>150</v>
      </c>
      <c r="C43" s="170">
        <v>15335</v>
      </c>
      <c r="D43" s="41" t="s">
        <v>153</v>
      </c>
      <c r="E43" s="41" t="s">
        <v>127</v>
      </c>
      <c r="F43" s="163">
        <v>37247</v>
      </c>
    </row>
    <row r="44" spans="1:6" ht="12.75">
      <c r="A44" s="171">
        <f t="shared" si="0"/>
        <v>37</v>
      </c>
      <c r="B44" s="169" t="s">
        <v>150</v>
      </c>
      <c r="C44" s="170">
        <v>15336</v>
      </c>
      <c r="D44" s="41" t="s">
        <v>156</v>
      </c>
      <c r="E44" s="41" t="s">
        <v>127</v>
      </c>
      <c r="F44" s="163">
        <v>15280</v>
      </c>
    </row>
    <row r="45" spans="1:6" ht="12.75">
      <c r="A45" s="171">
        <f t="shared" si="0"/>
        <v>38</v>
      </c>
      <c r="B45" s="169" t="s">
        <v>150</v>
      </c>
      <c r="C45" s="170">
        <v>15349</v>
      </c>
      <c r="D45" s="41" t="s">
        <v>157</v>
      </c>
      <c r="E45" s="41" t="s">
        <v>127</v>
      </c>
      <c r="F45" s="163">
        <v>821.1</v>
      </c>
    </row>
    <row r="46" spans="1:6" ht="12.75">
      <c r="A46" s="171">
        <f t="shared" si="0"/>
        <v>39</v>
      </c>
      <c r="B46" s="169" t="s">
        <v>150</v>
      </c>
      <c r="C46" s="170">
        <v>15352</v>
      </c>
      <c r="D46" s="41" t="s">
        <v>130</v>
      </c>
      <c r="E46" s="41" t="s">
        <v>127</v>
      </c>
      <c r="F46" s="163">
        <v>768.23</v>
      </c>
    </row>
    <row r="47" spans="1:6" ht="12.75">
      <c r="A47" s="171">
        <f t="shared" si="0"/>
        <v>40</v>
      </c>
      <c r="B47" s="169" t="s">
        <v>150</v>
      </c>
      <c r="C47" s="170">
        <v>15322</v>
      </c>
      <c r="D47" s="41" t="s">
        <v>153</v>
      </c>
      <c r="E47" s="41" t="s">
        <v>135</v>
      </c>
      <c r="F47" s="163">
        <v>41.59</v>
      </c>
    </row>
    <row r="48" spans="1:6" ht="12.75">
      <c r="A48" s="171">
        <f t="shared" si="0"/>
        <v>41</v>
      </c>
      <c r="B48" s="169" t="s">
        <v>150</v>
      </c>
      <c r="C48" s="170">
        <v>15334</v>
      </c>
      <c r="D48" s="41" t="s">
        <v>153</v>
      </c>
      <c r="E48" s="41" t="s">
        <v>135</v>
      </c>
      <c r="F48" s="163">
        <v>185.34</v>
      </c>
    </row>
    <row r="49" spans="1:6" ht="12.75">
      <c r="A49" s="171">
        <f t="shared" si="0"/>
        <v>42</v>
      </c>
      <c r="B49" s="169" t="s">
        <v>150</v>
      </c>
      <c r="C49" s="170">
        <v>15351</v>
      </c>
      <c r="D49" s="41" t="s">
        <v>130</v>
      </c>
      <c r="E49" s="41" t="s">
        <v>135</v>
      </c>
      <c r="F49" s="163">
        <v>81.34</v>
      </c>
    </row>
    <row r="50" spans="1:6" ht="12.75">
      <c r="A50" s="171">
        <f t="shared" si="0"/>
        <v>43</v>
      </c>
      <c r="B50" s="169" t="s">
        <v>150</v>
      </c>
      <c r="C50" s="170">
        <v>15359</v>
      </c>
      <c r="D50" s="41" t="s">
        <v>158</v>
      </c>
      <c r="E50" s="41" t="s">
        <v>159</v>
      </c>
      <c r="F50" s="163">
        <v>473.78</v>
      </c>
    </row>
    <row r="51" spans="1:6" ht="12.75">
      <c r="A51" s="171">
        <f t="shared" si="0"/>
        <v>44</v>
      </c>
      <c r="B51" s="169" t="s">
        <v>150</v>
      </c>
      <c r="C51" s="170">
        <v>15321</v>
      </c>
      <c r="D51" s="41" t="s">
        <v>160</v>
      </c>
      <c r="E51" s="41" t="s">
        <v>161</v>
      </c>
      <c r="F51" s="163">
        <v>2305.69</v>
      </c>
    </row>
    <row r="52" spans="1:6" ht="12.75">
      <c r="A52" s="171">
        <f t="shared" si="0"/>
        <v>45</v>
      </c>
      <c r="B52" s="169" t="s">
        <v>150</v>
      </c>
      <c r="C52" s="170">
        <v>15324</v>
      </c>
      <c r="D52" s="41" t="s">
        <v>162</v>
      </c>
      <c r="E52" s="41" t="s">
        <v>140</v>
      </c>
      <c r="F52" s="163">
        <v>1538.21</v>
      </c>
    </row>
    <row r="53" spans="1:6" ht="12.75">
      <c r="A53" s="171">
        <f t="shared" si="0"/>
        <v>46</v>
      </c>
      <c r="B53" s="169" t="s">
        <v>150</v>
      </c>
      <c r="C53" s="170">
        <v>15316</v>
      </c>
      <c r="D53" s="41" t="s">
        <v>151</v>
      </c>
      <c r="E53" s="41" t="s">
        <v>140</v>
      </c>
      <c r="F53" s="163">
        <v>171.54</v>
      </c>
    </row>
    <row r="54" spans="1:6" ht="13.5" thickBot="1">
      <c r="A54" s="175">
        <f t="shared" si="0"/>
        <v>47</v>
      </c>
      <c r="B54" s="173" t="s">
        <v>150</v>
      </c>
      <c r="C54" s="174">
        <v>15350</v>
      </c>
      <c r="D54" s="48" t="s">
        <v>163</v>
      </c>
      <c r="E54" s="48" t="s">
        <v>164</v>
      </c>
      <c r="F54" s="164">
        <v>600</v>
      </c>
    </row>
    <row r="55" spans="1:6" ht="13.5" thickBot="1">
      <c r="A55" s="176"/>
      <c r="B55" s="177"/>
      <c r="C55" s="178"/>
      <c r="D55" s="179"/>
      <c r="E55" s="180" t="s">
        <v>165</v>
      </c>
      <c r="F55" s="181">
        <f>SUM(F8:F54)</f>
        <v>538572.8599999999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28</v>
      </c>
      <c r="B1" s="9"/>
      <c r="C1" s="9"/>
      <c r="D1" s="9"/>
    </row>
    <row r="3" spans="1:4" ht="15.75" customHeight="1">
      <c r="A3" s="159" t="s">
        <v>16</v>
      </c>
      <c r="B3" s="159"/>
      <c r="C3" s="159"/>
      <c r="D3" s="11"/>
    </row>
    <row r="4" spans="1:10" ht="30" customHeight="1">
      <c r="A4" s="160" t="s">
        <v>23</v>
      </c>
      <c r="B4" s="160"/>
      <c r="C4" s="160"/>
      <c r="D4" s="160"/>
      <c r="E4" s="160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24</v>
      </c>
      <c r="C6" s="8" t="str">
        <f>personal!E6</f>
        <v>28-29 noiembrie 2022</v>
      </c>
      <c r="D6" s="15"/>
      <c r="E6" s="12"/>
      <c r="F6" s="12"/>
      <c r="G6" s="12"/>
      <c r="H6" s="12"/>
      <c r="I6" s="13"/>
      <c r="J6" s="13"/>
    </row>
    <row r="7" ht="13.5" thickBot="1"/>
    <row r="8" spans="1:5" ht="20.25" customHeight="1" thickBot="1">
      <c r="A8" s="26" t="s">
        <v>11</v>
      </c>
      <c r="B8" s="27" t="s">
        <v>12</v>
      </c>
      <c r="C8" s="27" t="s">
        <v>13</v>
      </c>
      <c r="D8" s="27" t="s">
        <v>30</v>
      </c>
      <c r="E8" s="28" t="s">
        <v>14</v>
      </c>
    </row>
    <row r="9" spans="1:5" s="16" customFormat="1" ht="25.5">
      <c r="A9" s="108" t="s">
        <v>31</v>
      </c>
      <c r="B9" s="101" t="s">
        <v>102</v>
      </c>
      <c r="C9" s="102" t="s">
        <v>103</v>
      </c>
      <c r="D9" s="103" t="s">
        <v>116</v>
      </c>
      <c r="E9" s="109">
        <v>106.24</v>
      </c>
    </row>
    <row r="10" spans="1:5" s="16" customFormat="1" ht="25.5">
      <c r="A10" s="108" t="s">
        <v>31</v>
      </c>
      <c r="B10" s="101" t="s">
        <v>104</v>
      </c>
      <c r="C10" s="102" t="s">
        <v>105</v>
      </c>
      <c r="D10" s="103" t="s">
        <v>116</v>
      </c>
      <c r="E10" s="109">
        <v>587.93</v>
      </c>
    </row>
    <row r="11" spans="1:5" s="16" customFormat="1" ht="25.5">
      <c r="A11" s="108" t="s">
        <v>31</v>
      </c>
      <c r="B11" s="101" t="s">
        <v>106</v>
      </c>
      <c r="C11" s="102" t="s">
        <v>107</v>
      </c>
      <c r="D11" s="103" t="s">
        <v>116</v>
      </c>
      <c r="E11" s="109">
        <v>3.06</v>
      </c>
    </row>
    <row r="12" spans="1:5" s="16" customFormat="1" ht="25.5">
      <c r="A12" s="108" t="s">
        <v>31</v>
      </c>
      <c r="B12" s="101" t="s">
        <v>108</v>
      </c>
      <c r="C12" s="102" t="s">
        <v>109</v>
      </c>
      <c r="D12" s="103" t="s">
        <v>116</v>
      </c>
      <c r="E12" s="109">
        <v>16.94</v>
      </c>
    </row>
    <row r="13" spans="1:5" s="16" customFormat="1" ht="25.5">
      <c r="A13" s="108" t="s">
        <v>31</v>
      </c>
      <c r="B13" s="104" t="s">
        <v>110</v>
      </c>
      <c r="C13" s="105" t="s">
        <v>111</v>
      </c>
      <c r="D13" s="103" t="s">
        <v>116</v>
      </c>
      <c r="E13" s="110">
        <v>111.73</v>
      </c>
    </row>
    <row r="14" spans="1:5" s="16" customFormat="1" ht="25.5">
      <c r="A14" s="108" t="s">
        <v>31</v>
      </c>
      <c r="B14" s="104" t="s">
        <v>112</v>
      </c>
      <c r="C14" s="105" t="s">
        <v>113</v>
      </c>
      <c r="D14" s="103" t="s">
        <v>116</v>
      </c>
      <c r="E14" s="110">
        <v>618.27</v>
      </c>
    </row>
    <row r="15" spans="1:5" s="16" customFormat="1" ht="25.5">
      <c r="A15" s="108" t="s">
        <v>31</v>
      </c>
      <c r="B15" s="104" t="s">
        <v>114</v>
      </c>
      <c r="C15" s="105" t="s">
        <v>111</v>
      </c>
      <c r="D15" s="103" t="s">
        <v>116</v>
      </c>
      <c r="E15" s="110">
        <v>76.52</v>
      </c>
    </row>
    <row r="16" spans="1:5" s="16" customFormat="1" ht="25.5">
      <c r="A16" s="108" t="s">
        <v>31</v>
      </c>
      <c r="B16" s="104" t="s">
        <v>115</v>
      </c>
      <c r="C16" s="105" t="s">
        <v>113</v>
      </c>
      <c r="D16" s="103" t="s">
        <v>116</v>
      </c>
      <c r="E16" s="110">
        <v>423.48</v>
      </c>
    </row>
    <row r="17" spans="1:5" s="16" customFormat="1" ht="13.5" thickBot="1">
      <c r="A17" s="29"/>
      <c r="B17" s="30"/>
      <c r="C17" s="31"/>
      <c r="D17" s="31"/>
      <c r="E17" s="32"/>
    </row>
    <row r="18" spans="1:5" ht="19.5" customHeight="1" thickBot="1">
      <c r="A18" s="26" t="s">
        <v>15</v>
      </c>
      <c r="B18" s="106"/>
      <c r="C18" s="106"/>
      <c r="D18" s="106"/>
      <c r="E18" s="107">
        <f>SUM(E9:E17)</f>
        <v>1944.17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9">
      <selection activeCell="C42" sqref="C42"/>
    </sheetView>
  </sheetViews>
  <sheetFormatPr defaultColWidth="9.140625" defaultRowHeight="12.75"/>
  <cols>
    <col min="1" max="1" width="9.140625" style="125" customWidth="1"/>
    <col min="2" max="2" width="16.28125" style="125" customWidth="1"/>
    <col min="3" max="3" width="17.421875" style="125" customWidth="1"/>
    <col min="4" max="4" width="23.8515625" style="125" customWidth="1"/>
    <col min="5" max="5" width="35.421875" style="125" customWidth="1"/>
    <col min="6" max="6" width="25.140625" style="126" customWidth="1"/>
    <col min="7" max="8" width="9.140625" style="125" customWidth="1"/>
    <col min="9" max="9" width="9.140625" style="127" customWidth="1"/>
    <col min="10" max="10" width="34.00390625" style="125" customWidth="1"/>
    <col min="11" max="16384" width="9.140625" style="125" customWidth="1"/>
  </cols>
  <sheetData>
    <row r="2" ht="12.75">
      <c r="A2" s="19" t="s">
        <v>29</v>
      </c>
    </row>
    <row r="3" ht="12.75">
      <c r="A3" s="19"/>
    </row>
    <row r="4" ht="12.75">
      <c r="A4" s="19" t="s">
        <v>25</v>
      </c>
    </row>
    <row r="5" spans="1:5" ht="12.75">
      <c r="A5" s="19" t="s">
        <v>18</v>
      </c>
      <c r="D5" s="18" t="s">
        <v>24</v>
      </c>
      <c r="E5" s="38" t="str">
        <f>personal!E6</f>
        <v>28-29 noiembrie 2022</v>
      </c>
    </row>
    <row r="6" ht="13.5" thickBot="1"/>
    <row r="7" spans="1:9" ht="46.5" customHeight="1" thickBot="1">
      <c r="A7" s="118" t="s">
        <v>7</v>
      </c>
      <c r="B7" s="119" t="s">
        <v>8</v>
      </c>
      <c r="C7" s="119" t="s">
        <v>9</v>
      </c>
      <c r="D7" s="119" t="s">
        <v>19</v>
      </c>
      <c r="E7" s="119" t="s">
        <v>26</v>
      </c>
      <c r="F7" s="120" t="s">
        <v>21</v>
      </c>
      <c r="I7" s="125"/>
    </row>
    <row r="8" spans="1:9" ht="15.75" customHeight="1">
      <c r="A8" s="128">
        <v>1</v>
      </c>
      <c r="B8" s="117" t="s">
        <v>31</v>
      </c>
      <c r="C8" s="117">
        <v>15363</v>
      </c>
      <c r="D8" s="129" t="s">
        <v>32</v>
      </c>
      <c r="E8" s="130" t="s">
        <v>33</v>
      </c>
      <c r="F8" s="131">
        <v>900</v>
      </c>
      <c r="I8" s="125"/>
    </row>
    <row r="9" spans="1:9" ht="19.5" customHeight="1">
      <c r="A9" s="132">
        <v>2</v>
      </c>
      <c r="B9" s="111" t="s">
        <v>31</v>
      </c>
      <c r="C9" s="111">
        <v>15364</v>
      </c>
      <c r="D9" s="133" t="s">
        <v>32</v>
      </c>
      <c r="E9" s="134" t="s">
        <v>34</v>
      </c>
      <c r="F9" s="135">
        <v>2000</v>
      </c>
      <c r="I9" s="125"/>
    </row>
    <row r="10" spans="1:6" ht="18" customHeight="1">
      <c r="A10" s="132">
        <v>3</v>
      </c>
      <c r="B10" s="112" t="s">
        <v>35</v>
      </c>
      <c r="C10" s="113">
        <v>15307</v>
      </c>
      <c r="D10" s="113" t="s">
        <v>39</v>
      </c>
      <c r="E10" s="114" t="s">
        <v>92</v>
      </c>
      <c r="F10" s="116">
        <v>545.2</v>
      </c>
    </row>
    <row r="11" spans="1:6" ht="18" customHeight="1">
      <c r="A11" s="132">
        <v>4</v>
      </c>
      <c r="B11" s="112" t="s">
        <v>35</v>
      </c>
      <c r="C11" s="113">
        <v>15308</v>
      </c>
      <c r="D11" s="113" t="s">
        <v>39</v>
      </c>
      <c r="E11" s="114" t="s">
        <v>93</v>
      </c>
      <c r="F11" s="116">
        <v>1088.86</v>
      </c>
    </row>
    <row r="12" spans="1:6" ht="18" customHeight="1">
      <c r="A12" s="132">
        <v>5</v>
      </c>
      <c r="B12" s="112" t="s">
        <v>35</v>
      </c>
      <c r="C12" s="115">
        <v>15310</v>
      </c>
      <c r="D12" s="113" t="s">
        <v>94</v>
      </c>
      <c r="E12" s="114" t="s">
        <v>95</v>
      </c>
      <c r="F12" s="116">
        <v>80</v>
      </c>
    </row>
    <row r="13" spans="1:6" ht="18" customHeight="1">
      <c r="A13" s="132">
        <v>6</v>
      </c>
      <c r="B13" s="112" t="s">
        <v>35</v>
      </c>
      <c r="C13" s="115">
        <v>15312</v>
      </c>
      <c r="D13" s="113" t="s">
        <v>43</v>
      </c>
      <c r="E13" s="114" t="s">
        <v>93</v>
      </c>
      <c r="F13" s="116">
        <v>4517.5</v>
      </c>
    </row>
    <row r="14" spans="1:6" ht="18" customHeight="1">
      <c r="A14" s="132">
        <v>7</v>
      </c>
      <c r="B14" s="112" t="s">
        <v>35</v>
      </c>
      <c r="C14" s="113">
        <v>15314</v>
      </c>
      <c r="D14" s="113" t="s">
        <v>94</v>
      </c>
      <c r="E14" s="114" t="s">
        <v>95</v>
      </c>
      <c r="F14" s="116">
        <v>300</v>
      </c>
    </row>
    <row r="15" spans="1:6" ht="18" customHeight="1">
      <c r="A15" s="132">
        <v>8</v>
      </c>
      <c r="B15" s="112" t="s">
        <v>35</v>
      </c>
      <c r="C15" s="113">
        <v>15313</v>
      </c>
      <c r="D15" s="113" t="s">
        <v>94</v>
      </c>
      <c r="E15" s="114" t="s">
        <v>95</v>
      </c>
      <c r="F15" s="116">
        <v>50</v>
      </c>
    </row>
    <row r="16" spans="1:6" ht="18" customHeight="1">
      <c r="A16" s="132">
        <v>9</v>
      </c>
      <c r="B16" s="112" t="s">
        <v>35</v>
      </c>
      <c r="C16" s="113">
        <v>15311</v>
      </c>
      <c r="D16" s="113" t="s">
        <v>94</v>
      </c>
      <c r="E16" s="114" t="s">
        <v>95</v>
      </c>
      <c r="F16" s="116">
        <v>70</v>
      </c>
    </row>
    <row r="17" spans="1:6" ht="18" customHeight="1">
      <c r="A17" s="132">
        <v>10</v>
      </c>
      <c r="B17" s="112" t="s">
        <v>35</v>
      </c>
      <c r="C17" s="113">
        <v>15309</v>
      </c>
      <c r="D17" s="113" t="s">
        <v>94</v>
      </c>
      <c r="E17" s="114" t="s">
        <v>95</v>
      </c>
      <c r="F17" s="116">
        <v>100</v>
      </c>
    </row>
    <row r="18" spans="1:6" ht="18" customHeight="1">
      <c r="A18" s="132">
        <v>11</v>
      </c>
      <c r="B18" s="112">
        <v>44894</v>
      </c>
      <c r="C18" s="113">
        <v>15361</v>
      </c>
      <c r="D18" s="113" t="s">
        <v>94</v>
      </c>
      <c r="E18" s="114" t="s">
        <v>95</v>
      </c>
      <c r="F18" s="116">
        <v>150</v>
      </c>
    </row>
    <row r="19" spans="1:6" ht="18" customHeight="1">
      <c r="A19" s="132">
        <v>12</v>
      </c>
      <c r="B19" s="112">
        <v>44894</v>
      </c>
      <c r="C19" s="113">
        <v>15362</v>
      </c>
      <c r="D19" s="113" t="s">
        <v>94</v>
      </c>
      <c r="E19" s="114" t="s">
        <v>95</v>
      </c>
      <c r="F19" s="116">
        <v>150</v>
      </c>
    </row>
    <row r="20" spans="1:6" ht="18" customHeight="1">
      <c r="A20" s="132">
        <v>13</v>
      </c>
      <c r="B20" s="112">
        <v>44894</v>
      </c>
      <c r="C20" s="113">
        <v>15365</v>
      </c>
      <c r="D20" s="113" t="s">
        <v>43</v>
      </c>
      <c r="E20" s="114" t="s">
        <v>92</v>
      </c>
      <c r="F20" s="116">
        <v>744.08</v>
      </c>
    </row>
    <row r="21" spans="1:6" ht="18" customHeight="1">
      <c r="A21" s="132">
        <v>14</v>
      </c>
      <c r="B21" s="112">
        <v>44894</v>
      </c>
      <c r="C21" s="113">
        <v>15366</v>
      </c>
      <c r="D21" s="113" t="s">
        <v>43</v>
      </c>
      <c r="E21" s="114" t="s">
        <v>93</v>
      </c>
      <c r="F21" s="116">
        <v>9473.53</v>
      </c>
    </row>
    <row r="22" spans="1:6" ht="18" customHeight="1">
      <c r="A22" s="132">
        <v>15</v>
      </c>
      <c r="B22" s="112">
        <v>44894</v>
      </c>
      <c r="C22" s="113">
        <v>15367</v>
      </c>
      <c r="D22" s="113" t="s">
        <v>39</v>
      </c>
      <c r="E22" s="114" t="s">
        <v>93</v>
      </c>
      <c r="F22" s="116">
        <v>7000</v>
      </c>
    </row>
    <row r="23" spans="1:6" ht="18" customHeight="1">
      <c r="A23" s="132">
        <v>16</v>
      </c>
      <c r="B23" s="112">
        <v>44894</v>
      </c>
      <c r="C23" s="113">
        <v>15368</v>
      </c>
      <c r="D23" s="113" t="s">
        <v>43</v>
      </c>
      <c r="E23" s="114" t="s">
        <v>92</v>
      </c>
      <c r="F23" s="116">
        <v>830</v>
      </c>
    </row>
    <row r="24" spans="1:6" ht="18" customHeight="1">
      <c r="A24" s="132">
        <v>17</v>
      </c>
      <c r="B24" s="112">
        <v>44894</v>
      </c>
      <c r="C24" s="113">
        <v>15369</v>
      </c>
      <c r="D24" s="113" t="s">
        <v>39</v>
      </c>
      <c r="E24" s="114" t="s">
        <v>93</v>
      </c>
      <c r="F24" s="116">
        <v>11100</v>
      </c>
    </row>
    <row r="25" spans="1:6" ht="18" customHeight="1">
      <c r="A25" s="132">
        <v>18</v>
      </c>
      <c r="B25" s="112">
        <v>44894</v>
      </c>
      <c r="C25" s="113">
        <v>15370</v>
      </c>
      <c r="D25" s="113" t="s">
        <v>39</v>
      </c>
      <c r="E25" s="114" t="s">
        <v>93</v>
      </c>
      <c r="F25" s="116">
        <v>3470.72</v>
      </c>
    </row>
    <row r="26" spans="1:6" ht="18" customHeight="1">
      <c r="A26" s="132">
        <v>19</v>
      </c>
      <c r="B26" s="112">
        <v>44894</v>
      </c>
      <c r="C26" s="113">
        <v>15371</v>
      </c>
      <c r="D26" s="113" t="s">
        <v>43</v>
      </c>
      <c r="E26" s="114" t="s">
        <v>93</v>
      </c>
      <c r="F26" s="116">
        <v>1155</v>
      </c>
    </row>
    <row r="27" spans="1:6" ht="18" customHeight="1">
      <c r="A27" s="132">
        <v>20</v>
      </c>
      <c r="B27" s="112">
        <v>44894</v>
      </c>
      <c r="C27" s="113">
        <v>15372</v>
      </c>
      <c r="D27" s="113" t="s">
        <v>43</v>
      </c>
      <c r="E27" s="114" t="s">
        <v>96</v>
      </c>
      <c r="F27" s="116">
        <v>2089.12</v>
      </c>
    </row>
    <row r="28" spans="1:6" ht="18" customHeight="1">
      <c r="A28" s="132">
        <v>21</v>
      </c>
      <c r="B28" s="112">
        <v>44894</v>
      </c>
      <c r="C28" s="113">
        <v>15373</v>
      </c>
      <c r="D28" s="113" t="s">
        <v>43</v>
      </c>
      <c r="E28" s="114" t="s">
        <v>93</v>
      </c>
      <c r="F28" s="116">
        <v>2335</v>
      </c>
    </row>
    <row r="29" spans="1:6" ht="18" customHeight="1">
      <c r="A29" s="132">
        <v>22</v>
      </c>
      <c r="B29" s="112">
        <v>44894</v>
      </c>
      <c r="C29" s="113">
        <v>15374</v>
      </c>
      <c r="D29" s="113" t="s">
        <v>43</v>
      </c>
      <c r="E29" s="114" t="s">
        <v>96</v>
      </c>
      <c r="F29" s="116">
        <v>6335.5</v>
      </c>
    </row>
    <row r="30" spans="1:6" ht="18" customHeight="1">
      <c r="A30" s="132">
        <v>23</v>
      </c>
      <c r="B30" s="112">
        <v>44894</v>
      </c>
      <c r="C30" s="113">
        <v>15375</v>
      </c>
      <c r="D30" s="113" t="s">
        <v>39</v>
      </c>
      <c r="E30" s="114" t="s">
        <v>93</v>
      </c>
      <c r="F30" s="116">
        <v>3579.3</v>
      </c>
    </row>
    <row r="31" spans="1:6" ht="18" customHeight="1">
      <c r="A31" s="132">
        <v>24</v>
      </c>
      <c r="B31" s="112">
        <v>44894</v>
      </c>
      <c r="C31" s="113">
        <v>15376</v>
      </c>
      <c r="D31" s="113" t="s">
        <v>39</v>
      </c>
      <c r="E31" s="114" t="s">
        <v>97</v>
      </c>
      <c r="F31" s="116">
        <v>14.28</v>
      </c>
    </row>
    <row r="32" spans="1:6" ht="18" customHeight="1">
      <c r="A32" s="132">
        <v>25</v>
      </c>
      <c r="B32" s="112">
        <v>44894</v>
      </c>
      <c r="C32" s="113">
        <v>15377</v>
      </c>
      <c r="D32" s="113" t="s">
        <v>43</v>
      </c>
      <c r="E32" s="114" t="s">
        <v>98</v>
      </c>
      <c r="F32" s="116">
        <v>1500</v>
      </c>
    </row>
    <row r="33" spans="1:6" ht="18" customHeight="1">
      <c r="A33" s="132">
        <v>26</v>
      </c>
      <c r="B33" s="112">
        <v>44894</v>
      </c>
      <c r="C33" s="113">
        <v>15378</v>
      </c>
      <c r="D33" s="113" t="s">
        <v>43</v>
      </c>
      <c r="E33" s="114" t="s">
        <v>98</v>
      </c>
      <c r="F33" s="116">
        <v>1160</v>
      </c>
    </row>
    <row r="34" spans="1:6" ht="18" customHeight="1">
      <c r="A34" s="132">
        <v>27</v>
      </c>
      <c r="B34" s="112">
        <v>44894</v>
      </c>
      <c r="C34" s="113">
        <v>15379</v>
      </c>
      <c r="D34" s="113" t="s">
        <v>43</v>
      </c>
      <c r="E34" s="114" t="s">
        <v>98</v>
      </c>
      <c r="F34" s="116">
        <v>300</v>
      </c>
    </row>
    <row r="35" spans="1:6" ht="18" customHeight="1">
      <c r="A35" s="132">
        <v>28</v>
      </c>
      <c r="B35" s="112">
        <v>44894</v>
      </c>
      <c r="C35" s="113">
        <v>15380</v>
      </c>
      <c r="D35" s="113" t="s">
        <v>43</v>
      </c>
      <c r="E35" s="114" t="s">
        <v>98</v>
      </c>
      <c r="F35" s="116">
        <v>1200</v>
      </c>
    </row>
    <row r="36" spans="1:6" ht="18" customHeight="1">
      <c r="A36" s="132">
        <v>29</v>
      </c>
      <c r="B36" s="112">
        <v>44894</v>
      </c>
      <c r="C36" s="113">
        <v>15381</v>
      </c>
      <c r="D36" s="113" t="s">
        <v>39</v>
      </c>
      <c r="E36" s="114" t="s">
        <v>99</v>
      </c>
      <c r="F36" s="116">
        <v>353357.35</v>
      </c>
    </row>
    <row r="37" spans="1:6" ht="18" customHeight="1">
      <c r="A37" s="132">
        <v>30</v>
      </c>
      <c r="B37" s="112">
        <v>44894</v>
      </c>
      <c r="C37" s="113">
        <v>15406</v>
      </c>
      <c r="D37" s="113" t="s">
        <v>36</v>
      </c>
      <c r="E37" s="114" t="s">
        <v>100</v>
      </c>
      <c r="F37" s="116">
        <v>742050</v>
      </c>
    </row>
    <row r="38" spans="1:6" ht="18" customHeight="1" thickBot="1">
      <c r="A38" s="136"/>
      <c r="B38" s="121"/>
      <c r="C38" s="122"/>
      <c r="D38" s="122"/>
      <c r="E38" s="123"/>
      <c r="F38" s="124"/>
    </row>
    <row r="39" spans="1:6" ht="18" customHeight="1" thickBot="1">
      <c r="A39" s="137"/>
      <c r="B39" s="138"/>
      <c r="C39" s="139"/>
      <c r="D39" s="140"/>
      <c r="E39" s="140" t="s">
        <v>5</v>
      </c>
      <c r="F39" s="141">
        <f>SUM(F8:F38)</f>
        <v>1157645.44</v>
      </c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2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25"/>
    </row>
    <row r="254" ht="18" customHeight="1">
      <c r="I254" s="125"/>
    </row>
    <row r="255" ht="18" customHeight="1">
      <c r="I255" s="125"/>
    </row>
    <row r="256" ht="18" customHeight="1">
      <c r="I256" s="125"/>
    </row>
    <row r="257" ht="18" customHeight="1">
      <c r="I257" s="125"/>
    </row>
    <row r="258" ht="18" customHeight="1">
      <c r="I258" s="125"/>
    </row>
    <row r="259" ht="18" customHeight="1">
      <c r="I259" s="125"/>
    </row>
    <row r="260" ht="18" customHeight="1">
      <c r="I260" s="125"/>
    </row>
    <row r="261" ht="18" customHeight="1">
      <c r="I261" s="125"/>
    </row>
    <row r="262" ht="18" customHeight="1">
      <c r="I262" s="125"/>
    </row>
    <row r="263" ht="18" customHeight="1">
      <c r="I263" s="125"/>
    </row>
    <row r="264" ht="18" customHeight="1">
      <c r="I264" s="125"/>
    </row>
    <row r="265" ht="18" customHeight="1">
      <c r="I265" s="125"/>
    </row>
    <row r="266" ht="18" customHeight="1">
      <c r="I266" s="125"/>
    </row>
    <row r="267" ht="18" customHeight="1">
      <c r="I267" s="125"/>
    </row>
    <row r="268" ht="18" customHeight="1">
      <c r="I268" s="125"/>
    </row>
    <row r="269" ht="18" customHeight="1">
      <c r="I269" s="125"/>
    </row>
    <row r="270" ht="18" customHeight="1">
      <c r="I270" s="125"/>
    </row>
    <row r="271" ht="18" customHeight="1">
      <c r="I271" s="125"/>
    </row>
    <row r="272" ht="18" customHeight="1">
      <c r="I272" s="125"/>
    </row>
    <row r="273" ht="18" customHeight="1">
      <c r="I273" s="125"/>
    </row>
    <row r="274" ht="18" customHeight="1">
      <c r="I274" s="125"/>
    </row>
    <row r="275" ht="18" customHeight="1">
      <c r="I275" s="125"/>
    </row>
    <row r="276" ht="18" customHeight="1">
      <c r="I276" s="125"/>
    </row>
    <row r="277" ht="18" customHeight="1">
      <c r="I277" s="125"/>
    </row>
    <row r="278" ht="18" customHeight="1">
      <c r="I278" s="125"/>
    </row>
    <row r="279" ht="18" customHeight="1">
      <c r="I279" s="125"/>
    </row>
    <row r="280" ht="18" customHeight="1">
      <c r="I280" s="125"/>
    </row>
    <row r="281" ht="18" customHeight="1">
      <c r="I281" s="125"/>
    </row>
    <row r="282" ht="18" customHeight="1">
      <c r="I282" s="125"/>
    </row>
    <row r="283" ht="18" customHeight="1">
      <c r="I283" s="125"/>
    </row>
    <row r="284" ht="18" customHeight="1">
      <c r="I284" s="125"/>
    </row>
    <row r="285" ht="18" customHeight="1">
      <c r="I285" s="125"/>
    </row>
    <row r="286" ht="18" customHeight="1">
      <c r="I286" s="125"/>
    </row>
    <row r="287" ht="18" customHeight="1">
      <c r="I287" s="125"/>
    </row>
    <row r="288" ht="18" customHeight="1">
      <c r="I288" s="125"/>
    </row>
    <row r="289" ht="18" customHeight="1">
      <c r="I289" s="125"/>
    </row>
    <row r="290" ht="18" customHeight="1">
      <c r="I290" s="125"/>
    </row>
    <row r="291" ht="18" customHeight="1">
      <c r="I291" s="125"/>
    </row>
    <row r="292" ht="18" customHeight="1">
      <c r="I292" s="125"/>
    </row>
    <row r="293" ht="18" customHeight="1">
      <c r="I293" s="125"/>
    </row>
    <row r="294" ht="18" customHeight="1">
      <c r="I294" s="125"/>
    </row>
    <row r="295" ht="18" customHeight="1">
      <c r="I295" s="125"/>
    </row>
    <row r="296" ht="18" customHeight="1">
      <c r="I296" s="125"/>
    </row>
    <row r="297" ht="18" customHeight="1">
      <c r="I297" s="125"/>
    </row>
    <row r="298" ht="18" customHeight="1">
      <c r="I298" s="125"/>
    </row>
    <row r="299" ht="18" customHeight="1">
      <c r="I299" s="125"/>
    </row>
    <row r="300" ht="18" customHeight="1">
      <c r="I300" s="125"/>
    </row>
    <row r="301" ht="18" customHeight="1">
      <c r="I301" s="125"/>
    </row>
    <row r="302" ht="18" customHeight="1">
      <c r="I302" s="125"/>
    </row>
    <row r="303" ht="18" customHeight="1">
      <c r="I303" s="125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E30" sqref="E30"/>
    </sheetView>
  </sheetViews>
  <sheetFormatPr defaultColWidth="10.421875" defaultRowHeight="12.75"/>
  <cols>
    <col min="1" max="1" width="9.421875" style="143" customWidth="1"/>
    <col min="2" max="2" width="17.28125" style="143" customWidth="1"/>
    <col min="3" max="3" width="14.7109375" style="143" customWidth="1"/>
    <col min="4" max="4" width="24.7109375" style="143" customWidth="1"/>
    <col min="5" max="5" width="39.421875" style="143" customWidth="1"/>
    <col min="6" max="6" width="15.00390625" style="143" customWidth="1"/>
    <col min="7" max="16384" width="10.421875" style="143" customWidth="1"/>
  </cols>
  <sheetData>
    <row r="1" spans="1:6" ht="12.75">
      <c r="A1" s="7" t="s">
        <v>29</v>
      </c>
      <c r="B1" s="142"/>
      <c r="C1" s="5"/>
      <c r="D1" s="5"/>
      <c r="E1" s="142"/>
      <c r="F1" s="142"/>
    </row>
    <row r="2" spans="2:6" ht="12.75">
      <c r="B2" s="142"/>
      <c r="C2" s="142"/>
      <c r="D2" s="142"/>
      <c r="E2" s="142"/>
      <c r="F2" s="142"/>
    </row>
    <row r="3" spans="1:6" ht="12.75">
      <c r="A3" s="7" t="s">
        <v>17</v>
      </c>
      <c r="B3" s="5"/>
      <c r="C3" s="142"/>
      <c r="D3" s="5"/>
      <c r="E3" s="144"/>
      <c r="F3" s="142"/>
    </row>
    <row r="4" spans="1:6" ht="12.75">
      <c r="A4" s="7" t="s">
        <v>22</v>
      </c>
      <c r="B4" s="5"/>
      <c r="C4" s="142"/>
      <c r="D4" s="5"/>
      <c r="E4" s="142"/>
      <c r="F4" s="5"/>
    </row>
    <row r="5" spans="1:6" ht="12.75">
      <c r="A5" s="142"/>
      <c r="B5" s="5"/>
      <c r="C5" s="142"/>
      <c r="D5" s="142"/>
      <c r="E5" s="142"/>
      <c r="F5" s="142"/>
    </row>
    <row r="6" spans="1:6" ht="12.75">
      <c r="A6" s="142"/>
      <c r="B6" s="6"/>
      <c r="C6" s="18" t="s">
        <v>24</v>
      </c>
      <c r="D6" s="20" t="str">
        <f>personal!E6</f>
        <v>28-29 noiembrie 2022</v>
      </c>
      <c r="E6" s="142"/>
      <c r="F6" s="142"/>
    </row>
    <row r="7" spans="1:6" ht="13.5" thickBot="1">
      <c r="A7" s="142"/>
      <c r="B7" s="142"/>
      <c r="C7" s="142"/>
      <c r="D7" s="142"/>
      <c r="E7" s="142"/>
      <c r="F7" s="142"/>
    </row>
    <row r="8" spans="1:6" ht="51.75" thickBot="1">
      <c r="A8" s="33" t="s">
        <v>7</v>
      </c>
      <c r="B8" s="34" t="s">
        <v>8</v>
      </c>
      <c r="C8" s="35" t="s">
        <v>9</v>
      </c>
      <c r="D8" s="34" t="s">
        <v>19</v>
      </c>
      <c r="E8" s="34" t="s">
        <v>20</v>
      </c>
      <c r="F8" s="36" t="s">
        <v>21</v>
      </c>
    </row>
    <row r="9" spans="1:6" ht="12.75">
      <c r="A9" s="155">
        <v>1</v>
      </c>
      <c r="B9" s="146" t="s">
        <v>35</v>
      </c>
      <c r="C9" s="146">
        <v>15318</v>
      </c>
      <c r="D9" s="145" t="s">
        <v>36</v>
      </c>
      <c r="E9" s="147" t="s">
        <v>37</v>
      </c>
      <c r="F9" s="156">
        <v>516039856.32</v>
      </c>
    </row>
    <row r="10" spans="1:6" ht="12.75">
      <c r="A10" s="155">
        <v>2</v>
      </c>
      <c r="B10" s="146" t="s">
        <v>35</v>
      </c>
      <c r="C10" s="146">
        <v>15320</v>
      </c>
      <c r="D10" s="145" t="s">
        <v>36</v>
      </c>
      <c r="E10" s="147" t="s">
        <v>38</v>
      </c>
      <c r="F10" s="156">
        <v>228849.28</v>
      </c>
    </row>
    <row r="11" spans="1:6" ht="12.75">
      <c r="A11" s="155">
        <v>3</v>
      </c>
      <c r="B11" s="146" t="s">
        <v>35</v>
      </c>
      <c r="C11" s="146">
        <v>1386</v>
      </c>
      <c r="D11" s="145" t="s">
        <v>39</v>
      </c>
      <c r="E11" s="147" t="s">
        <v>40</v>
      </c>
      <c r="F11" s="156">
        <v>266047.86</v>
      </c>
    </row>
    <row r="12" spans="1:6" ht="12.75">
      <c r="A12" s="155">
        <v>4</v>
      </c>
      <c r="B12" s="146" t="s">
        <v>31</v>
      </c>
      <c r="C12" s="146">
        <v>1390</v>
      </c>
      <c r="D12" s="145" t="s">
        <v>39</v>
      </c>
      <c r="E12" s="147" t="s">
        <v>41</v>
      </c>
      <c r="F12" s="156">
        <v>69823.46</v>
      </c>
    </row>
    <row r="13" spans="1:256" ht="12.75">
      <c r="A13" s="155">
        <v>5</v>
      </c>
      <c r="B13" s="146" t="s">
        <v>31</v>
      </c>
      <c r="C13" s="146">
        <v>1391</v>
      </c>
      <c r="D13" s="145" t="s">
        <v>39</v>
      </c>
      <c r="E13" s="147" t="s">
        <v>42</v>
      </c>
      <c r="F13" s="156">
        <v>3066.96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6" ht="12.75">
      <c r="A14" s="155">
        <v>6</v>
      </c>
      <c r="B14" s="146" t="s">
        <v>31</v>
      </c>
      <c r="C14" s="146">
        <v>15337</v>
      </c>
      <c r="D14" s="145" t="s">
        <v>43</v>
      </c>
      <c r="E14" s="147" t="s">
        <v>44</v>
      </c>
      <c r="F14" s="156">
        <v>14829</v>
      </c>
    </row>
    <row r="15" spans="1:6" ht="12.75">
      <c r="A15" s="155">
        <v>7</v>
      </c>
      <c r="B15" s="146" t="s">
        <v>31</v>
      </c>
      <c r="C15" s="146">
        <v>15338</v>
      </c>
      <c r="D15" s="145" t="s">
        <v>39</v>
      </c>
      <c r="E15" s="147" t="s">
        <v>44</v>
      </c>
      <c r="F15" s="156">
        <v>14779.8</v>
      </c>
    </row>
    <row r="16" spans="1:6" ht="12.75">
      <c r="A16" s="155">
        <v>8</v>
      </c>
      <c r="B16" s="146" t="s">
        <v>31</v>
      </c>
      <c r="C16" s="146">
        <v>15339</v>
      </c>
      <c r="D16" s="145" t="s">
        <v>43</v>
      </c>
      <c r="E16" s="147" t="s">
        <v>44</v>
      </c>
      <c r="F16" s="156">
        <v>14779.8</v>
      </c>
    </row>
    <row r="17" spans="1:6" ht="12.75">
      <c r="A17" s="155">
        <v>9</v>
      </c>
      <c r="B17" s="146" t="s">
        <v>31</v>
      </c>
      <c r="C17" s="146">
        <v>15340</v>
      </c>
      <c r="D17" s="145" t="s">
        <v>43</v>
      </c>
      <c r="E17" s="147" t="s">
        <v>44</v>
      </c>
      <c r="F17" s="156">
        <v>14779.8</v>
      </c>
    </row>
    <row r="18" spans="1:6" ht="12.75">
      <c r="A18" s="155">
        <v>10</v>
      </c>
      <c r="B18" s="146" t="s">
        <v>31</v>
      </c>
      <c r="C18" s="146">
        <v>15341</v>
      </c>
      <c r="D18" s="145" t="s">
        <v>43</v>
      </c>
      <c r="E18" s="147" t="s">
        <v>44</v>
      </c>
      <c r="F18" s="156">
        <v>14779.8</v>
      </c>
    </row>
    <row r="19" spans="1:6" ht="12.75">
      <c r="A19" s="155">
        <v>11</v>
      </c>
      <c r="B19" s="146" t="s">
        <v>31</v>
      </c>
      <c r="C19" s="146">
        <v>15342</v>
      </c>
      <c r="D19" s="145" t="s">
        <v>43</v>
      </c>
      <c r="E19" s="147" t="s">
        <v>44</v>
      </c>
      <c r="F19" s="156">
        <v>14779.8</v>
      </c>
    </row>
    <row r="20" spans="1:6" ht="12.75">
      <c r="A20" s="155">
        <v>12</v>
      </c>
      <c r="B20" s="146" t="s">
        <v>31</v>
      </c>
      <c r="C20" s="146">
        <v>15343</v>
      </c>
      <c r="D20" s="145" t="s">
        <v>43</v>
      </c>
      <c r="E20" s="147" t="s">
        <v>44</v>
      </c>
      <c r="F20" s="156">
        <v>14779.8</v>
      </c>
    </row>
    <row r="21" spans="1:6" ht="12.75">
      <c r="A21" s="155">
        <v>16</v>
      </c>
      <c r="B21" s="146" t="s">
        <v>31</v>
      </c>
      <c r="C21" s="146">
        <v>15344</v>
      </c>
      <c r="D21" s="145" t="s">
        <v>43</v>
      </c>
      <c r="E21" s="147" t="s">
        <v>44</v>
      </c>
      <c r="F21" s="156">
        <v>14779.8</v>
      </c>
    </row>
    <row r="22" spans="1:6" ht="12.75">
      <c r="A22" s="155">
        <v>14</v>
      </c>
      <c r="B22" s="146" t="s">
        <v>31</v>
      </c>
      <c r="C22" s="146">
        <v>15345</v>
      </c>
      <c r="D22" s="145" t="s">
        <v>39</v>
      </c>
      <c r="E22" s="147" t="s">
        <v>44</v>
      </c>
      <c r="F22" s="156">
        <v>14779.8</v>
      </c>
    </row>
    <row r="23" spans="1:6" ht="12.75">
      <c r="A23" s="155">
        <v>15</v>
      </c>
      <c r="B23" s="146" t="s">
        <v>31</v>
      </c>
      <c r="C23" s="146">
        <v>15346</v>
      </c>
      <c r="D23" s="145" t="s">
        <v>43</v>
      </c>
      <c r="E23" s="147" t="s">
        <v>44</v>
      </c>
      <c r="F23" s="156">
        <v>24633</v>
      </c>
    </row>
    <row r="24" spans="1:6" ht="12.75">
      <c r="A24" s="155">
        <v>16</v>
      </c>
      <c r="B24" s="146" t="s">
        <v>31</v>
      </c>
      <c r="C24" s="146">
        <v>15347</v>
      </c>
      <c r="D24" s="145" t="s">
        <v>43</v>
      </c>
      <c r="E24" s="147" t="s">
        <v>44</v>
      </c>
      <c r="F24" s="156">
        <v>14779.8</v>
      </c>
    </row>
    <row r="25" spans="1:6" ht="13.5" thickBot="1">
      <c r="A25" s="157">
        <v>17</v>
      </c>
      <c r="B25" s="149" t="s">
        <v>31</v>
      </c>
      <c r="C25" s="149">
        <v>15348</v>
      </c>
      <c r="D25" s="148" t="s">
        <v>43</v>
      </c>
      <c r="E25" s="150" t="s">
        <v>44</v>
      </c>
      <c r="F25" s="158">
        <v>4926.6</v>
      </c>
    </row>
    <row r="26" spans="1:6" ht="18.75" customHeight="1" thickBot="1">
      <c r="A26" s="151" t="s">
        <v>5</v>
      </c>
      <c r="B26" s="152"/>
      <c r="C26" s="152"/>
      <c r="D26" s="152"/>
      <c r="E26" s="153"/>
      <c r="F26" s="154">
        <f>SUM(F9:F25)</f>
        <v>516785050.68000007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2022-12-09T06:44:09Z</cp:lastPrinted>
  <dcterms:created xsi:type="dcterms:W3CDTF">2016-01-19T13:06:09Z</dcterms:created>
  <dcterms:modified xsi:type="dcterms:W3CDTF">2022-12-09T06:44:13Z</dcterms:modified>
  <cp:category/>
  <cp:version/>
  <cp:contentType/>
  <cp:contentStatus/>
</cp:coreProperties>
</file>