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FP1934\retea on 10.236.1.89\Executii\Executii 2024\12 decembrie 2024\pt.site BGC 31.12.2024\"/>
    </mc:Choice>
  </mc:AlternateContent>
  <bookViews>
    <workbookView xWindow="0" yWindow="0" windowWidth="23040" windowHeight="8616"/>
  </bookViews>
  <sheets>
    <sheet name="Sinteza - An 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</externalReferences>
  <definedNames>
    <definedName name="________bas1">'[1]data input'!#REF!</definedName>
    <definedName name="________bas2">'[1]data input'!#REF!</definedName>
    <definedName name="________bas3">'[1]data input'!#REF!</definedName>
    <definedName name="________BOP1">#REF!</definedName>
    <definedName name="________BOP2">[2]BoP!#REF!</definedName>
    <definedName name="________CPI98">'[3]REER Forecast'!#REF!</definedName>
    <definedName name="________EXP5">#REF!</definedName>
    <definedName name="________EXP6">#REF!</definedName>
    <definedName name="________EXP7">#REF!</definedName>
    <definedName name="________EXP9">#REF!</definedName>
    <definedName name="________EXR1">#REF!</definedName>
    <definedName name="________EXR2">#REF!</definedName>
    <definedName name="________EXR3">#REF!</definedName>
    <definedName name="________gdp9096">#REF!</definedName>
    <definedName name="________gdp9297">#REF!</definedName>
    <definedName name="________GDP98">#REF!</definedName>
    <definedName name="________IMP10">#REF!</definedName>
    <definedName name="________IMP2">#REF!</definedName>
    <definedName name="________IMP4">#REF!</definedName>
    <definedName name="________IMP6">#REF!</definedName>
    <definedName name="________IMP7">#REF!</definedName>
    <definedName name="________IMP8">#REF!</definedName>
    <definedName name="________MTS2">'[4]Annual Tables'!#REF!</definedName>
    <definedName name="________PAG2">[4]Index!#REF!</definedName>
    <definedName name="________PAG3">[4]Index!#REF!</definedName>
    <definedName name="________PAG4">[4]Index!#REF!</definedName>
    <definedName name="________PAG5">[4]Index!#REF!</definedName>
    <definedName name="________PAG6">[4]Index!#REF!</definedName>
    <definedName name="________PAG7">#REF!</definedName>
    <definedName name="________pib2">#REF!</definedName>
    <definedName name="________pib2005">#REF!</definedName>
    <definedName name="________pib2007">#REF!</definedName>
    <definedName name="________pib2008">#REF!</definedName>
    <definedName name="________pib2009">#REF!</definedName>
    <definedName name="________PPI97">'[3]REER Forecast'!#REF!</definedName>
    <definedName name="________prt1">#REF!</definedName>
    <definedName name="________prt2">#REF!</definedName>
    <definedName name="________rep1">#REF!</definedName>
    <definedName name="________rep2">#REF!</definedName>
    <definedName name="________RES2">[2]RES!#REF!</definedName>
    <definedName name="________rge1">#REF!</definedName>
    <definedName name="________s92">#N/A</definedName>
    <definedName name="________som1">'[1]data input'!#REF!</definedName>
    <definedName name="________som2">'[1]data input'!#REF!</definedName>
    <definedName name="________som3">'[1]data input'!#REF!</definedName>
    <definedName name="________SR2">#REF!</definedName>
    <definedName name="________SR3">#REF!</definedName>
    <definedName name="________SUM1">#REF!</definedName>
    <definedName name="________TAB05">#REF!</definedName>
    <definedName name="________tab06">#REF!</definedName>
    <definedName name="________tab07">#REF!</definedName>
    <definedName name="________tab1">#REF!</definedName>
    <definedName name="________TAB10">#REF!</definedName>
    <definedName name="________TAB12">#REF!</definedName>
    <definedName name="________TAB13">#REF!</definedName>
    <definedName name="________TAB14">[5]INT_RATES_old!$A$1:$I$34</definedName>
    <definedName name="________Tab19">#REF!</definedName>
    <definedName name="________tab2">#REF!</definedName>
    <definedName name="________Tab20">#REF!</definedName>
    <definedName name="________Tab21">#REF!</definedName>
    <definedName name="________tab22">#REF!</definedName>
    <definedName name="________tab23">#REF!</definedName>
    <definedName name="________tab24">#REF!</definedName>
    <definedName name="________tab25">#REF!</definedName>
    <definedName name="________tab26">#REF!</definedName>
    <definedName name="________tab27">#REF!</definedName>
    <definedName name="________tab28">#REF!</definedName>
    <definedName name="________Tab29">#REF!</definedName>
    <definedName name="________tab3">#REF!</definedName>
    <definedName name="________Tab30">#REF!</definedName>
    <definedName name="________Tab31">#REF!</definedName>
    <definedName name="________Tab32">#REF!</definedName>
    <definedName name="________Tab33">#REF!</definedName>
    <definedName name="________tab34">#REF!</definedName>
    <definedName name="________Tab35">#REF!</definedName>
    <definedName name="________tab37">#REF!</definedName>
    <definedName name="________tab4">#REF!</definedName>
    <definedName name="________tab43">#REF!</definedName>
    <definedName name="________tab44">#REF!</definedName>
    <definedName name="________tab5">#REF!</definedName>
    <definedName name="________tab6">#REF!</definedName>
    <definedName name="________tab7">#REF!</definedName>
    <definedName name="________tab8">#REF!</definedName>
    <definedName name="________tab9">#REF!</definedName>
    <definedName name="________TBL2">#REF!</definedName>
    <definedName name="________TBL4">#REF!</definedName>
    <definedName name="________TBL5">#REF!</definedName>
    <definedName name="________UKR1">[6]EU2DBase!$C$1:$F$196</definedName>
    <definedName name="________UKR2">[6]EU2DBase!$G$1:$U$196</definedName>
    <definedName name="________UKR3">[6]EU2DBase!#REF!</definedName>
    <definedName name="________WEO1">#REF!</definedName>
    <definedName name="________WEO2">#REF!</definedName>
    <definedName name="_______bas1">'[1]data input'!#REF!</definedName>
    <definedName name="_______bas2">'[1]data input'!#REF!</definedName>
    <definedName name="_______bas3">'[1]data input'!#REF!</definedName>
    <definedName name="_______BOP1">#REF!</definedName>
    <definedName name="_______BOP2">[2]BoP!#REF!</definedName>
    <definedName name="_______CPI98">'[3]REER Forecast'!#REF!</definedName>
    <definedName name="_______EXP5">#REF!</definedName>
    <definedName name="_______EXP6">#REF!</definedName>
    <definedName name="_______EXP7">#REF!</definedName>
    <definedName name="_______EXP9">#REF!</definedName>
    <definedName name="_______EXR1">#REF!</definedName>
    <definedName name="_______EXR2">#REF!</definedName>
    <definedName name="_______EXR3">#REF!</definedName>
    <definedName name="_______gdp9096">#REF!</definedName>
    <definedName name="_______gdp9297">#REF!</definedName>
    <definedName name="_______GDP98">#REF!</definedName>
    <definedName name="_______IMP10">#REF!</definedName>
    <definedName name="_______IMP2">#REF!</definedName>
    <definedName name="_______IMP4">#REF!</definedName>
    <definedName name="_______IMP6">#REF!</definedName>
    <definedName name="_______IMP7">#REF!</definedName>
    <definedName name="_______IMP8">#REF!</definedName>
    <definedName name="_______MTS2">'[4]Annual Tables'!#REF!</definedName>
    <definedName name="_______PAG2">[4]Index!#REF!</definedName>
    <definedName name="_______PAG3">[4]Index!#REF!</definedName>
    <definedName name="_______PAG4">[4]Index!#REF!</definedName>
    <definedName name="_______PAG5">[4]Index!#REF!</definedName>
    <definedName name="_______PAG6">[4]Index!#REF!</definedName>
    <definedName name="_______PAG7">#REF!</definedName>
    <definedName name="_______pib2">#REF!</definedName>
    <definedName name="_______pib2005">#REF!</definedName>
    <definedName name="_______pib2007">#REF!</definedName>
    <definedName name="_______pib2008">#REF!</definedName>
    <definedName name="_______pib2009">#REF!</definedName>
    <definedName name="_______PPI97">'[3]REER Forecast'!#REF!</definedName>
    <definedName name="_______prt1">#REF!</definedName>
    <definedName name="_______prt2">#REF!</definedName>
    <definedName name="_______rep1">#REF!</definedName>
    <definedName name="_______rep2">#REF!</definedName>
    <definedName name="_______RES2">[2]RES!#REF!</definedName>
    <definedName name="_______rge1">#REF!</definedName>
    <definedName name="_______s92">#N/A</definedName>
    <definedName name="_______som1">'[1]data input'!#REF!</definedName>
    <definedName name="_______som2">'[1]data input'!#REF!</definedName>
    <definedName name="_______som3">'[1]data input'!#REF!</definedName>
    <definedName name="_______SR2">#REF!</definedName>
    <definedName name="_______SR3">#REF!</definedName>
    <definedName name="_______SUM1">#REF!</definedName>
    <definedName name="_______TAB05">#REF!</definedName>
    <definedName name="_______tab06">#REF!</definedName>
    <definedName name="_______tab07">#REF!</definedName>
    <definedName name="_______tab1">#REF!</definedName>
    <definedName name="_______TAB10">#REF!</definedName>
    <definedName name="_______TAB12">#REF!</definedName>
    <definedName name="_______TAB13">#REF!</definedName>
    <definedName name="_______TAB14">[5]INT_RATES_old!$A$1:$I$34</definedName>
    <definedName name="_______Tab19">#REF!</definedName>
    <definedName name="_______tab2">#REF!</definedName>
    <definedName name="_______Tab20">#REF!</definedName>
    <definedName name="_______Tab21">#REF!</definedName>
    <definedName name="_______tab22">#REF!</definedName>
    <definedName name="_______tab23">#REF!</definedName>
    <definedName name="_______tab24">#REF!</definedName>
    <definedName name="_______tab25">#REF!</definedName>
    <definedName name="_______tab26">#REF!</definedName>
    <definedName name="_______tab27">#REF!</definedName>
    <definedName name="_______tab28">#REF!</definedName>
    <definedName name="_______Tab29">#REF!</definedName>
    <definedName name="_______tab3">#REF!</definedName>
    <definedName name="_______Tab30">#REF!</definedName>
    <definedName name="_______Tab31">#REF!</definedName>
    <definedName name="_______Tab32">#REF!</definedName>
    <definedName name="_______Tab33">#REF!</definedName>
    <definedName name="_______tab34">#REF!</definedName>
    <definedName name="_______Tab35">#REF!</definedName>
    <definedName name="_______tab37">#REF!</definedName>
    <definedName name="_______tab4">#REF!</definedName>
    <definedName name="_______tab43">#REF!</definedName>
    <definedName name="_______tab44">#REF!</definedName>
    <definedName name="_______tab5">#REF!</definedName>
    <definedName name="_______tab6">#REF!</definedName>
    <definedName name="_______tab7">#REF!</definedName>
    <definedName name="_______tab8">#REF!</definedName>
    <definedName name="_______tab9">#REF!</definedName>
    <definedName name="_______TBL2">#REF!</definedName>
    <definedName name="_______TBL4">#REF!</definedName>
    <definedName name="_______TBL5">#REF!</definedName>
    <definedName name="_______UKR1">[6]EU2DBase!$C$1:$F$196</definedName>
    <definedName name="_______UKR2">[6]EU2DBase!$G$1:$U$196</definedName>
    <definedName name="_______UKR3">[6]EU2DBase!#REF!</definedName>
    <definedName name="_______WEO1">#REF!</definedName>
    <definedName name="_______WEO2">#REF!</definedName>
    <definedName name="______a47">[0]!___BOP2 [7]LINK!$A$1:$A$42</definedName>
    <definedName name="______bas1">'[1]data input'!#REF!</definedName>
    <definedName name="______bas2">'[1]data input'!#REF!</definedName>
    <definedName name="______bas3">'[1]data input'!#REF!</definedName>
    <definedName name="______BOP1">#REF!</definedName>
    <definedName name="______BOP2">[2]BoP!#REF!</definedName>
    <definedName name="______CPI98">'[3]REER Forecast'!#REF!</definedName>
    <definedName name="______EXP5">#REF!</definedName>
    <definedName name="______EXP6">#REF!</definedName>
    <definedName name="______EXP7">#REF!</definedName>
    <definedName name="______EXP9">#REF!</definedName>
    <definedName name="______EXR1">#REF!</definedName>
    <definedName name="______EXR2">#REF!</definedName>
    <definedName name="______EXR3">#REF!</definedName>
    <definedName name="______gdp9096">#REF!</definedName>
    <definedName name="______gdp9297">#REF!</definedName>
    <definedName name="______GDP98">#REF!</definedName>
    <definedName name="______IMP10">#REF!</definedName>
    <definedName name="______IMP2">#REF!</definedName>
    <definedName name="______IMP4">#REF!</definedName>
    <definedName name="______IMP6">#REF!</definedName>
    <definedName name="______IMP7">#REF!</definedName>
    <definedName name="______IMP8">#REF!</definedName>
    <definedName name="______MTS2">'[4]Annual Tables'!#REF!</definedName>
    <definedName name="______PAG2">[4]Index!#REF!</definedName>
    <definedName name="______PAG3">[4]Index!#REF!</definedName>
    <definedName name="______PAG4">[4]Index!#REF!</definedName>
    <definedName name="______PAG5">[4]Index!#REF!</definedName>
    <definedName name="______PAG6">[4]Index!#REF!</definedName>
    <definedName name="______PAG7">#REF!</definedName>
    <definedName name="______pib2">#REF!</definedName>
    <definedName name="______pib2005">#REF!</definedName>
    <definedName name="______pib2007">#REF!</definedName>
    <definedName name="______pib2008">#REF!</definedName>
    <definedName name="______pib2009">#REF!</definedName>
    <definedName name="______PPI97">'[3]REER Forecast'!#REF!</definedName>
    <definedName name="______prt1">#REF!</definedName>
    <definedName name="______prt2">#REF!</definedName>
    <definedName name="______rep1">#REF!</definedName>
    <definedName name="______rep2">#REF!</definedName>
    <definedName name="______RES2">[2]RES!#REF!</definedName>
    <definedName name="______rge1">#REF!</definedName>
    <definedName name="______s92">#N/A</definedName>
    <definedName name="______som1">'[1]data input'!#REF!</definedName>
    <definedName name="______som2">'[1]data input'!#REF!</definedName>
    <definedName name="______som3">'[1]data input'!#REF!</definedName>
    <definedName name="______SR2">#REF!</definedName>
    <definedName name="______SR3">#REF!</definedName>
    <definedName name="______SUM1">#REF!</definedName>
    <definedName name="______TAB05">#REF!</definedName>
    <definedName name="______tab06">#REF!</definedName>
    <definedName name="______tab07">#REF!</definedName>
    <definedName name="______tab1">#REF!</definedName>
    <definedName name="______TAB10">#REF!</definedName>
    <definedName name="______TAB12">#REF!</definedName>
    <definedName name="______TAB13">#REF!</definedName>
    <definedName name="______TAB14">[5]INT_RATES_old!$A$1:$I$34</definedName>
    <definedName name="______Tab19">#REF!</definedName>
    <definedName name="______tab2">#REF!</definedName>
    <definedName name="______Tab20">#REF!</definedName>
    <definedName name="______Tab21">#REF!</definedName>
    <definedName name="______tab22">#REF!</definedName>
    <definedName name="______tab23">#REF!</definedName>
    <definedName name="______tab24">#REF!</definedName>
    <definedName name="______tab25">#REF!</definedName>
    <definedName name="______tab26">#REF!</definedName>
    <definedName name="______tab27">#REF!</definedName>
    <definedName name="______tab28">#REF!</definedName>
    <definedName name="______Tab29">#REF!</definedName>
    <definedName name="______tab3">#REF!</definedName>
    <definedName name="______Tab30">#REF!</definedName>
    <definedName name="______Tab31">#REF!</definedName>
    <definedName name="______Tab32">#REF!</definedName>
    <definedName name="______Tab33">#REF!</definedName>
    <definedName name="______tab34">#REF!</definedName>
    <definedName name="______Tab35">#REF!</definedName>
    <definedName name="______tab37">#REF!</definedName>
    <definedName name="______tab4">#REF!</definedName>
    <definedName name="______tab43">#REF!</definedName>
    <definedName name="______tab44">#REF!</definedName>
    <definedName name="______tab5">#REF!</definedName>
    <definedName name="______tab6">#REF!</definedName>
    <definedName name="______tab7">#REF!</definedName>
    <definedName name="______tab8">#REF!</definedName>
    <definedName name="______tab9">#REF!</definedName>
    <definedName name="______TBL2">#REF!</definedName>
    <definedName name="______TBL4">#REF!</definedName>
    <definedName name="______TBL5">#REF!</definedName>
    <definedName name="______UKR1">[6]EU2DBase!$C$1:$F$196</definedName>
    <definedName name="______UKR2">[6]EU2DBase!$G$1:$U$196</definedName>
    <definedName name="______UKR3">[6]EU2DBase!#REF!</definedName>
    <definedName name="______WEO1">#REF!</definedName>
    <definedName name="______WEO2">#REF!</definedName>
    <definedName name="_____a47">[0]!___BOP2 [7]LINK!$A$1:$A$42</definedName>
    <definedName name="_____bas1">'[1]data input'!#REF!</definedName>
    <definedName name="_____bas2">'[1]data input'!#REF!</definedName>
    <definedName name="_____bas3">'[1]data input'!#REF!</definedName>
    <definedName name="_____BOP1">#REF!</definedName>
    <definedName name="_____BOP2">[2]BoP!#REF!</definedName>
    <definedName name="_____CPI98">'[3]REER Forecast'!#REF!</definedName>
    <definedName name="_____EXP5">#REF!</definedName>
    <definedName name="_____EXP6">#REF!</definedName>
    <definedName name="_____EXP7">#REF!</definedName>
    <definedName name="_____EXP9">#REF!</definedName>
    <definedName name="_____EXR1">#REF!</definedName>
    <definedName name="_____EXR2">#REF!</definedName>
    <definedName name="_____EXR3">#REF!</definedName>
    <definedName name="_____gdp9096">#REF!</definedName>
    <definedName name="_____gdp9297">#REF!</definedName>
    <definedName name="_____GDP98">#REF!</definedName>
    <definedName name="_____IMP10">#REF!</definedName>
    <definedName name="_____IMP2">#REF!</definedName>
    <definedName name="_____IMP4">#REF!</definedName>
    <definedName name="_____IMP6">#REF!</definedName>
    <definedName name="_____IMP7">#REF!</definedName>
    <definedName name="_____IMP8">#REF!</definedName>
    <definedName name="_____MTS2">'[4]Annual Tables'!#REF!</definedName>
    <definedName name="_____PAG2">[4]Index!#REF!</definedName>
    <definedName name="_____PAG3">[4]Index!#REF!</definedName>
    <definedName name="_____PAG4">[4]Index!#REF!</definedName>
    <definedName name="_____PAG5">[4]Index!#REF!</definedName>
    <definedName name="_____PAG6">[4]Index!#REF!</definedName>
    <definedName name="_____PAG7">#REF!</definedName>
    <definedName name="_____pib2">#REF!</definedName>
    <definedName name="_____pib2005">#REF!</definedName>
    <definedName name="_____pib2007">#REF!</definedName>
    <definedName name="_____pib2008">#REF!</definedName>
    <definedName name="_____pib2009">#REF!</definedName>
    <definedName name="_____PPI97">'[3]REER Forecast'!#REF!</definedName>
    <definedName name="_____prt1">#REF!</definedName>
    <definedName name="_____prt2">#REF!</definedName>
    <definedName name="_____rep1">#REF!</definedName>
    <definedName name="_____rep2">#REF!</definedName>
    <definedName name="_____RES2">[2]RES!#REF!</definedName>
    <definedName name="_____rge1">#REF!</definedName>
    <definedName name="_____s92">#N/A</definedName>
    <definedName name="_____som1">'[1]data input'!#REF!</definedName>
    <definedName name="_____som2">'[1]data input'!#REF!</definedName>
    <definedName name="_____som3">'[1]data input'!#REF!</definedName>
    <definedName name="_____SR2">#REF!</definedName>
    <definedName name="_____SR3">#REF!</definedName>
    <definedName name="_____SUM1">#REF!</definedName>
    <definedName name="_____TAB05">#REF!</definedName>
    <definedName name="_____tab06">#REF!</definedName>
    <definedName name="_____tab07">#REF!</definedName>
    <definedName name="_____tab1">#REF!</definedName>
    <definedName name="_____TAB10">#REF!</definedName>
    <definedName name="_____TAB12">#REF!</definedName>
    <definedName name="_____TAB13">#REF!</definedName>
    <definedName name="_____TAB14">[5]INT_RATES_old!$A$1:$I$34</definedName>
    <definedName name="_____Tab19">#REF!</definedName>
    <definedName name="_____tab2">#REF!</definedName>
    <definedName name="_____Tab20">#REF!</definedName>
    <definedName name="_____Tab21">#REF!</definedName>
    <definedName name="_____tab22">#REF!</definedName>
    <definedName name="_____tab23">#REF!</definedName>
    <definedName name="_____tab24">#REF!</definedName>
    <definedName name="_____tab25">#REF!</definedName>
    <definedName name="_____tab26">#REF!</definedName>
    <definedName name="_____tab27">#REF!</definedName>
    <definedName name="_____tab28">#REF!</definedName>
    <definedName name="_____Tab29">#REF!</definedName>
    <definedName name="_____tab3">#REF!</definedName>
    <definedName name="_____Tab30">#REF!</definedName>
    <definedName name="_____Tab31">#REF!</definedName>
    <definedName name="_____Tab32">#REF!</definedName>
    <definedName name="_____Tab33">#REF!</definedName>
    <definedName name="_____tab34">#REF!</definedName>
    <definedName name="_____Tab35">#REF!</definedName>
    <definedName name="_____tab37">#REF!</definedName>
    <definedName name="_____tab4">#REF!</definedName>
    <definedName name="_____tab43">#REF!</definedName>
    <definedName name="_____tab44">#REF!</definedName>
    <definedName name="_____tab5">#REF!</definedName>
    <definedName name="_____tab6">#REF!</definedName>
    <definedName name="_____tab7">#REF!</definedName>
    <definedName name="_____tab8">#REF!</definedName>
    <definedName name="_____tab9">#REF!</definedName>
    <definedName name="_____TBL2">#REF!</definedName>
    <definedName name="_____TBL4">#REF!</definedName>
    <definedName name="_____TBL5">#REF!</definedName>
    <definedName name="_____UKR1">[6]EU2DBase!$C$1:$F$196</definedName>
    <definedName name="_____UKR2">[6]EU2DBase!$G$1:$U$196</definedName>
    <definedName name="_____UKR3">[6]EU2DBase!#REF!</definedName>
    <definedName name="_____WEO1">#REF!</definedName>
    <definedName name="_____WEO2">#REF!</definedName>
    <definedName name="____a47">[0]!___BOP2 [7]LINK!$A$1:$A$42</definedName>
    <definedName name="____bas1">'[1]data input'!#REF!</definedName>
    <definedName name="____bas2">'[1]data input'!#REF!</definedName>
    <definedName name="____bas3">'[1]data input'!#REF!</definedName>
    <definedName name="____BOP1">#REF!</definedName>
    <definedName name="____BOP2">[2]BoP!#REF!</definedName>
    <definedName name="____CPI98">'[3]REER Forecast'!#REF!</definedName>
    <definedName name="____EXP5">#REF!</definedName>
    <definedName name="____EXP6">#REF!</definedName>
    <definedName name="____EXP7">#REF!</definedName>
    <definedName name="____EXP9">#REF!</definedName>
    <definedName name="____EXR1">#REF!</definedName>
    <definedName name="____EXR2">#REF!</definedName>
    <definedName name="____EXR3">#REF!</definedName>
    <definedName name="____gdp9096">#REF!</definedName>
    <definedName name="____gdp9297">#REF!</definedName>
    <definedName name="____GDP98">#REF!</definedName>
    <definedName name="____IMP10">#REF!</definedName>
    <definedName name="____IMP2">#REF!</definedName>
    <definedName name="____IMP4">#REF!</definedName>
    <definedName name="____IMP6">#REF!</definedName>
    <definedName name="____IMP7">#REF!</definedName>
    <definedName name="____IMP8">#REF!</definedName>
    <definedName name="____MTS2">'[4]Annual Tables'!#REF!</definedName>
    <definedName name="____PAG2">[4]Index!#REF!</definedName>
    <definedName name="____PAG3">[4]Index!#REF!</definedName>
    <definedName name="____PAG4">[4]Index!#REF!</definedName>
    <definedName name="____PAG5">[4]Index!#REF!</definedName>
    <definedName name="____PAG6">[4]Index!#REF!</definedName>
    <definedName name="____PAG7">#REF!</definedName>
    <definedName name="____pib2">#REF!</definedName>
    <definedName name="____pib2005">#REF!</definedName>
    <definedName name="____pib2007">#REF!</definedName>
    <definedName name="____pib2008">#REF!</definedName>
    <definedName name="____pib2009">#REF!</definedName>
    <definedName name="____PPI97">'[3]REER Forecast'!#REF!</definedName>
    <definedName name="____prt1">#REF!</definedName>
    <definedName name="____prt2">#REF!</definedName>
    <definedName name="____rep1">#REF!</definedName>
    <definedName name="____rep2">#REF!</definedName>
    <definedName name="____RES2">[2]RES!#REF!</definedName>
    <definedName name="____rge1">#REF!</definedName>
    <definedName name="____s92">#N/A</definedName>
    <definedName name="____som1">'[1]data input'!#REF!</definedName>
    <definedName name="____som2">'[1]data input'!#REF!</definedName>
    <definedName name="____som3">'[1]data input'!#REF!</definedName>
    <definedName name="____SR2">#REF!</definedName>
    <definedName name="____SR3">#REF!</definedName>
    <definedName name="____SUM1">#REF!</definedName>
    <definedName name="____TAB05">#REF!</definedName>
    <definedName name="____tab06">#REF!</definedName>
    <definedName name="____tab07">#REF!</definedName>
    <definedName name="____tab1">#REF!</definedName>
    <definedName name="____TAB10">#REF!</definedName>
    <definedName name="____TAB12">#REF!</definedName>
    <definedName name="____TAB13">#REF!</definedName>
    <definedName name="____TAB14">[5]INT_RATES_old!$A$1:$I$34</definedName>
    <definedName name="____Tab19">#REF!</definedName>
    <definedName name="____tab2">#REF!</definedName>
    <definedName name="____Tab20">#REF!</definedName>
    <definedName name="____Tab21">#REF!</definedName>
    <definedName name="____tab22">#REF!</definedName>
    <definedName name="____tab23">#REF!</definedName>
    <definedName name="____tab24">#REF!</definedName>
    <definedName name="____tab25">#REF!</definedName>
    <definedName name="____tab26">#REF!</definedName>
    <definedName name="____tab27">#REF!</definedName>
    <definedName name="____tab28">#REF!</definedName>
    <definedName name="____Tab29">#REF!</definedName>
    <definedName name="____tab3">#REF!</definedName>
    <definedName name="____Tab30">#REF!</definedName>
    <definedName name="____Tab31">#REF!</definedName>
    <definedName name="____Tab32">#REF!</definedName>
    <definedName name="____Tab33">#REF!</definedName>
    <definedName name="____tab34">#REF!</definedName>
    <definedName name="____Tab35">#REF!</definedName>
    <definedName name="____tab37">#REF!</definedName>
    <definedName name="____tab4">#REF!</definedName>
    <definedName name="____tab43">#REF!</definedName>
    <definedName name="____tab44">#REF!</definedName>
    <definedName name="____tab5">#REF!</definedName>
    <definedName name="____tab6">#REF!</definedName>
    <definedName name="____tab7">#REF!</definedName>
    <definedName name="____tab8">#REF!</definedName>
    <definedName name="____tab9">#REF!</definedName>
    <definedName name="____TBL2">#REF!</definedName>
    <definedName name="____TBL4">#REF!</definedName>
    <definedName name="____TBL5">#REF!</definedName>
    <definedName name="____UKR1">[6]EU2DBase!$C$1:$F$196</definedName>
    <definedName name="____UKR2">[6]EU2DBase!$G$1:$U$196</definedName>
    <definedName name="____UKR3">[6]EU2DBase!#REF!</definedName>
    <definedName name="____WEO1">#REF!</definedName>
    <definedName name="____WEO2">#REF!</definedName>
    <definedName name="___a47">#N/A</definedName>
    <definedName name="___bas1">'[1]data input'!#REF!</definedName>
    <definedName name="___bas2">'[1]data input'!#REF!</definedName>
    <definedName name="___bas3">'[1]data input'!#REF!</definedName>
    <definedName name="___BOP1">#REF!</definedName>
    <definedName name="___BOP2">[2]BoP!#REF!</definedName>
    <definedName name="___CPI98">'[3]REER Forecast'!#REF!</definedName>
    <definedName name="___EXP5">#REF!</definedName>
    <definedName name="___EXP6">#REF!</definedName>
    <definedName name="___EXP7">#REF!</definedName>
    <definedName name="___EXP9">#REF!</definedName>
    <definedName name="___EXR1">#REF!</definedName>
    <definedName name="___EXR2">#REF!</definedName>
    <definedName name="___EXR3">#REF!</definedName>
    <definedName name="___gdp9096">#REF!</definedName>
    <definedName name="___gdp9297">#REF!</definedName>
    <definedName name="___GDP98">#REF!</definedName>
    <definedName name="___IMP10">#REF!</definedName>
    <definedName name="___IMP2">#REF!</definedName>
    <definedName name="___IMP4">#REF!</definedName>
    <definedName name="___IMP6">#REF!</definedName>
    <definedName name="___IMP7">#REF!</definedName>
    <definedName name="___IMP8">#REF!</definedName>
    <definedName name="___MTS2">'[4]Annual Tables'!#REF!</definedName>
    <definedName name="___PAG2">[4]Index!#REF!</definedName>
    <definedName name="___PAG3">[4]Index!#REF!</definedName>
    <definedName name="___PAG4">[4]Index!#REF!</definedName>
    <definedName name="___PAG5">[4]Index!#REF!</definedName>
    <definedName name="___PAG6">[4]Index!#REF!</definedName>
    <definedName name="___PAG7">#REF!</definedName>
    <definedName name="___pib2">#REF!</definedName>
    <definedName name="___pib2005">#REF!</definedName>
    <definedName name="___pib2007">#REF!</definedName>
    <definedName name="___pib2008">#REF!</definedName>
    <definedName name="___pib2009">#REF!</definedName>
    <definedName name="___PPI97">'[3]REER Forecast'!#REF!</definedName>
    <definedName name="___prt1">#REF!</definedName>
    <definedName name="___prt2">#REF!</definedName>
    <definedName name="___rep1">#REF!</definedName>
    <definedName name="___rep2">#REF!</definedName>
    <definedName name="___RES2">[2]RES!#REF!</definedName>
    <definedName name="___rge1">#REF!</definedName>
    <definedName name="___s92">#N/A</definedName>
    <definedName name="___som1">'[1]data input'!#REF!</definedName>
    <definedName name="___som2">'[1]data input'!#REF!</definedName>
    <definedName name="___som3">'[1]data input'!#REF!</definedName>
    <definedName name="___SR2">#REF!</definedName>
    <definedName name="___SR3">#REF!</definedName>
    <definedName name="___SUM1">#REF!</definedName>
    <definedName name="___TAB05">#REF!</definedName>
    <definedName name="___tab06">#REF!</definedName>
    <definedName name="___tab07">#REF!</definedName>
    <definedName name="___tab1">#REF!</definedName>
    <definedName name="___TAB10">#REF!</definedName>
    <definedName name="___TAB12">#REF!</definedName>
    <definedName name="___TAB13">#REF!</definedName>
    <definedName name="___TAB14">[5]INT_RATES_old!$A$1:$I$34</definedName>
    <definedName name="___Tab19">#REF!</definedName>
    <definedName name="___tab2">#REF!</definedName>
    <definedName name="___Tab20">#REF!</definedName>
    <definedName name="___Tab21">#REF!</definedName>
    <definedName name="___tab22">#REF!</definedName>
    <definedName name="___tab23">#REF!</definedName>
    <definedName name="___tab24">#REF!</definedName>
    <definedName name="___tab25">#REF!</definedName>
    <definedName name="___tab26">#REF!</definedName>
    <definedName name="___tab27">#REF!</definedName>
    <definedName name="___tab28">#REF!</definedName>
    <definedName name="___Tab29">#REF!</definedName>
    <definedName name="___tab3">#REF!</definedName>
    <definedName name="___Tab30">#REF!</definedName>
    <definedName name="___Tab31">#REF!</definedName>
    <definedName name="___Tab32">#REF!</definedName>
    <definedName name="___Tab33">#REF!</definedName>
    <definedName name="___tab34">#REF!</definedName>
    <definedName name="___Tab35">#REF!</definedName>
    <definedName name="___tab37">#REF!</definedName>
    <definedName name="___tab4">#REF!</definedName>
    <definedName name="___tab43">#REF!</definedName>
    <definedName name="___tab44">#REF!</definedName>
    <definedName name="___tab5">#REF!</definedName>
    <definedName name="___tab6">#REF!</definedName>
    <definedName name="___tab7">#REF!</definedName>
    <definedName name="___tab8">#REF!</definedName>
    <definedName name="___tab9">#REF!</definedName>
    <definedName name="___TBL2">#REF!</definedName>
    <definedName name="___TBL4">#REF!</definedName>
    <definedName name="___TBL5">#REF!</definedName>
    <definedName name="___UKR1">[6]EU2DBase!$C$1:$F$196</definedName>
    <definedName name="___UKR2">[6]EU2DBase!$G$1:$U$196</definedName>
    <definedName name="___UKR3">[8]EU2DBase!#REF!</definedName>
    <definedName name="___WEO1">#REF!</definedName>
    <definedName name="___WEO2">#REF!</definedName>
    <definedName name="__0absorc">[9]Programa!#REF!</definedName>
    <definedName name="__0c">[9]Programa!#REF!</definedName>
    <definedName name="__123Graph_ADEFINITION">[10]NBM!#REF!</definedName>
    <definedName name="__123Graph_ADEFINITION2">[10]NBM!#REF!</definedName>
    <definedName name="__123Graph_BDEFINITION">[10]NBM!#REF!</definedName>
    <definedName name="__123Graph_BDEFINITION2">[10]NBM!#REF!</definedName>
    <definedName name="__123Graph_BFITB2">[11]FITB_all!#REF!</definedName>
    <definedName name="__123Graph_BFITB3">[11]FITB_all!#REF!</definedName>
    <definedName name="__123Graph_BGDP">'[12]Quarterly Program'!#REF!</definedName>
    <definedName name="__123Graph_BMONEY">'[12]Quarterly Program'!#REF!</definedName>
    <definedName name="__123Graph_BTBILL2">[11]FITB_all!#REF!</definedName>
    <definedName name="__123Graph_CDEFINITION2">[13]NBM!#REF!</definedName>
    <definedName name="__123Graph_DDEFINITION2">[13]NBM!#REF!</definedName>
    <definedName name="__a47">___BOP2 [7]LINK!$A$1:$A$42</definedName>
    <definedName name="__bas1">'[1]data input'!#REF!</definedName>
    <definedName name="__bas2">'[1]data input'!#REF!</definedName>
    <definedName name="__bas3">'[1]data input'!#REF!</definedName>
    <definedName name="__BOP1">#REF!</definedName>
    <definedName name="__BOP2">[2]BoP!#REF!</definedName>
    <definedName name="__CPI98">'[3]REER Forecast'!#REF!</definedName>
    <definedName name="__EXP5">#REF!</definedName>
    <definedName name="__EXP6">#REF!</definedName>
    <definedName name="__EXP7">#REF!</definedName>
    <definedName name="__EXP9">#REF!</definedName>
    <definedName name="__EXR1">#REF!</definedName>
    <definedName name="__EXR2">#REF!</definedName>
    <definedName name="__EXR3">#REF!</definedName>
    <definedName name="__gdp9096">#REF!</definedName>
    <definedName name="__gdp9297">#REF!</definedName>
    <definedName name="__GDP98">#REF!</definedName>
    <definedName name="__IMP10">#REF!</definedName>
    <definedName name="__IMP2">#REF!</definedName>
    <definedName name="__IMP4">#REF!</definedName>
    <definedName name="__IMP6">#REF!</definedName>
    <definedName name="__IMP7">#REF!</definedName>
    <definedName name="__IMP8">#REF!</definedName>
    <definedName name="__MTS2">'[4]Annual Tables'!#REF!</definedName>
    <definedName name="__PAG2">[4]Index!#REF!</definedName>
    <definedName name="__PAG3">[4]Index!#REF!</definedName>
    <definedName name="__PAG4">[4]Index!#REF!</definedName>
    <definedName name="__PAG5">[4]Index!#REF!</definedName>
    <definedName name="__PAG6">[4]Index!#REF!</definedName>
    <definedName name="__PAG7">#REF!</definedName>
    <definedName name="__pib2">#REF!</definedName>
    <definedName name="__pib2005">#REF!</definedName>
    <definedName name="__pib2007">#REF!</definedName>
    <definedName name="__pib2008">#REF!</definedName>
    <definedName name="__pib2009">#REF!</definedName>
    <definedName name="__PPI97">'[3]REER Forecast'!#REF!</definedName>
    <definedName name="__prt1">#REF!</definedName>
    <definedName name="__prt2">#REF!</definedName>
    <definedName name="__rep1">#REF!</definedName>
    <definedName name="__rep2">#REF!</definedName>
    <definedName name="__RES2">[2]RES!#REF!</definedName>
    <definedName name="__rge1">#REF!</definedName>
    <definedName name="__s92">NA()</definedName>
    <definedName name="__som1">'[1]data input'!#REF!</definedName>
    <definedName name="__som2">'[1]data input'!#REF!</definedName>
    <definedName name="__som3">'[1]data input'!#REF!</definedName>
    <definedName name="__SR2">#REF!</definedName>
    <definedName name="__SR3">#REF!</definedName>
    <definedName name="__SUM1">#REF!</definedName>
    <definedName name="__TAB05">#REF!</definedName>
    <definedName name="__tab06">#REF!</definedName>
    <definedName name="__tab07">#REF!</definedName>
    <definedName name="__tab1">#REF!</definedName>
    <definedName name="__TAB10">#REF!</definedName>
    <definedName name="__TAB12">#REF!</definedName>
    <definedName name="__TAB13">#REF!</definedName>
    <definedName name="__TAB14">[5]INT_RATES_old!$A$1:$I$34</definedName>
    <definedName name="__Tab19">#REF!</definedName>
    <definedName name="__tab2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5">#REF!</definedName>
    <definedName name="__tab26">#REF!</definedName>
    <definedName name="__tab27">#REF!</definedName>
    <definedName name="__tab28">#REF!</definedName>
    <definedName name="__Tab29">#REF!</definedName>
    <definedName name="__tab3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tab37">#REF!</definedName>
    <definedName name="__tab4">#REF!</definedName>
    <definedName name="__tab43">#REF!</definedName>
    <definedName name="__tab44">#REF!</definedName>
    <definedName name="__tab5">#REF!</definedName>
    <definedName name="__tab6">#REF!</definedName>
    <definedName name="__tab7">#REF!</definedName>
    <definedName name="__tab8">#REF!</definedName>
    <definedName name="__tab9">#REF!</definedName>
    <definedName name="__TBL2">#REF!</definedName>
    <definedName name="__TBL4">#REF!</definedName>
    <definedName name="__TBL5">#REF!</definedName>
    <definedName name="__UKR1">[8]EU2DBase!$C$1:$F$196</definedName>
    <definedName name="__UKR2">[8]EU2DBase!$G$1:$U$196</definedName>
    <definedName name="__UKR3">[8]EU2DBase!#REF!</definedName>
    <definedName name="__WEO1">#REF!</definedName>
    <definedName name="__WEO2">#REF!</definedName>
    <definedName name="_1997_Expenditure_analysis">#REF!</definedName>
    <definedName name="_1997_Expenditure_analysis_11">#REF!</definedName>
    <definedName name="_1997_Expenditure_analysis_66">#REF!</definedName>
    <definedName name="_1997_Revenue_analysis">#REF!</definedName>
    <definedName name="_1997_Revenue_analysis_11">#REF!</definedName>
    <definedName name="_1997_Revenue_analysis_66">#REF!</definedName>
    <definedName name="_A">#REF!</definedName>
    <definedName name="_a47">[0]!___BOP2 [7]LINK!$A$1:$A$42</definedName>
    <definedName name="_ALL">#REF!</definedName>
    <definedName name="_B">#REF!</definedName>
    <definedName name="_B_11">#REF!</definedName>
    <definedName name="_B_14">#REF!</definedName>
    <definedName name="_B_25">#REF!</definedName>
    <definedName name="_B_28">#REF!</definedName>
    <definedName name="_bas1">'[1]data input'!#REF!</definedName>
    <definedName name="_bas2">'[1]data input'!#REF!</definedName>
    <definedName name="_bas3">'[1]data input'!#REF!</definedName>
    <definedName name="_BOP1">#REF!</definedName>
    <definedName name="_BOP2">[2]BoP!#REF!</definedName>
    <definedName name="_C">#REF!</definedName>
    <definedName name="_C_14">#REF!</definedName>
    <definedName name="_C_25">#REF!</definedName>
    <definedName name="_CPI98">'[3]REER Forecast'!#REF!</definedName>
    <definedName name="_D">#REF!</definedName>
    <definedName name="_D_14">#REF!</definedName>
    <definedName name="_D_25">#REF!</definedName>
    <definedName name="_E">#REF!</definedName>
    <definedName name="_E_14">#REF!</definedName>
    <definedName name="_E_25">#REF!</definedName>
    <definedName name="_EXP5">#REF!</definedName>
    <definedName name="_EXP6">#REF!</definedName>
    <definedName name="_EXP7">#REF!</definedName>
    <definedName name="_EXP9">#REF!</definedName>
    <definedName name="_EXR1">#REF!</definedName>
    <definedName name="_EXR2">#REF!</definedName>
    <definedName name="_EXR3">#REF!</definedName>
    <definedName name="_F">#REF!</definedName>
    <definedName name="_f_14">#REF!</definedName>
    <definedName name="_f_25">#REF!</definedName>
    <definedName name="_G">#REF!</definedName>
    <definedName name="_gdp9096">#REF!</definedName>
    <definedName name="_gdp9297">#REF!</definedName>
    <definedName name="_GDP98">#REF!</definedName>
    <definedName name="_H">#REF!</definedName>
    <definedName name="_H_11">[14]Assumptions!#REF!</definedName>
    <definedName name="_H_14">#REF!</definedName>
    <definedName name="_H_25">#REF!</definedName>
    <definedName name="_I">#REF!</definedName>
    <definedName name="_IMP10">#REF!</definedName>
    <definedName name="_IMP2">#REF!</definedName>
    <definedName name="_IMP4">#REF!</definedName>
    <definedName name="_IMP6">#REF!</definedName>
    <definedName name="_IMP7">#REF!</definedName>
    <definedName name="_IMP8">#REF!</definedName>
    <definedName name="_J">#REF!</definedName>
    <definedName name="_K">#REF!</definedName>
    <definedName name="_K_14">#REF!</definedName>
    <definedName name="_K_25">#REF!</definedName>
    <definedName name="_L">#REF!</definedName>
    <definedName name="_L_14">#REF!</definedName>
    <definedName name="_L_25">#REF!</definedName>
    <definedName name="_M">#REF!</definedName>
    <definedName name="_M_11">[14]Assumptions!#REF!</definedName>
    <definedName name="_Macros_Import_.qbop">_Macros_Import_.qbop</definedName>
    <definedName name="_Macros_Import__qbop">_Macros_Import__qbop</definedName>
    <definedName name="_MTS2">'[4]Annual Tables'!#REF!</definedName>
    <definedName name="_N">#REF!</definedName>
    <definedName name="_NMP">#REF!</definedName>
    <definedName name="_O">#REF!</definedName>
    <definedName name="_P">#REF!</definedName>
    <definedName name="_P_14">#REF!</definedName>
    <definedName name="_P_25">#REF!</definedName>
    <definedName name="_PAG2">[4]Index!#REF!</definedName>
    <definedName name="_PAG3">[4]Index!#REF!</definedName>
    <definedName name="_PAG4">[4]Index!#REF!</definedName>
    <definedName name="_PAG5">[4]Index!#REF!</definedName>
    <definedName name="_PAG6">[4]Index!#REF!</definedName>
    <definedName name="_PAG7">#REF!</definedName>
    <definedName name="_pib2">#REF!</definedName>
    <definedName name="_pib2005">#REF!</definedName>
    <definedName name="_pib2007">#REF!</definedName>
    <definedName name="_pib2008">#REF!</definedName>
    <definedName name="_pib2009">#REF!</definedName>
    <definedName name="_PPI97">'[3]REER Forecast'!#REF!</definedName>
    <definedName name="_prt1">#REF!</definedName>
    <definedName name="_prt2">#REF!</definedName>
    <definedName name="_Q">#REF!</definedName>
    <definedName name="_Q_14">#REF!</definedName>
    <definedName name="_Q_25">#REF!</definedName>
    <definedName name="_R">#REF!</definedName>
    <definedName name="_rep1">#REF!</definedName>
    <definedName name="_rep2">#REF!</definedName>
    <definedName name="_RES2">[2]RES!#REF!</definedName>
    <definedName name="_rge1">#REF!</definedName>
    <definedName name="_S">#REF!</definedName>
    <definedName name="_S_14">#REF!</definedName>
    <definedName name="_S_25">#REF!</definedName>
    <definedName name="_s92">NA()</definedName>
    <definedName name="_som1">'[1]data input'!#REF!</definedName>
    <definedName name="_som2">'[1]data input'!#REF!</definedName>
    <definedName name="_som3">'[1]data input'!#REF!</definedName>
    <definedName name="_SR2">#REF!</definedName>
    <definedName name="_SR3">#REF!</definedName>
    <definedName name="_SUM1">#REF!</definedName>
    <definedName name="_T">#REF!</definedName>
    <definedName name="_T_14">#REF!</definedName>
    <definedName name="_T_25">#REF!</definedName>
    <definedName name="_TAB05">#REF!</definedName>
    <definedName name="_tab06">#REF!</definedName>
    <definedName name="_tab07">#REF!</definedName>
    <definedName name="_tab1">#REF!</definedName>
    <definedName name="_TAB10">#REF!</definedName>
    <definedName name="_TAB12">#REF!</definedName>
    <definedName name="_TAB13">#REF!</definedName>
    <definedName name="_TAB14">[5]INT_RATES_old!$A$1:$I$34</definedName>
    <definedName name="_Tab19">#REF!</definedName>
    <definedName name="_tab2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5">#REF!</definedName>
    <definedName name="_tab26">#REF!</definedName>
    <definedName name="_tab27">#REF!</definedName>
    <definedName name="_tab28">#REF!</definedName>
    <definedName name="_Tab29">#REF!</definedName>
    <definedName name="_tab3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tab37">#REF!</definedName>
    <definedName name="_tab4">#REF!</definedName>
    <definedName name="_tab43">#REF!</definedName>
    <definedName name="_tab44">#REF!</definedName>
    <definedName name="_tab5">#REF!</definedName>
    <definedName name="_tab6">#REF!</definedName>
    <definedName name="_tab7">#REF!</definedName>
    <definedName name="_tab8">#REF!</definedName>
    <definedName name="_tab9">#REF!</definedName>
    <definedName name="_TBL2">#REF!</definedName>
    <definedName name="_TBL4">#REF!</definedName>
    <definedName name="_TBL5">#REF!</definedName>
    <definedName name="_TTAB1">#REF!</definedName>
    <definedName name="_TTAB10">#REF!</definedName>
    <definedName name="_TTAB11">#REF!</definedName>
    <definedName name="_TTAB12">#REF!</definedName>
    <definedName name="_TTAB13">#REF!</definedName>
    <definedName name="_TTAB14">#REF!</definedName>
    <definedName name="_TTAB15">#REF!</definedName>
    <definedName name="_TTAB2">#REF!</definedName>
    <definedName name="_TTAB20">#REF!</definedName>
    <definedName name="_TTAB21">#REF!</definedName>
    <definedName name="_TTAB23">#REF!</definedName>
    <definedName name="_TTAB24">#REF!</definedName>
    <definedName name="_TTAB25">#REF!</definedName>
    <definedName name="_TTAB26">#REF!</definedName>
    <definedName name="_TTAB27">#REF!</definedName>
    <definedName name="_TTAB28">#REF!</definedName>
    <definedName name="_TTAB29">#REF!</definedName>
    <definedName name="_TTAB3">#REF!</definedName>
    <definedName name="_TTAB30">#REF!</definedName>
    <definedName name="_TTAB31">#REF!</definedName>
    <definedName name="_TTAB32">#REF!</definedName>
    <definedName name="_TTAB4">#REF!</definedName>
    <definedName name="_TTAB5">#REF!</definedName>
    <definedName name="_TTAB6">#REF!</definedName>
    <definedName name="_TTAB7">#REF!</definedName>
    <definedName name="_TTAB8">#REF!</definedName>
    <definedName name="_TTAB9">#REF!</definedName>
    <definedName name="_U">#REF!</definedName>
    <definedName name="_UKR1">[8]EU2DBase!$C$1:$F$196</definedName>
    <definedName name="_UKR2">[8]EU2DBase!$G$1:$U$196</definedName>
    <definedName name="_UKR3">[6]EU2DBase!#REF!</definedName>
    <definedName name="_V">#REF!</definedName>
    <definedName name="_V_14">#REF!</definedName>
    <definedName name="_V_25">#REF!</definedName>
    <definedName name="_W">#REF!</definedName>
    <definedName name="_W_14">#REF!</definedName>
    <definedName name="_W_25">#REF!</definedName>
    <definedName name="_WEO1">#REF!</definedName>
    <definedName name="_WEO2">#REF!</definedName>
    <definedName name="_X">#REF!</definedName>
    <definedName name="_X_14">#REF!</definedName>
    <definedName name="_X_25">#REF!</definedName>
    <definedName name="_Y">#REF!</definedName>
    <definedName name="_Z">#REF!</definedName>
    <definedName name="a">___BOP2 [7]LINK!$A$1:$A$42</definedName>
    <definedName name="a_11">___BOP2 [7]LINK!$A$1:$A$42</definedName>
    <definedName name="a_14">#REF!</definedName>
    <definedName name="a_15">___BOP2 [7]LINK!$A$1:$A$42</definedName>
    <definedName name="a_17">___BOP2 [7]LINK!$A$1:$A$42</definedName>
    <definedName name="a_2">#REF!</definedName>
    <definedName name="a_20">___BOP2 [7]LINK!$A$1:$A$42</definedName>
    <definedName name="a_22">___BOP2 [7]LINK!$A$1:$A$42</definedName>
    <definedName name="a_24">___BOP2 [7]LINK!$A$1:$A$42</definedName>
    <definedName name="a_25">#REF!</definedName>
    <definedName name="a_28">___BOP2 [7]LINK!$A$1:$A$42</definedName>
    <definedName name="a_37">___BOP2 [7]LINK!$A$1:$A$42</definedName>
    <definedName name="a_38">___BOP2 [7]LINK!$A$1:$A$42</definedName>
    <definedName name="a_46">___BOP2 [7]LINK!$A$1:$A$42</definedName>
    <definedName name="a_47">___BOP2 [7]LINK!$A$1:$A$42</definedName>
    <definedName name="a_49">___BOP2 [7]LINK!$A$1:$A$42</definedName>
    <definedName name="a_54">___BOP2 [7]LINK!$A$1:$A$42</definedName>
    <definedName name="a_55">___BOP2 [7]LINK!$A$1:$A$42</definedName>
    <definedName name="a_56">___BOP2 [7]LINK!$A$1:$A$42</definedName>
    <definedName name="a_57">___BOP2 [7]LINK!$A$1:$A$42</definedName>
    <definedName name="a_61">___BOP2 [7]LINK!$A$1:$A$42</definedName>
    <definedName name="a_64">___BOP2 [7]LINK!$A$1:$A$42</definedName>
    <definedName name="a_65">___BOP2 [7]LINK!$A$1:$A$42</definedName>
    <definedName name="a_66">___BOP2 [7]LINK!$A$1:$A$42</definedName>
    <definedName name="ACTIVATE">#REF!</definedName>
    <definedName name="Adb">#REF!</definedName>
    <definedName name="Adf">#REF!</definedName>
    <definedName name="ag_pen">#REF!</definedName>
    <definedName name="ag_pen_11">#REF!</definedName>
    <definedName name="ag_pen_66">#REF!</definedName>
    <definedName name="again">#REF!</definedName>
    <definedName name="aicode">#REF!</definedName>
    <definedName name="ALL">#REF!</definedName>
    <definedName name="All_Data">#REF!</definedName>
    <definedName name="all_data2">#REF!</definedName>
    <definedName name="all_data3">#REF!</definedName>
    <definedName name="all_data3_14">#REF!</definedName>
    <definedName name="all_data3_25">#REF!</definedName>
    <definedName name="all_data5">#REF!</definedName>
    <definedName name="all_data5_14">#REF!</definedName>
    <definedName name="all_data5_25">#REF!</definedName>
    <definedName name="AllData">#REF!,#REF!,#REF!,#REF!,#REF!,#REF!</definedName>
    <definedName name="ALLTAB">[15]Montabs!$B$88:$CO$425</definedName>
    <definedName name="ALTBCA">#REF!</definedName>
    <definedName name="amort">#REF!</definedName>
    <definedName name="Amorti">#REF!</definedName>
    <definedName name="AMPO5">"Gráfico 8"</definedName>
    <definedName name="amsei">'[16]BFtab10 Macro Framework'!#REF!</definedName>
    <definedName name="amsei_11">#REF!</definedName>
    <definedName name="amsei_14">#REF!</definedName>
    <definedName name="amsei_25">#REF!</definedName>
    <definedName name="amsei_28">#REF!</definedName>
    <definedName name="Anndetail1">#REF!</definedName>
    <definedName name="Anndetail2">#REF!</definedName>
    <definedName name="Annfin">#REF!</definedName>
    <definedName name="annsource">#REF!</definedName>
    <definedName name="Annsumm">#REF!</definedName>
    <definedName name="Annualized">#REF!</definedName>
    <definedName name="ARREARS">#REF!</definedName>
    <definedName name="Ass">#REF!</definedName>
    <definedName name="Ass_1998_Export_Energy_Prices">#REF!</definedName>
    <definedName name="Ass_1998_Import_Prices">#REF!</definedName>
    <definedName name="Ass_1999_Export_Energy_Prices">#REF!</definedName>
    <definedName name="Ass_1999_Export_Non_Energy_Prices">#REF!</definedName>
    <definedName name="Ass_1999_Import_Prices">#REF!</definedName>
    <definedName name="Ass_1999_Q1_Export_Energy_Prices">#REF!</definedName>
    <definedName name="Ass_1999_Q1_Export_Non_Energy_Prices">#REF!</definedName>
    <definedName name="Ass_1999_Q2_Export_Energy_Prices">#REF!</definedName>
    <definedName name="Ass_1999_Q2_Export_Non_Energy_Prices">#REF!</definedName>
    <definedName name="Ass_1999_Q3_Export_Energy_Prices">#REF!</definedName>
    <definedName name="Ass_1999_Q3_Export_Non_Energy_Prices">#REF!</definedName>
    <definedName name="Ass_1999_Q4_Export_Energy_Prices">#REF!</definedName>
    <definedName name="Ass_1999_Q4_Export_Non_Energy_Prices">#REF!</definedName>
    <definedName name="Ass_1999_Q4_Real_GDP_SA_Add">#REF!</definedName>
    <definedName name="Ass_2000_Export_Energy_Prices">#REF!</definedName>
    <definedName name="Ass_2000_Export_Non_Energy_Prices">#REF!</definedName>
    <definedName name="Ass_2000_Export_Prices">#REF!</definedName>
    <definedName name="Ass_2000_Import_Prices">#REF!</definedName>
    <definedName name="Ass_2000_Q1_Export_Energy_Prices">#REF!</definedName>
    <definedName name="Ass_2000_Q1_Export_Non_Energy_Prices">#REF!</definedName>
    <definedName name="Ass_2000_Q1_Export_Prices">#REF!</definedName>
    <definedName name="Ass_2000_Q1_Import_Prices">#REF!</definedName>
    <definedName name="Ass_2000_Q2_Export_Energy_Prices">#REF!</definedName>
    <definedName name="Ass_2000_Q2_Export_Non_Energy_Prices">#REF!</definedName>
    <definedName name="Ass_2000_Q2_Export_Prices">#REF!</definedName>
    <definedName name="Ass_2000_Q2_Import_Prices">#REF!</definedName>
    <definedName name="Ass_2000_Q3_Export_Energy_Prices">#REF!</definedName>
    <definedName name="Ass_2000_Q3_Export_Non_Energy_Prices">#REF!</definedName>
    <definedName name="Ass_2000_Q3_Export_Prices">#REF!</definedName>
    <definedName name="Ass_2000_Q3_Import_Prices">#REF!</definedName>
    <definedName name="Ass_2000_Q4_Export_Energy_Prices">#REF!</definedName>
    <definedName name="Ass_2000_Q4_Export_Non_Energy_Prices">#REF!</definedName>
    <definedName name="Ass_2000_Q4_Export_Prices">#REF!</definedName>
    <definedName name="Ass_2000_Q4_GDP_Defl_Add">#REF!</definedName>
    <definedName name="Ass_2000_Q4_Import_Prices">#REF!</definedName>
    <definedName name="Ass_2000_Q4_Real_Cons_SA">#REF!</definedName>
    <definedName name="Ass_2000_Q4_Real_GDP_SA">#REF!</definedName>
    <definedName name="Ass_2000_Q4_Real_Inv_SA">#REF!</definedName>
    <definedName name="Ass_2000_Real_Cons_SA">#REF!</definedName>
    <definedName name="Ass_2000_Real_Inv_SA">#REF!</definedName>
    <definedName name="Ass_2000_REER_eop_Add">#REF!</definedName>
    <definedName name="Ass_2001_CPI_eop_SA">#REF!</definedName>
    <definedName name="Ass_2001_Export_Energy_Prices">#REF!</definedName>
    <definedName name="Ass_2001_Export_Non_Energy_Prices">#REF!</definedName>
    <definedName name="Ass_2001_Export_Prices">#REF!</definedName>
    <definedName name="Ass_2001_Import_Prices">#REF!</definedName>
    <definedName name="Ass_2001_Q1_GDP_Defl_Add">#REF!</definedName>
    <definedName name="Ass_2001_Q1_Real_Cons_SA">#REF!</definedName>
    <definedName name="Ass_2001_Q1_Real_Inv_SA">#REF!</definedName>
    <definedName name="Ass_2001_Q2_GDP_Defl_Add">#REF!</definedName>
    <definedName name="Ass_2001_Q2_Real_Cons_SA">#REF!</definedName>
    <definedName name="Ass_2001_Q2_Real_Inv_SA">#REF!</definedName>
    <definedName name="Ass_2001_Q3_GDP_Defl_Add">#REF!</definedName>
    <definedName name="Ass_2001_Q3_Real_Cons_SA">#REF!</definedName>
    <definedName name="Ass_2001_Q3_Real_Inv_SA">#REF!</definedName>
    <definedName name="Ass_2001_Q4_GDP_Defl_Add">#REF!</definedName>
    <definedName name="Ass_2001_Q4_Real_Cons_SA">#REF!</definedName>
    <definedName name="Ass_2001_Q4_Real_GDP_SA">#REF!</definedName>
    <definedName name="Ass_2001_Q4_Real_Inv_SA">#REF!</definedName>
    <definedName name="Ass_2001_Real_Cons">#REF!</definedName>
    <definedName name="Ass_2001_Real_Cons_SA">#REF!</definedName>
    <definedName name="Ass_2001_Real_Cons_SA_Growth">#REF!</definedName>
    <definedName name="Ass_2001_Real_Inv">#REF!</definedName>
    <definedName name="Ass_2001_Real_Inv_SA">#REF!</definedName>
    <definedName name="Ass_2001_Real_Inv_SA_Growth">#REF!</definedName>
    <definedName name="Ass_2001_REER_eop_Add">#REF!</definedName>
    <definedName name="Ass_2002_Export_Energy_Prices">#REF!</definedName>
    <definedName name="Ass_2002_Export_Non_Energy_Prices">#REF!</definedName>
    <definedName name="Ass_2002_Export_Prices">#REF!</definedName>
    <definedName name="Ass_2002_Import_Prices">#REF!</definedName>
    <definedName name="Ass_2002_Q4_GDP_Defl_Add">#REF!</definedName>
    <definedName name="Ass_2003_Export_Energy_Prices">#REF!</definedName>
    <definedName name="Ass_2003_Export_Non_Energy_Prices">#REF!</definedName>
    <definedName name="Ass_2003_Export_Prices">#REF!</definedName>
    <definedName name="Ass_2003_Import_Prices">#REF!</definedName>
    <definedName name="Ass_2003_Q4_GDP_Defl_Add">#REF!</definedName>
    <definedName name="Ass_2004_Export_Energy_Prices">#REF!</definedName>
    <definedName name="Ass_2004_Export_Non_Energy_Prices">#REF!</definedName>
    <definedName name="Ass_2004_Export_Prices">#REF!</definedName>
    <definedName name="Ass_2004_Import_Prices">#REF!</definedName>
    <definedName name="Ass_2004_Q4_GDP_Defl_Add">#REF!</definedName>
    <definedName name="Ass_2005_Export_Energy_Prices">#REF!</definedName>
    <definedName name="Ass_2005_Export_Non_Energy_Prices">#REF!</definedName>
    <definedName name="Ass_2005_Export_Prices">#REF!</definedName>
    <definedName name="Ass_2005_Import_Prices">#REF!</definedName>
    <definedName name="Ass_2005_Q4_GDP_Defl_Add">#REF!</definedName>
    <definedName name="Ass_GGCons_Exp">#REF!</definedName>
    <definedName name="Ass_GGCons_GGConsInv">#REF!</definedName>
    <definedName name="Assets_Groups">#REF!</definedName>
    <definedName name="Assets_Groups_14">#REF!</definedName>
    <definedName name="Assets_Groups_25">#REF!</definedName>
    <definedName name="Assistance">#REF!</definedName>
    <definedName name="ASSUMPB">#REF!</definedName>
    <definedName name="ASSUMPT">#REF!</definedName>
    <definedName name="ASSUMPTIONS">#REF!</definedName>
    <definedName name="atrade">atrade</definedName>
    <definedName name="ATS">#REF!</definedName>
    <definedName name="aze">#REF!</definedName>
    <definedName name="b">[17]WEO!#REF!</definedName>
    <definedName name="b_14">#REF!</definedName>
    <definedName name="b_2">#REF!</definedName>
    <definedName name="b_25">#REF!</definedName>
    <definedName name="Badea">#REF!</definedName>
    <definedName name="Bal_assets_Dec01">#REF!</definedName>
    <definedName name="Bal_assets_Dec01_14">#REF!</definedName>
    <definedName name="Bal_assets_Dec01_25">#REF!</definedName>
    <definedName name="Bal_liabilities_Dec01">#REF!</definedName>
    <definedName name="Bal_liabilities_Dec01_14">#REF!</definedName>
    <definedName name="Bal_liabilities_Dec01_25">#REF!</definedName>
    <definedName name="Balança_capitais_BOP_USD">#REF!</definedName>
    <definedName name="Balance_of_payments">#REF!</definedName>
    <definedName name="balazs">#REF!</definedName>
    <definedName name="bankgroup">#REF!</definedName>
    <definedName name="BANKLOANS">[5]BNKLOANS_old!$A$1:$F$40</definedName>
    <definedName name="BASDAT">'[4]Annual Tables'!#REF!</definedName>
    <definedName name="BASECOMP">#REF!</definedName>
    <definedName name="BaseYear">#REF!</definedName>
    <definedName name="BaseYear_14">#REF!</definedName>
    <definedName name="BaseYear_25">#REF!</definedName>
    <definedName name="basI">'[1]data input'!#REF!</definedName>
    <definedName name="BasicData">#REF!</definedName>
    <definedName name="basII">'[1]data input'!#REF!</definedName>
    <definedName name="basIII">'[1]data input'!#REF!</definedName>
    <definedName name="BCA">'[18]WEO LINK'!#REF!</definedName>
    <definedName name="BCA_11">'[19]WEO LINK'!#REF!</definedName>
    <definedName name="BCA_14">#REF!</definedName>
    <definedName name="BCA_2">NA()</definedName>
    <definedName name="BCA_20">'[18]WEO LINK'!#REF!</definedName>
    <definedName name="BCA_25">#REF!</definedName>
    <definedName name="BCA_28">'[18]WEO LINK'!#REF!</definedName>
    <definedName name="BCA_66">'[19]WEO LINK'!#REF!</definedName>
    <definedName name="BCA_GDP">NA()</definedName>
    <definedName name="BCA_NGDP">[20]Q6!$E$11:$AH$11</definedName>
    <definedName name="BDEAC">#REF!</definedName>
    <definedName name="BE">'[18]WEO LINK'!#REF!</definedName>
    <definedName name="BE_11">'[19]WEO LINK'!#REF!</definedName>
    <definedName name="BE_14">NA()</definedName>
    <definedName name="BE_2">NA()</definedName>
    <definedName name="BE_20">'[18]WEO LINK'!#REF!</definedName>
    <definedName name="BE_25">NA()</definedName>
    <definedName name="BE_28">'[18]WEO LINK'!#REF!</definedName>
    <definedName name="BE_66">'[19]WEO LINK'!#REF!</definedName>
    <definedName name="BEA">#REF!</definedName>
    <definedName name="BEAI">'[18]WEO LINK'!#REF!</definedName>
    <definedName name="BEAI_11">'[19]WEO LINK'!#REF!</definedName>
    <definedName name="BEAI_14">NA()</definedName>
    <definedName name="BEAI_2">NA()</definedName>
    <definedName name="BEAI_20">'[18]WEO LINK'!#REF!</definedName>
    <definedName name="BEAI_25">NA()</definedName>
    <definedName name="BEAI_28">'[18]WEO LINK'!#REF!</definedName>
    <definedName name="BEAI_66">'[19]WEO LINK'!#REF!</definedName>
    <definedName name="BEAIB">'[18]WEO LINK'!#REF!</definedName>
    <definedName name="BEAIB_11">'[19]WEO LINK'!#REF!</definedName>
    <definedName name="BEAIB_14">NA()</definedName>
    <definedName name="BEAIB_2">NA()</definedName>
    <definedName name="BEAIB_20">'[18]WEO LINK'!#REF!</definedName>
    <definedName name="BEAIB_25">NA()</definedName>
    <definedName name="BEAIB_28">'[18]WEO LINK'!#REF!</definedName>
    <definedName name="BEAIB_66">'[19]WEO LINK'!#REF!</definedName>
    <definedName name="BEAIG">'[18]WEO LINK'!#REF!</definedName>
    <definedName name="BEAIG_11">'[19]WEO LINK'!#REF!</definedName>
    <definedName name="BEAIG_14">NA()</definedName>
    <definedName name="BEAIG_2">NA()</definedName>
    <definedName name="BEAIG_20">'[18]WEO LINK'!#REF!</definedName>
    <definedName name="BEAIG_25">NA()</definedName>
    <definedName name="BEAIG_28">'[18]WEO LINK'!#REF!</definedName>
    <definedName name="BEAIG_66">'[19]WEO LINK'!#REF!</definedName>
    <definedName name="BEAP">'[18]WEO LINK'!#REF!</definedName>
    <definedName name="BEAP_11">'[19]WEO LINK'!#REF!</definedName>
    <definedName name="BEAP_14">NA()</definedName>
    <definedName name="BEAP_2">NA()</definedName>
    <definedName name="BEAP_20">'[18]WEO LINK'!#REF!</definedName>
    <definedName name="BEAP_25">NA()</definedName>
    <definedName name="BEAP_28">'[18]WEO LINK'!#REF!</definedName>
    <definedName name="BEAP_66">'[19]WEO LINK'!#REF!</definedName>
    <definedName name="BEAPB">'[18]WEO LINK'!#REF!</definedName>
    <definedName name="BEAPB_11">'[19]WEO LINK'!#REF!</definedName>
    <definedName name="BEAPB_14">NA()</definedName>
    <definedName name="BEAPB_2">NA()</definedName>
    <definedName name="BEAPB_20">'[18]WEO LINK'!#REF!</definedName>
    <definedName name="BEAPB_25">NA()</definedName>
    <definedName name="BEAPB_28">'[18]WEO LINK'!#REF!</definedName>
    <definedName name="BEAPB_66">'[19]WEO LINK'!#REF!</definedName>
    <definedName name="BEAPG">'[18]WEO LINK'!#REF!</definedName>
    <definedName name="BEAPG_11">'[19]WEO LINK'!#REF!</definedName>
    <definedName name="BEAPG_14">NA()</definedName>
    <definedName name="BEAPG_2">NA()</definedName>
    <definedName name="BEAPG_20">'[18]WEO LINK'!#REF!</definedName>
    <definedName name="BEAPG_25">NA()</definedName>
    <definedName name="BEAPG_28">'[18]WEO LINK'!#REF!</definedName>
    <definedName name="BEAPG_66">'[19]WEO LINK'!#REF!</definedName>
    <definedName name="BEC">#REF!</definedName>
    <definedName name="BED">#REF!</definedName>
    <definedName name="BED_6">#REF!</definedName>
    <definedName name="BEDE">#REF!</definedName>
    <definedName name="BEDE_14">#REF!</definedName>
    <definedName name="BEDE_25">#REF!</definedName>
    <definedName name="BEF">#REF!</definedName>
    <definedName name="Bei">#REF!</definedName>
    <definedName name="BEO">#REF!</definedName>
    <definedName name="BER">#REF!</definedName>
    <definedName name="BERI">'[18]WEO LINK'!#REF!</definedName>
    <definedName name="BERI_11">'[19]WEO LINK'!#REF!</definedName>
    <definedName name="BERI_14">NA()</definedName>
    <definedName name="BERI_2">NA()</definedName>
    <definedName name="BERI_20">'[18]WEO LINK'!#REF!</definedName>
    <definedName name="BERI_25">NA()</definedName>
    <definedName name="BERI_28">'[18]WEO LINK'!#REF!</definedName>
    <definedName name="BERI_66">'[19]WEO LINK'!#REF!</definedName>
    <definedName name="BERIB">'[18]WEO LINK'!#REF!</definedName>
    <definedName name="BERIB_11">'[19]WEO LINK'!#REF!</definedName>
    <definedName name="BERIB_14">NA()</definedName>
    <definedName name="BERIB_2">NA()</definedName>
    <definedName name="BERIB_20">'[18]WEO LINK'!#REF!</definedName>
    <definedName name="BERIB_25">NA()</definedName>
    <definedName name="BERIB_28">'[18]WEO LINK'!#REF!</definedName>
    <definedName name="BERIB_66">'[19]WEO LINK'!#REF!</definedName>
    <definedName name="BERIG">'[18]WEO LINK'!#REF!</definedName>
    <definedName name="BERIG_11">'[19]WEO LINK'!#REF!</definedName>
    <definedName name="BERIG_14">NA()</definedName>
    <definedName name="BERIG_2">NA()</definedName>
    <definedName name="BERIG_20">'[18]WEO LINK'!#REF!</definedName>
    <definedName name="BERIG_25">NA()</definedName>
    <definedName name="BERIG_28">'[18]WEO LINK'!#REF!</definedName>
    <definedName name="BERIG_66">'[19]WEO LINK'!#REF!</definedName>
    <definedName name="BERP">'[18]WEO LINK'!#REF!</definedName>
    <definedName name="BERP_11">'[19]WEO LINK'!#REF!</definedName>
    <definedName name="BERP_14">NA()</definedName>
    <definedName name="BERP_2">NA()</definedName>
    <definedName name="BERP_20">'[18]WEO LINK'!#REF!</definedName>
    <definedName name="BERP_25">NA()</definedName>
    <definedName name="BERP_28">'[18]WEO LINK'!#REF!</definedName>
    <definedName name="BERP_66">'[19]WEO LINK'!#REF!</definedName>
    <definedName name="BERPB">'[18]WEO LINK'!#REF!</definedName>
    <definedName name="BERPB_11">'[19]WEO LINK'!#REF!</definedName>
    <definedName name="BERPB_14">NA()</definedName>
    <definedName name="BERPB_2">NA()</definedName>
    <definedName name="BERPB_20">'[18]WEO LINK'!#REF!</definedName>
    <definedName name="BERPB_25">NA()</definedName>
    <definedName name="BERPB_28">'[18]WEO LINK'!#REF!</definedName>
    <definedName name="BERPB_66">'[19]WEO LINK'!#REF!</definedName>
    <definedName name="BERPG">'[18]WEO LINK'!#REF!</definedName>
    <definedName name="BERPG_11">'[19]WEO LINK'!#REF!</definedName>
    <definedName name="BERPG_14">NA()</definedName>
    <definedName name="BERPG_2">NA()</definedName>
    <definedName name="BERPG_20">'[18]WEO LINK'!#REF!</definedName>
    <definedName name="BERPG_25">NA()</definedName>
    <definedName name="BERPG_28">'[18]WEO LINK'!#REF!</definedName>
    <definedName name="BERPG_66">'[19]WEO LINK'!#REF!</definedName>
    <definedName name="BESD">#REF!</definedName>
    <definedName name="BF">#REF!</definedName>
    <definedName name="BF_14">NA()</definedName>
    <definedName name="BF_2">NA()</definedName>
    <definedName name="BF_25">NA()</definedName>
    <definedName name="BFD">'[18]WEO LINK'!#REF!</definedName>
    <definedName name="BFD_11">'[19]WEO LINK'!#REF!</definedName>
    <definedName name="BFD_20">'[18]WEO LINK'!#REF!</definedName>
    <definedName name="BFD_28">'[18]WEO LINK'!#REF!</definedName>
    <definedName name="BFD_66">'[19]WEO LINK'!#REF!</definedName>
    <definedName name="BFDA">#REF!</definedName>
    <definedName name="BFDI">#REF!</definedName>
    <definedName name="bfdi_14">#REF!</definedName>
    <definedName name="bfdi_2">[21]FAfdi!$E$10:$BP$10</definedName>
    <definedName name="bfdi_25">#REF!</definedName>
    <definedName name="BFDIL">#REF!</definedName>
    <definedName name="BFDL">'[18]WEO LINK'!#REF!</definedName>
    <definedName name="BFDL_11">'[19]WEO LINK'!#REF!</definedName>
    <definedName name="BFDL_20">'[18]WEO LINK'!#REF!</definedName>
    <definedName name="BFDL_28">'[18]WEO LINK'!#REF!</definedName>
    <definedName name="BFDL_66">'[19]WEO LINK'!#REF!</definedName>
    <definedName name="BFL">NA()</definedName>
    <definedName name="BFL_D">'[18]WEO LINK'!#REF!</definedName>
    <definedName name="BFL_D_11">'[19]WEO LINK'!#REF!</definedName>
    <definedName name="BFL_D_14">NA()</definedName>
    <definedName name="BFL_D_2">NA()</definedName>
    <definedName name="BFL_D_20">'[18]WEO LINK'!#REF!</definedName>
    <definedName name="BFL_D_25">NA()</definedName>
    <definedName name="BFL_D_28">'[18]WEO LINK'!#REF!</definedName>
    <definedName name="BFL_D_66">'[19]WEO LINK'!#REF!</definedName>
    <definedName name="BFL_DF">'[18]WEO LINK'!#REF!</definedName>
    <definedName name="BFL_DF_11">'[19]WEO LINK'!#REF!</definedName>
    <definedName name="BFL_DF_14">NA()</definedName>
    <definedName name="BFL_DF_2">NA()</definedName>
    <definedName name="BFL_DF_20">'[18]WEO LINK'!#REF!</definedName>
    <definedName name="BFL_DF_25">NA()</definedName>
    <definedName name="BFL_DF_28">'[18]WEO LINK'!#REF!</definedName>
    <definedName name="BFL_DF_66">'[19]WEO LINK'!#REF!</definedName>
    <definedName name="BFLB">'[18]WEO LINK'!#REF!</definedName>
    <definedName name="BFLB_11">'[19]WEO LINK'!#REF!</definedName>
    <definedName name="BFLB_14">NA()</definedName>
    <definedName name="BFLB_2">NA()</definedName>
    <definedName name="BFLB_20">'[18]WEO LINK'!#REF!</definedName>
    <definedName name="BFLB_25">NA()</definedName>
    <definedName name="BFLB_28">'[18]WEO LINK'!#REF!</definedName>
    <definedName name="BFLB_66">'[19]WEO LINK'!#REF!</definedName>
    <definedName name="BFLB_D">'[18]WEO LINK'!#REF!</definedName>
    <definedName name="BFLB_D_11">'[19]WEO LINK'!#REF!</definedName>
    <definedName name="BFLB_D_14">NA()</definedName>
    <definedName name="BFLB_D_2">NA()</definedName>
    <definedName name="BFLB_D_20">'[18]WEO LINK'!#REF!</definedName>
    <definedName name="BFLB_D_25">NA()</definedName>
    <definedName name="BFLB_D_28">'[18]WEO LINK'!#REF!</definedName>
    <definedName name="BFLB_D_66">'[19]WEO LINK'!#REF!</definedName>
    <definedName name="BFLB_DF">'[18]WEO LINK'!#REF!</definedName>
    <definedName name="BFLB_DF_11">'[19]WEO LINK'!#REF!</definedName>
    <definedName name="BFLB_DF_14">NA()</definedName>
    <definedName name="BFLB_DF_2">NA()</definedName>
    <definedName name="BFLB_DF_20">'[18]WEO LINK'!#REF!</definedName>
    <definedName name="BFLB_DF_25">NA()</definedName>
    <definedName name="BFLB_DF_28">'[18]WEO LINK'!#REF!</definedName>
    <definedName name="BFLB_DF_66">'[19]WEO LINK'!#REF!</definedName>
    <definedName name="BFLD_DF">BFLD_DF</definedName>
    <definedName name="BFLD_DF_11">BFLD_DF_11</definedName>
    <definedName name="BFLD_DF_14">BFLD_DF_14</definedName>
    <definedName name="BFLD_DF_20">BFLD_DF_20</definedName>
    <definedName name="BFLD_DF_24">BFLD_DF_24</definedName>
    <definedName name="BFLD_DF_25">BFLD_DF_25</definedName>
    <definedName name="BFLD_DF_28">BFLD_DF_28</definedName>
    <definedName name="BFLG">'[18]WEO LINK'!#REF!</definedName>
    <definedName name="BFLG_11">'[19]WEO LINK'!#REF!</definedName>
    <definedName name="BFLG_14">NA()</definedName>
    <definedName name="BFLG_2">NA()</definedName>
    <definedName name="BFLG_20">'[18]WEO LINK'!#REF!</definedName>
    <definedName name="BFLG_25">NA()</definedName>
    <definedName name="BFLG_28">'[18]WEO LINK'!#REF!</definedName>
    <definedName name="BFLG_66">'[19]WEO LINK'!#REF!</definedName>
    <definedName name="BFLG_D">'[18]WEO LINK'!#REF!</definedName>
    <definedName name="BFLG_D_11">'[19]WEO LINK'!#REF!</definedName>
    <definedName name="BFLG_D_14">NA()</definedName>
    <definedName name="BFLG_D_2">NA()</definedName>
    <definedName name="BFLG_D_20">'[18]WEO LINK'!#REF!</definedName>
    <definedName name="BFLG_D_25">NA()</definedName>
    <definedName name="BFLG_D_28">'[18]WEO LINK'!#REF!</definedName>
    <definedName name="BFLG_D_66">'[19]WEO LINK'!#REF!</definedName>
    <definedName name="BFLG_DF">'[18]WEO LINK'!#REF!</definedName>
    <definedName name="BFLG_DF_11">'[19]WEO LINK'!#REF!</definedName>
    <definedName name="BFLG_DF_14">NA()</definedName>
    <definedName name="BFLG_DF_2">NA()</definedName>
    <definedName name="BFLG_DF_20">'[18]WEO LINK'!#REF!</definedName>
    <definedName name="BFLG_DF_25">NA()</definedName>
    <definedName name="BFLG_DF_28">'[18]WEO LINK'!#REF!</definedName>
    <definedName name="BFLG_DF_66">'[19]WEO LINK'!#REF!</definedName>
    <definedName name="BFO">#REF!</definedName>
    <definedName name="BFOA">'[18]WEO LINK'!#REF!</definedName>
    <definedName name="BFOA_11">'[19]WEO LINK'!#REF!</definedName>
    <definedName name="BFOA_20">'[18]WEO LINK'!#REF!</definedName>
    <definedName name="BFOA_28">'[18]WEO LINK'!#REF!</definedName>
    <definedName name="BFOA_66">'[19]WEO LINK'!#REF!</definedName>
    <definedName name="BFOAG">#REF!</definedName>
    <definedName name="BFOAP">#REF!</definedName>
    <definedName name="BFOG">#REF!</definedName>
    <definedName name="BFOL">#REF!</definedName>
    <definedName name="BFOL_B">#REF!</definedName>
    <definedName name="BFOL_G">#REF!</definedName>
    <definedName name="BFOL_L">'[18]WEO LINK'!#REF!</definedName>
    <definedName name="BFOL_L_11">'[19]WEO LINK'!#REF!</definedName>
    <definedName name="BFOL_L_20">'[18]WEO LINK'!#REF!</definedName>
    <definedName name="BFOL_L_28">'[18]WEO LINK'!#REF!</definedName>
    <definedName name="BFOL_L_66">'[19]WEO LINK'!#REF!</definedName>
    <definedName name="BFOL_O">#REF!</definedName>
    <definedName name="BFOL_S">'[18]WEO LINK'!#REF!</definedName>
    <definedName name="BFOL_S_11">'[19]WEO LINK'!#REF!</definedName>
    <definedName name="BFOL_S_20">'[18]WEO LINK'!#REF!</definedName>
    <definedName name="BFOL_S_28">'[18]WEO LINK'!#REF!</definedName>
    <definedName name="BFOL_S_66">'[19]WEO LINK'!#REF!</definedName>
    <definedName name="BFOLB">#REF!</definedName>
    <definedName name="BFOLG">#REF!</definedName>
    <definedName name="BFOLG_L">#REF!</definedName>
    <definedName name="BFOLP">#REF!</definedName>
    <definedName name="BFOP">#REF!</definedName>
    <definedName name="BFP">#REF!</definedName>
    <definedName name="BFPA">'[18]WEO LINK'!#REF!</definedName>
    <definedName name="BFPA_11">'[19]WEO LINK'!#REF!</definedName>
    <definedName name="BFPA_20">'[18]WEO LINK'!#REF!</definedName>
    <definedName name="BFPA_28">'[18]WEO LINK'!#REF!</definedName>
    <definedName name="BFPA_66">'[19]WEO LINK'!#REF!</definedName>
    <definedName name="BFPAG">#REF!</definedName>
    <definedName name="BFPG">#REF!</definedName>
    <definedName name="BFPL">'[18]WEO LINK'!#REF!</definedName>
    <definedName name="BFPL_11">'[19]WEO LINK'!#REF!</definedName>
    <definedName name="BFPL_20">'[18]WEO LINK'!#REF!</definedName>
    <definedName name="BFPL_28">'[18]WEO LINK'!#REF!</definedName>
    <definedName name="BFPL_66">'[19]WEO LINK'!#REF!</definedName>
    <definedName name="BFPLBN">#REF!</definedName>
    <definedName name="BFPLD">#REF!</definedName>
    <definedName name="BFPLD_G">#REF!</definedName>
    <definedName name="BFPLDG">#REF!</definedName>
    <definedName name="BFPLDP">#REF!</definedName>
    <definedName name="BFPLE">#REF!</definedName>
    <definedName name="BFPLE_G">#REF!</definedName>
    <definedName name="BFPLMM">#REF!</definedName>
    <definedName name="BFPP">#REF!</definedName>
    <definedName name="BFPQ">'[18]WEO LINK'!#REF!</definedName>
    <definedName name="BFPQ_11">'[19]WEO LINK'!#REF!</definedName>
    <definedName name="BFPQ_20">'[18]WEO LINK'!#REF!</definedName>
    <definedName name="BFPQ_28">'[18]WEO LINK'!#REF!</definedName>
    <definedName name="BFPQ_66">'[19]WEO LINK'!#REF!</definedName>
    <definedName name="BFRA">'[18]WEO LINK'!#REF!</definedName>
    <definedName name="BFRA_11">'[19]WEO LINK'!#REF!</definedName>
    <definedName name="BFRA_14">NA()</definedName>
    <definedName name="BFRA_2">NA()</definedName>
    <definedName name="BFRA_20">'[18]WEO LINK'!#REF!</definedName>
    <definedName name="BFRA_25">NA()</definedName>
    <definedName name="BFRA_28">'[18]WEO LINK'!#REF!</definedName>
    <definedName name="BFRA_66">'[19]WEO LINK'!#REF!</definedName>
    <definedName name="BFUND">'[18]WEO LINK'!#REF!</definedName>
    <definedName name="BFUND_11">'[19]WEO LINK'!#REF!</definedName>
    <definedName name="BFUND_20">'[18]WEO LINK'!#REF!</definedName>
    <definedName name="BFUND_28">'[18]WEO LINK'!#REF!</definedName>
    <definedName name="BFUND_66">'[19]WEO LINK'!#REF!</definedName>
    <definedName name="bgoods">[22]CAgds!$D$10:$BO$10</definedName>
    <definedName name="bgoods_11">[23]CAgds!$E$10:$BP$10</definedName>
    <definedName name="BGS">#REF!</definedName>
    <definedName name="BI">#REF!</definedName>
    <definedName name="BI_14">NA()</definedName>
    <definedName name="BI_2">NA()</definedName>
    <definedName name="BI_25">NA()</definedName>
    <definedName name="BIC">#REF!</definedName>
    <definedName name="BID">#REF!</definedName>
    <definedName name="Bilateral">#REF!</definedName>
    <definedName name="binc">[22]CAinc!$D$10:$BO$10</definedName>
    <definedName name="binc_11">[23]CAinc!$E$10:$BP$10</definedName>
    <definedName name="BIP">#REF!</definedName>
    <definedName name="BK">'[18]WEO LINK'!#REF!</definedName>
    <definedName name="BK_11">'[19]WEO LINK'!#REF!</definedName>
    <definedName name="BK_14">NA()</definedName>
    <definedName name="BK_2">NA()</definedName>
    <definedName name="BK_20">'[18]WEO LINK'!#REF!</definedName>
    <definedName name="BK_25">NA()</definedName>
    <definedName name="BK_28">'[18]WEO LINK'!#REF!</definedName>
    <definedName name="BK_66">'[19]WEO LINK'!#REF!</definedName>
    <definedName name="BKF">'[18]WEO LINK'!#REF!</definedName>
    <definedName name="BKF_11">'[19]WEO LINK'!#REF!</definedName>
    <definedName name="BKF_14">NA()</definedName>
    <definedName name="BKF_2">NA()</definedName>
    <definedName name="BKF_20">'[18]WEO LINK'!#REF!</definedName>
    <definedName name="BKF_25">NA()</definedName>
    <definedName name="BKF_28">'[18]WEO LINK'!#REF!</definedName>
    <definedName name="BKF_6">#REF!</definedName>
    <definedName name="BKF_66">'[19]WEO LINK'!#REF!</definedName>
    <definedName name="BKFA">#REF!</definedName>
    <definedName name="BKO">#REF!</definedName>
    <definedName name="BM">#REF!</definedName>
    <definedName name="BM_NM_R">#REF!</definedName>
    <definedName name="BMG">'[18]WEO LINK'!#REF!</definedName>
    <definedName name="BMG_11">'[19]WEO LINK'!#REF!</definedName>
    <definedName name="BMG_14">[24]Q6!$E$28:$AH$28</definedName>
    <definedName name="BMG_2">[24]Q6!$E$28:$AH$28</definedName>
    <definedName name="BMG_20">'[18]WEO LINK'!#REF!</definedName>
    <definedName name="BMG_25">[24]Q6!$E$28:$AH$28</definedName>
    <definedName name="BMG_28">'[18]WEO LINK'!#REF!</definedName>
    <definedName name="BMG_66">'[19]WEO LINK'!#REF!</definedName>
    <definedName name="BMG_NMG_R">#REF!</definedName>
    <definedName name="BMII">'[18]WEO LINK'!#REF!</definedName>
    <definedName name="BMII_11">'[19]WEO LINK'!#REF!</definedName>
    <definedName name="BMII_14">NA()</definedName>
    <definedName name="BMII_2">NA()</definedName>
    <definedName name="BMII_20">'[18]WEO LINK'!#REF!</definedName>
    <definedName name="BMII_25">NA()</definedName>
    <definedName name="BMII_28">'[18]WEO LINK'!#REF!</definedName>
    <definedName name="BMII_66">'[19]WEO LINK'!#REF!</definedName>
    <definedName name="BMII_7">#REF!</definedName>
    <definedName name="BMIIB">'[18]WEO LINK'!#REF!</definedName>
    <definedName name="BMIIB_11">'[19]WEO LINK'!#REF!</definedName>
    <definedName name="BMIIB_14">NA()</definedName>
    <definedName name="BMIIB_2">NA()</definedName>
    <definedName name="BMIIB_20">'[18]WEO LINK'!#REF!</definedName>
    <definedName name="BMIIB_25">NA()</definedName>
    <definedName name="BMIIB_28">'[18]WEO LINK'!#REF!</definedName>
    <definedName name="BMIIB_66">'[19]WEO LINK'!#REF!</definedName>
    <definedName name="BMIIG">'[18]WEO LINK'!#REF!</definedName>
    <definedName name="BMIIG_11">'[19]WEO LINK'!#REF!</definedName>
    <definedName name="BMIIG_14">NA()</definedName>
    <definedName name="BMIIG_2">NA()</definedName>
    <definedName name="BMIIG_20">'[18]WEO LINK'!#REF!</definedName>
    <definedName name="BMIIG_25">NA()</definedName>
    <definedName name="BMIIG_28">'[18]WEO LINK'!#REF!</definedName>
    <definedName name="BMIIG_66">'[19]WEO LINK'!#REF!</definedName>
    <definedName name="BMS">'[18]WEO LINK'!#REF!</definedName>
    <definedName name="BMS_11">'[19]WEO LINK'!#REF!</definedName>
    <definedName name="BMS_20">'[18]WEO LINK'!#REF!</definedName>
    <definedName name="BMS_28">'[18]WEO LINK'!#REF!</definedName>
    <definedName name="BMS_66">'[19]WEO LINK'!#REF!</definedName>
    <definedName name="BMT">#REF!</definedName>
    <definedName name="BNB_BoP">#REF!</definedName>
    <definedName name="bnfs">[22]CAnfs!$D$10:$BO$10</definedName>
    <definedName name="bnfs_11">[23]CAnfs!$E$10:$BP$10</definedName>
    <definedName name="BO">#REF!</definedName>
    <definedName name="Bolivia">#REF!</definedName>
    <definedName name="Bolivia_14">#REF!</definedName>
    <definedName name="Bolivia_25">#REF!</definedName>
    <definedName name="BOP">NA()</definedName>
    <definedName name="BOP_11">#REF!</definedName>
    <definedName name="BOP_GDP">#REF!</definedName>
    <definedName name="BOPF">#REF!</definedName>
    <definedName name="BopInput">#REF!</definedName>
    <definedName name="BOPSUM">#REF!</definedName>
    <definedName name="bother">[21]FAother!$E$10:$BP$10</definedName>
    <definedName name="bother_14">#REF!</definedName>
    <definedName name="bother_25">#REF!</definedName>
    <definedName name="BottomRight">#REF!</definedName>
    <definedName name="bport">[21]FAport!$E$10:$BP$10</definedName>
    <definedName name="bport_11">[23]FAport!$E$10:$BP$10</definedName>
    <definedName name="bport_14">#REF!</definedName>
    <definedName name="bport_25">#REF!</definedName>
    <definedName name="BRASS">#REF!</definedName>
    <definedName name="BRASS_6">#REF!</definedName>
    <definedName name="Brazil">#REF!</definedName>
    <definedName name="Brazil_14">#REF!</definedName>
    <definedName name="Brazil_25">#REF!</definedName>
    <definedName name="brief">#REF!</definedName>
    <definedName name="brief_11">#REF!</definedName>
    <definedName name="brief_14">#REF!</definedName>
    <definedName name="brief_25">#REF!</definedName>
    <definedName name="brief_28">#REF!</definedName>
    <definedName name="brieftbl">#REF!</definedName>
    <definedName name="brieftbl_11">#REF!</definedName>
    <definedName name="brieftbl_66">#REF!</definedName>
    <definedName name="BRO">#REF!</definedName>
    <definedName name="BTC_inc_donativos">#REF!</definedName>
    <definedName name="BTR">'[18]WEO LINK'!#REF!</definedName>
    <definedName name="BTR_11">'[19]WEO LINK'!#REF!</definedName>
    <definedName name="BTR_20">'[18]WEO LINK'!#REF!</definedName>
    <definedName name="BTR_28">'[18]WEO LINK'!#REF!</definedName>
    <definedName name="BTR_66">'[19]WEO LINK'!#REF!</definedName>
    <definedName name="BTRG">#REF!</definedName>
    <definedName name="BTRP">#REF!</definedName>
    <definedName name="btrs">[22]CAtrs!$D$10:$BO$10</definedName>
    <definedName name="btrs_11">[23]CAtrs!$E$10:$BP$10</definedName>
    <definedName name="BudArrears">#REF!</definedName>
    <definedName name="budfin">#REF!</definedName>
    <definedName name="Budget">#REF!</definedName>
    <definedName name="Budget_expenditure">#REF!</definedName>
    <definedName name="Budget_expenditure_14">#REF!</definedName>
    <definedName name="Budget_expenditure_25">#REF!</definedName>
    <definedName name="budget_financing">#REF!</definedName>
    <definedName name="Budget_revenue">#REF!</definedName>
    <definedName name="Budget_revenue_14">#REF!</definedName>
    <definedName name="Budget_revenue_25">#REF!</definedName>
    <definedName name="bulbank_div">[25]FDI!#REF!</definedName>
    <definedName name="Bulgaria">#REF!</definedName>
    <definedName name="BX">#REF!</definedName>
    <definedName name="BX_NX_R">#REF!</definedName>
    <definedName name="BXG">'[18]WEO LINK'!#REF!</definedName>
    <definedName name="BXG_11">'[19]WEO LINK'!#REF!</definedName>
    <definedName name="BXG_14">[24]Q6!$E$26:$AH$26</definedName>
    <definedName name="BXG_2">[24]Q6!$E$26:$AH$26</definedName>
    <definedName name="BXG_20">'[18]WEO LINK'!#REF!</definedName>
    <definedName name="BXG_25">[24]Q6!$E$26:$AH$26</definedName>
    <definedName name="BXG_28">'[18]WEO LINK'!#REF!</definedName>
    <definedName name="BXG_66">'[19]WEO LINK'!#REF!</definedName>
    <definedName name="BXG_NXG_R">#REF!</definedName>
    <definedName name="BXS">'[18]WEO LINK'!#REF!</definedName>
    <definedName name="BXS_11">'[19]WEO LINK'!#REF!</definedName>
    <definedName name="BXS_20">'[18]WEO LINK'!#REF!</definedName>
    <definedName name="BXS_28">'[18]WEO LINK'!#REF!</definedName>
    <definedName name="BXS_66">'[19]WEO LINK'!#REF!</definedName>
    <definedName name="CAD">#REF!</definedName>
    <definedName name="calc">#REF!</definedName>
    <definedName name="CalcBMG">#REF!</definedName>
    <definedName name="CalcBXG">#REF!</definedName>
    <definedName name="CalcMCV_B">#REF!</definedName>
    <definedName name="CalcMCV_T">#REF!</definedName>
    <definedName name="calcNGS_NGDP">NA()</definedName>
    <definedName name="Cambio">#REF!</definedName>
    <definedName name="CAPITAL">#REF!</definedName>
    <definedName name="Capital_Group">#REF!</definedName>
    <definedName name="Capital_Group_14">#REF!</definedName>
    <definedName name="Capital_Group_25">#REF!</definedName>
    <definedName name="CB">#REF!</definedName>
    <definedName name="CBA">[5]CBANK_old!$A$1:$M$48</definedName>
    <definedName name="CBDebt">#REF!</definedName>
    <definedName name="CBSNFA">[26]NIR__!$A$188:$AM$219</definedName>
    <definedName name="CCode">[27]Codes!$A$2</definedName>
    <definedName name="CCODE_14">#REF!</definedName>
    <definedName name="CCODE_25">#REF!</definedName>
    <definedName name="CCODE_28">#REF!</definedName>
    <definedName name="Central">#REF!</definedName>
    <definedName name="CENTRALG">#REF!</definedName>
    <definedName name="CFA">#REF!</definedName>
    <definedName name="CFLOW">#REF!</definedName>
    <definedName name="CHART1">#REF!</definedName>
    <definedName name="Chart11">#REF!</definedName>
    <definedName name="chart2">___BOP2 [7]LINK!$A$1:$A$42</definedName>
    <definedName name="CHART2_11">#REF!</definedName>
    <definedName name="chart2_15">___BOP2 [7]LINK!$A$1:$A$42</definedName>
    <definedName name="chart2_17">___BOP2 [7]LINK!$A$1:$A$42</definedName>
    <definedName name="chart2_20">___BOP2 [7]LINK!$A$1:$A$42</definedName>
    <definedName name="chart2_22">___BOP2 [7]LINK!$A$1:$A$42</definedName>
    <definedName name="chart2_24">___BOP2 [7]LINK!$A$1:$A$42</definedName>
    <definedName name="chart2_28">___BOP2 [7]LINK!$A$1:$A$42</definedName>
    <definedName name="chart2_37">___BOP2 [7]LINK!$A$1:$A$42</definedName>
    <definedName name="chart2_38">___BOP2 [7]LINK!$A$1:$A$42</definedName>
    <definedName name="chart2_46">___BOP2 [7]LINK!$A$1:$A$42</definedName>
    <definedName name="chart2_47">___BOP2 [7]LINK!$A$1:$A$42</definedName>
    <definedName name="chart2_49">___BOP2 [7]LINK!$A$1:$A$42</definedName>
    <definedName name="chart2_54">___BOP2 [7]LINK!$A$1:$A$42</definedName>
    <definedName name="chart2_55">___BOP2 [7]LINK!$A$1:$A$42</definedName>
    <definedName name="chart2_56">___BOP2 [7]LINK!$A$1:$A$42</definedName>
    <definedName name="chart2_57">___BOP2 [7]LINK!$A$1:$A$42</definedName>
    <definedName name="chart2_61">___BOP2 [7]LINK!$A$1:$A$42</definedName>
    <definedName name="chart2_64">___BOP2 [7]LINK!$A$1:$A$42</definedName>
    <definedName name="chart2_65">___BOP2 [7]LINK!$A$1:$A$42</definedName>
    <definedName name="CHART2_66">#REF!</definedName>
    <definedName name="CHART3">#REF!</definedName>
    <definedName name="Check_1998_Export_Energy_Prices">#REF!</definedName>
    <definedName name="Check_1998_GGCons">#REF!</definedName>
    <definedName name="Check_1998_Import_Prices">#REF!</definedName>
    <definedName name="Check_1998_Import_Volumes">#REF!</definedName>
    <definedName name="Check_1999_Constant">#REF!</definedName>
    <definedName name="Check_1999_Current">#REF!</definedName>
    <definedName name="Check_1999_GGCons">#REF!</definedName>
    <definedName name="Check_2000_Constant">#REF!</definedName>
    <definedName name="Check_2000_CPI_eop">#REF!</definedName>
    <definedName name="Check_2000_CPI_eop_Growth">#REF!</definedName>
    <definedName name="Check_2000_Current">#REF!</definedName>
    <definedName name="Check_2000_ER_eop">#REF!</definedName>
    <definedName name="Check_2000_Export_Energy_Prices">#REF!</definedName>
    <definedName name="Check_2000_Export_Non_Energy_Prices">#REF!</definedName>
    <definedName name="Check_2000_Export_Prices">#REF!</definedName>
    <definedName name="Check_2000_Import_Prices">#REF!</definedName>
    <definedName name="Check_2000_Nom_GDP">#REF!</definedName>
    <definedName name="Check_2000_Q3_Export_Energy_Prices">#REF!</definedName>
    <definedName name="Check_2000_Q3_Export_Non_Energy_Prices">#REF!</definedName>
    <definedName name="Check_2000_Q3_Export_Prices">#REF!</definedName>
    <definedName name="Check_2000_Q3_Import_Prices">#REF!</definedName>
    <definedName name="Check_2000_Q4_Export_Energy_Prices">#REF!</definedName>
    <definedName name="Check_2000_Q4_Export_Non_Energy_Prices">#REF!</definedName>
    <definedName name="Check_2000_Q4_Export_Prices">#REF!</definedName>
    <definedName name="Check_2000_Q4_Import_Prices">#REF!</definedName>
    <definedName name="Check_2000_Real_GDP_Growth">#REF!</definedName>
    <definedName name="Check_2001_Constant">#REF!</definedName>
    <definedName name="Check_2001_CPI_eop_Growth">#REF!</definedName>
    <definedName name="Check_2001_Current">#REF!</definedName>
    <definedName name="Check_2001_ER_eop">#REF!</definedName>
    <definedName name="Check_2001_Export_Energy_Prices">#REF!</definedName>
    <definedName name="Check_2001_Export_Non_Energy_Prices">#REF!</definedName>
    <definedName name="Check_2001_Export_Prices">#REF!</definedName>
    <definedName name="Check_2001_GDP_Deflator">#REF!</definedName>
    <definedName name="Check_2001_Import_Prices">#REF!</definedName>
    <definedName name="Check_2001_Nom_GDP">#REF!</definedName>
    <definedName name="Check_2001_Real_Cons_Growth">#REF!</definedName>
    <definedName name="Check_2001_Real_GDP_Growth">#REF!</definedName>
    <definedName name="Check_2001_Real_Inv_Growth">#REF!</definedName>
    <definedName name="Check_2002_Constant">#REF!</definedName>
    <definedName name="Check_2002_Current">#REF!</definedName>
    <definedName name="Check_2002_Export_Energy_Prices">#REF!</definedName>
    <definedName name="Check_2002_Export_Non_Energy_Prices">#REF!</definedName>
    <definedName name="Check_2002_Export_Prices">#REF!</definedName>
    <definedName name="Check_2002_GDP_Deflator">#REF!</definedName>
    <definedName name="Check_2002_Import_Prices">#REF!</definedName>
    <definedName name="Check_2003_Constant">#REF!</definedName>
    <definedName name="Check_2003_Current">#REF!</definedName>
    <definedName name="Check_2003_Export_Energy_Prices">#REF!</definedName>
    <definedName name="Check_2003_Export_Non_Energy_Prices">#REF!</definedName>
    <definedName name="Check_2003_Export_Prices">#REF!</definedName>
    <definedName name="Check_2003_GDP_Deflator">#REF!</definedName>
    <definedName name="Check_2003_Import_Prices">#REF!</definedName>
    <definedName name="Check_2004_Constant">#REF!</definedName>
    <definedName name="Check_2004_Current">#REF!</definedName>
    <definedName name="Check_2004_Export_Energy_Prices">#REF!</definedName>
    <definedName name="Check_2004_Export_Non_Energy_Prices">#REF!</definedName>
    <definedName name="Check_2004_Export_Prices">#REF!</definedName>
    <definedName name="Check_2004_GDP_Deflator">#REF!</definedName>
    <definedName name="Check_2004_Import_Prices">#REF!</definedName>
    <definedName name="Check_2005_Constant">#REF!</definedName>
    <definedName name="Check_2005_Current">#REF!</definedName>
    <definedName name="Check_2005_Export_Energy_Prices">#REF!</definedName>
    <definedName name="Check_2005_Export_Non_Energy_Prices">#REF!</definedName>
    <definedName name="Check_2005_Export_Prices">#REF!</definedName>
    <definedName name="Check_2005_GDP_Deflator">#REF!</definedName>
    <definedName name="Check_2005_Import_Prices">#REF!</definedName>
    <definedName name="Check_2006_Constant">#REF!</definedName>
    <definedName name="Check_2006_Current">#REF!</definedName>
    <definedName name="Check_2007_Constant">#REF!</definedName>
    <definedName name="Check_2007_Current">#REF!</definedName>
    <definedName name="Check_2008_Constant">#REF!</definedName>
    <definedName name="Check_2008_Current">#REF!</definedName>
    <definedName name="Check_2009_Constant">#REF!</definedName>
    <definedName name="Check_2009_Current">#REF!</definedName>
    <definedName name="Check_2010_Constant">#REF!</definedName>
    <definedName name="Check_2010_Current">#REF!</definedName>
    <definedName name="Check_2011_Constant">#REF!</definedName>
    <definedName name="Check_2011_Current">#REF!</definedName>
    <definedName name="Check_2012_Constant">#REF!</definedName>
    <definedName name="Check_2012_Current">#REF!</definedName>
    <definedName name="Check_2013_Constant">#REF!</definedName>
    <definedName name="Check_2013_Current">#REF!</definedName>
    <definedName name="Check_2014_Constant">#REF!</definedName>
    <definedName name="Check_2014_Current">#REF!</definedName>
    <definedName name="Check_2015_Constant">#REF!</definedName>
    <definedName name="Check_2015_Current">#REF!</definedName>
    <definedName name="CHF">#REF!</definedName>
    <definedName name="CHILE">#REF!</definedName>
    <definedName name="CHILE_14">#REF!</definedName>
    <definedName name="CHILE_25">#REF!</definedName>
    <definedName name="CHK">#REF!</definedName>
    <definedName name="CHK1.1">[28]weo_real!#REF!</definedName>
    <definedName name="CHK1_1">[28]weo_real!#REF!</definedName>
    <definedName name="CHK5.1">#REF!</definedName>
    <definedName name="CHK5_1">#REF!</definedName>
    <definedName name="circle2">#REF!</definedName>
    <definedName name="cirr">#REF!</definedName>
    <definedName name="cmea">#REF!</definedName>
    <definedName name="cntryname">'[29]country name lookup'!$A$1:$B$50</definedName>
    <definedName name="CNY">#REF!</definedName>
    <definedName name="commodM">#REF!</definedName>
    <definedName name="commodx">#REF!</definedName>
    <definedName name="compar">'[16]BFtab10 Macro Framework'!#REF!</definedName>
    <definedName name="compar_11">#REF!</definedName>
    <definedName name="compar_14">#REF!</definedName>
    <definedName name="compar_25">#REF!</definedName>
    <definedName name="compar_28">#REF!</definedName>
    <definedName name="CompTab">#REF!</definedName>
    <definedName name="CONCK">#REF!</definedName>
    <definedName name="Cons">#REF!</definedName>
    <definedName name="Cons_14">#REF!</definedName>
    <definedName name="Cons_25">#REF!</definedName>
    <definedName name="CONSOL">#REF!</definedName>
    <definedName name="CONSOL_11">#REF!</definedName>
    <definedName name="CONSOL_66">#REF!</definedName>
    <definedName name="CONSOLIDATED">#REF!</definedName>
    <definedName name="contents">#REF!</definedName>
    <definedName name="CONVERT">[15]corresp!$A$1:$B$37</definedName>
    <definedName name="count">#REF!</definedName>
    <definedName name="COUNTER">#REF!</definedName>
    <definedName name="CountryName">#REF!</definedName>
    <definedName name="CountryName_14">#REF!</definedName>
    <definedName name="CountryName_25">#REF!</definedName>
    <definedName name="COVER">#REF!</definedName>
    <definedName name="CPI">#REF!</definedName>
    <definedName name="CPIindex">'[3]REER Forecast'!#REF!</definedName>
    <definedName name="CPImonth">'[3]REER Forecast'!#REF!</definedName>
    <definedName name="CSBT">[15]Montabs!$B$88:$CQ$150</definedName>
    <definedName name="CSBTN">[15]Montabs!$B$153:$CO$202</definedName>
    <definedName name="CSBTR">[15]Montabs!$B$203:$CO$243</definedName>
    <definedName name="CSIDATES_11">[30]WEO!#REF!</definedName>
    <definedName name="CSIDATES_66">[30]WEO!#REF!</definedName>
    <definedName name="CUADRO_10.3.1">'[31]fondo promedio'!$A$36:$L$74</definedName>
    <definedName name="CUADRO_10_3_1">'[31]fondo promedio'!$A$36:$L$74</definedName>
    <definedName name="CUADRO_N__4.1.3">#REF!</definedName>
    <definedName name="CUADRO_N__4_1_3">#REF!</definedName>
    <definedName name="Current_account">#REF!</definedName>
    <definedName name="CurrVintage">[32]Current!$D$66</definedName>
    <definedName name="CurrVintage_11">[33]Current!$D$66</definedName>
    <definedName name="CurrVintage_14">#REF!</definedName>
    <definedName name="CurrVintage_25">#REF!</definedName>
    <definedName name="CurVintage">[27]Current!$D$61</definedName>
    <definedName name="D">'[18]WEO LINK'!#REF!</definedName>
    <definedName name="D_11">'[19]WEO LINK'!#REF!</definedName>
    <definedName name="d_14">#REF!</definedName>
    <definedName name="D_20">'[18]WEO LINK'!#REF!</definedName>
    <definedName name="d_25">#REF!</definedName>
    <definedName name="D_28">'[18]WEO LINK'!#REF!</definedName>
    <definedName name="D_66">'[19]WEO LINK'!#REF!</definedName>
    <definedName name="D_Am">#REF!</definedName>
    <definedName name="D_AmB">#REF!</definedName>
    <definedName name="D_AmG">#REF!</definedName>
    <definedName name="D_Ar">#REF!</definedName>
    <definedName name="D_ArB">#REF!</definedName>
    <definedName name="D_ArG">#REF!</definedName>
    <definedName name="D_B">#REF!</definedName>
    <definedName name="D_BE">#REF!</definedName>
    <definedName name="D_BFL">#REF!</definedName>
    <definedName name="D_BFLB">#REF!</definedName>
    <definedName name="D_BFLG">#REF!</definedName>
    <definedName name="D_BKF">#REF!</definedName>
    <definedName name="D_BMII">#REF!</definedName>
    <definedName name="D_BMIIB">#REF!</definedName>
    <definedName name="D_BMIIG">#REF!</definedName>
    <definedName name="D_D">#REF!</definedName>
    <definedName name="D_D_Sdiff">#REF!</definedName>
    <definedName name="D_D_Sdiff1">#REF!</definedName>
    <definedName name="D_DA">#REF!</definedName>
    <definedName name="D_DAB">#REF!</definedName>
    <definedName name="D_DAG">#REF!</definedName>
    <definedName name="D_DASD">#REF!</definedName>
    <definedName name="D_DASDB">#REF!</definedName>
    <definedName name="D_DASDG">#REF!</definedName>
    <definedName name="D_DB">#REF!</definedName>
    <definedName name="D_DG">#REF!</definedName>
    <definedName name="D_DSD">#REF!</definedName>
    <definedName name="D_DSDB">#REF!</definedName>
    <definedName name="D_DSDG">#REF!</definedName>
    <definedName name="D_DSI">#REF!</definedName>
    <definedName name="D_DSIB">#REF!</definedName>
    <definedName name="D_DSIG">#REF!</definedName>
    <definedName name="D_DSISD">#REF!</definedName>
    <definedName name="D_DSISDB">#REF!</definedName>
    <definedName name="D_DSISDG">#REF!</definedName>
    <definedName name="D_DSP">#REF!</definedName>
    <definedName name="D_DSPB">#REF!</definedName>
    <definedName name="D_DSPG">#REF!</definedName>
    <definedName name="D_DSPSD">#REF!</definedName>
    <definedName name="D_DSPSDB">#REF!</definedName>
    <definedName name="D_DSPSDG">#REF!</definedName>
    <definedName name="D_G">#REF!</definedName>
    <definedName name="D_L">#REF!</definedName>
    <definedName name="D_O">#REF!</definedName>
    <definedName name="D_PCPI">#REF!</definedName>
    <definedName name="D_PCPIAQ">#REF!</definedName>
    <definedName name="D_PCPIQ">#REF!</definedName>
    <definedName name="D_R">#REF!</definedName>
    <definedName name="D_RB">#REF!</definedName>
    <definedName name="D_RG">#REF!</definedName>
    <definedName name="D_S">'[18]WEO LINK'!#REF!</definedName>
    <definedName name="D_S_11">'[19]WEO LINK'!#REF!</definedName>
    <definedName name="D_S_20">'[18]WEO LINK'!#REF!</definedName>
    <definedName name="D_S_28">'[18]WEO LINK'!#REF!</definedName>
    <definedName name="D_S_66">'[19]WEO LINK'!#REF!</definedName>
    <definedName name="D_SRM">#REF!</definedName>
    <definedName name="D_SY">#REF!</definedName>
    <definedName name="DA">'[18]WEO LINK'!#REF!</definedName>
    <definedName name="DA_11">'[19]WEO LINK'!#REF!</definedName>
    <definedName name="DA_20">'[18]WEO LINK'!#REF!</definedName>
    <definedName name="DA_28">'[18]WEO LINK'!#REF!</definedName>
    <definedName name="DA_66">'[19]WEO LINK'!#REF!</definedName>
    <definedName name="DAB">'[18]WEO LINK'!#REF!</definedName>
    <definedName name="DAB_11">'[19]WEO LINK'!#REF!</definedName>
    <definedName name="DAB_20">'[18]WEO LINK'!#REF!</definedName>
    <definedName name="DAB_28">'[18]WEO LINK'!#REF!</definedName>
    <definedName name="DAB_66">'[19]WEO LINK'!#REF!</definedName>
    <definedName name="DABproj">NA()</definedName>
    <definedName name="DAG">'[18]WEO LINK'!#REF!</definedName>
    <definedName name="DAG_11">'[19]WEO LINK'!#REF!</definedName>
    <definedName name="DAG_20">'[18]WEO LINK'!#REF!</definedName>
    <definedName name="DAG_28">'[18]WEO LINK'!#REF!</definedName>
    <definedName name="DAG_66">'[19]WEO LINK'!#REF!</definedName>
    <definedName name="DAGproj">NA()</definedName>
    <definedName name="DAproj">NA()</definedName>
    <definedName name="DASD">NA()</definedName>
    <definedName name="DASDB">NA()</definedName>
    <definedName name="DASDG">NA()</definedName>
    <definedName name="data">#REF!</definedName>
    <definedName name="datab">#REF!</definedName>
    <definedName name="_xlnm.Database">#REF!</definedName>
    <definedName name="Date">[27]Codes!$H$2</definedName>
    <definedName name="date_14">#REF!</definedName>
    <definedName name="date_2">#REF!</definedName>
    <definedName name="date_25">#REF!</definedName>
    <definedName name="date1">#REF!</definedName>
    <definedName name="date1_11">#REF!</definedName>
    <definedName name="date1_17">'[18]Data _ Calc'!#REF!</definedName>
    <definedName name="date1_22">'[18]Main Fiscal table'!#REF!</definedName>
    <definedName name="date1_37">#REF!</definedName>
    <definedName name="date1_38">#REF!</definedName>
    <definedName name="date1_49">#REF!</definedName>
    <definedName name="date1_56">#REF!</definedName>
    <definedName name="date1_57">#REF!</definedName>
    <definedName name="date1_66">#REF!</definedName>
    <definedName name="date2">[34]A15!#REF!</definedName>
    <definedName name="dateB">#REF!</definedName>
    <definedName name="dateMacro">#REF!</definedName>
    <definedName name="datemon">[35]pms!#REF!</definedName>
    <definedName name="dateREER">#REF!</definedName>
    <definedName name="dates_11">[36]WEO!#REF!</definedName>
    <definedName name="dates_14">#REF!</definedName>
    <definedName name="dates_2">#REF!</definedName>
    <definedName name="dates_25">#REF!</definedName>
    <definedName name="dates_28">#REF!</definedName>
    <definedName name="DATES_M">#REF!</definedName>
    <definedName name="dates_w">#REF!</definedName>
    <definedName name="dates_w_14">#REF!</definedName>
    <definedName name="dates_w_25">#REF!</definedName>
    <definedName name="dates1">[37]INFlevel!#REF!</definedName>
    <definedName name="DATESA">[6]EU2DBase!$B$14:$B$31</definedName>
    <definedName name="DATESATKM">#REF!</definedName>
    <definedName name="DATESM">[6]EU2DBase!$B$88:$B$196</definedName>
    <definedName name="DATESMTKM">#REF!</definedName>
    <definedName name="DATESQ">[6]EU2DBase!$B$49:$B$72</definedName>
    <definedName name="DATESQTKM">#REF!</definedName>
    <definedName name="DATEWEO">#REF!</definedName>
    <definedName name="DB">'[18]WEO LINK'!#REF!</definedName>
    <definedName name="DB_11">'[19]WEO LINK'!#REF!</definedName>
    <definedName name="DB_20">'[18]WEO LINK'!#REF!</definedName>
    <definedName name="DB_28">'[18]WEO LINK'!#REF!</definedName>
    <definedName name="DB_66">'[19]WEO LINK'!#REF!</definedName>
    <definedName name="DBproj">NA()</definedName>
    <definedName name="DDRB">'[18]WEO LINK'!#REF!</definedName>
    <definedName name="DDRB_11">'[19]WEO LINK'!#REF!</definedName>
    <definedName name="DDRB_20">'[18]WEO LINK'!#REF!</definedName>
    <definedName name="DDRB_28">'[18]WEO LINK'!#REF!</definedName>
    <definedName name="DDRB_66">'[19]WEO LINK'!#REF!</definedName>
    <definedName name="DDRO">'[18]WEO LINK'!#REF!</definedName>
    <definedName name="DDRO_11">'[19]WEO LINK'!#REF!</definedName>
    <definedName name="DDRO_20">'[18]WEO LINK'!#REF!</definedName>
    <definedName name="DDRO_28">'[18]WEO LINK'!#REF!</definedName>
    <definedName name="DDRO_66">'[19]WEO LINK'!#REF!</definedName>
    <definedName name="debt">#REF!</definedName>
    <definedName name="DEBT_11">#REF!</definedName>
    <definedName name="debt_14">#REF!</definedName>
    <definedName name="debt_25">#REF!</definedName>
    <definedName name="debt_28">#REF!</definedName>
    <definedName name="Debt_creditor">#REF!</definedName>
    <definedName name="Debt_Ind">[38]Debt_Total!#REF!</definedName>
    <definedName name="DEBT1">#REF!</definedName>
    <definedName name="DEBT10">#REF!</definedName>
    <definedName name="DEBT11">#REF!</definedName>
    <definedName name="DEBT12">#REF!</definedName>
    <definedName name="DEBT13">#REF!</definedName>
    <definedName name="DEBT14">#REF!</definedName>
    <definedName name="DEBT15">#REF!</definedName>
    <definedName name="DEBT16">#REF!</definedName>
    <definedName name="DEBT2">#REF!</definedName>
    <definedName name="DEBT3">#REF!</definedName>
    <definedName name="DEBT4">#REF!</definedName>
    <definedName name="DEBT5">#REF!</definedName>
    <definedName name="DEBT6">#REF!</definedName>
    <definedName name="DEBT7">#REF!</definedName>
    <definedName name="DEBT8">#REF!</definedName>
    <definedName name="DEBT9">#REF!</definedName>
    <definedName name="debtdetail">#REF!</definedName>
    <definedName name="DebtService">#REF!</definedName>
    <definedName name="debtsumm">#REF!</definedName>
    <definedName name="DebtTab">#REF!</definedName>
    <definedName name="debtwto">#REF!</definedName>
    <definedName name="DEFANA">#REF!</definedName>
    <definedName name="DEFANA_11">#REF!</definedName>
    <definedName name="DEFANA_66">#REF!</definedName>
    <definedName name="DEM">#REF!</definedName>
    <definedName name="Department">#REF!</definedName>
    <definedName name="Department_14">#REF!</definedName>
    <definedName name="Department_25">#REF!</definedName>
    <definedName name="DEPO">#REF!</definedName>
    <definedName name="Deposits_Dec01">#REF!</definedName>
    <definedName name="Deposits_Dec01_14">#REF!</definedName>
    <definedName name="Deposits_Dec01_25">#REF!</definedName>
    <definedName name="DG">'[18]WEO LINK'!#REF!</definedName>
    <definedName name="DG_11">'[19]WEO LINK'!#REF!</definedName>
    <definedName name="DG_20">'[18]WEO LINK'!#REF!</definedName>
    <definedName name="DG_28">'[18]WEO LINK'!#REF!</definedName>
    <definedName name="DG_66">'[19]WEO LINK'!#REF!</definedName>
    <definedName name="DG_S">#REF!</definedName>
    <definedName name="DGproj">NA()</definedName>
    <definedName name="Discount_IDA">#REF!</definedName>
    <definedName name="Discount_NC">[39]NPV_base!#REF!</definedName>
    <definedName name="DiscountRate">#REF!</definedName>
    <definedName name="DKK">#REF!</definedName>
    <definedName name="DM">#REF!</definedName>
    <definedName name="DMBNFA">[26]NIR__!$A$123:$AM$181</definedName>
    <definedName name="DO">#REF!</definedName>
    <definedName name="DOC">#REF!</definedName>
    <definedName name="DOCFILE">[40]Contents!$B$78</definedName>
    <definedName name="DOCFILE_14">#REF!</definedName>
    <definedName name="DOCFILE_25">#REF!</definedName>
    <definedName name="DOCFILE_28">#REF!</definedName>
    <definedName name="DOCUMENTATION_11">#REF!</definedName>
    <definedName name="Dproj">NA()</definedName>
    <definedName name="dr">#REF!</definedName>
    <definedName name="DS">#REF!</definedName>
    <definedName name="dsaout">#REF!</definedName>
    <definedName name="DSD">NA()</definedName>
    <definedName name="DSD_S">NA()</definedName>
    <definedName name="DSDB">NA()</definedName>
    <definedName name="DSDG">NA()</definedName>
    <definedName name="DSDSI">#REF!</definedName>
    <definedName name="DSDSP">#REF!</definedName>
    <definedName name="DSI">'[18]WEO LINK'!#REF!</definedName>
    <definedName name="DSI_11">'[19]WEO LINK'!#REF!</definedName>
    <definedName name="DSI_20">'[18]WEO LINK'!#REF!</definedName>
    <definedName name="DSI_28">'[18]WEO LINK'!#REF!</definedName>
    <definedName name="DSI_66">'[19]WEO LINK'!#REF!</definedName>
    <definedName name="DSIB">'[18]WEO LINK'!#REF!</definedName>
    <definedName name="DSIB_11">'[19]WEO LINK'!#REF!</definedName>
    <definedName name="DSIB_20">'[18]WEO LINK'!#REF!</definedName>
    <definedName name="DSIB_28">'[18]WEO LINK'!#REF!</definedName>
    <definedName name="DSIB_66">'[19]WEO LINK'!#REF!</definedName>
    <definedName name="DSIBproj">NA()</definedName>
    <definedName name="DSIG">'[18]WEO LINK'!#REF!</definedName>
    <definedName name="DSIG_11">'[19]WEO LINK'!#REF!</definedName>
    <definedName name="DSIG_20">'[18]WEO LINK'!#REF!</definedName>
    <definedName name="DSIG_28">'[18]WEO LINK'!#REF!</definedName>
    <definedName name="DSIG_66">'[19]WEO LINK'!#REF!</definedName>
    <definedName name="DSIGproj">NA()</definedName>
    <definedName name="DSIproj">NA()</definedName>
    <definedName name="DSISD">NA()</definedName>
    <definedName name="DSISDB">NA()</definedName>
    <definedName name="DSISDG">NA()</definedName>
    <definedName name="DSP">'[18]WEO LINK'!#REF!</definedName>
    <definedName name="DSP_11">'[19]WEO LINK'!#REF!</definedName>
    <definedName name="DSP_20">'[18]WEO LINK'!#REF!</definedName>
    <definedName name="DSP_28">'[18]WEO LINK'!#REF!</definedName>
    <definedName name="DSP_66">'[19]WEO LINK'!#REF!</definedName>
    <definedName name="DSPB">'[18]WEO LINK'!#REF!</definedName>
    <definedName name="DSPB_11">'[19]WEO LINK'!#REF!</definedName>
    <definedName name="DSPB_20">'[18]WEO LINK'!#REF!</definedName>
    <definedName name="DSPB_28">'[18]WEO LINK'!#REF!</definedName>
    <definedName name="DSPB_66">'[19]WEO LINK'!#REF!</definedName>
    <definedName name="DSPBproj">NA()</definedName>
    <definedName name="DSPG">'[18]WEO LINK'!#REF!</definedName>
    <definedName name="DSPG_11">'[19]WEO LINK'!#REF!</definedName>
    <definedName name="DSPG_20">'[18]WEO LINK'!#REF!</definedName>
    <definedName name="DSPG_28">'[18]WEO LINK'!#REF!</definedName>
    <definedName name="DSPG_66">'[19]WEO LINK'!#REF!</definedName>
    <definedName name="DSPGproj">NA()</definedName>
    <definedName name="DSPproj">NA()</definedName>
    <definedName name="DSPSD">NA()</definedName>
    <definedName name="DSPSDB">NA()</definedName>
    <definedName name="DSPSDG">NA()</definedName>
    <definedName name="DSTab">#REF!</definedName>
    <definedName name="DTS">#REF!</definedName>
    <definedName name="EC">#REF!</definedName>
    <definedName name="Ecowas">#REF!</definedName>
    <definedName name="ECU">#REF!</definedName>
    <definedName name="EDN">'[41]WEO LINK'!#REF!</definedName>
    <definedName name="EDN_11">'[42]WEO LINK'!#REF!</definedName>
    <definedName name="EDN_66">'[42]WEO LINK'!#REF!</definedName>
    <definedName name="EDNA">#REF!</definedName>
    <definedName name="EDNA_14">NA()</definedName>
    <definedName name="EDNA_2">NA()</definedName>
    <definedName name="EDNA_25">NA()</definedName>
    <definedName name="EDNA_B">'[18]WEO LINK'!#REF!</definedName>
    <definedName name="EDNA_B_11">'[19]WEO LINK'!#REF!</definedName>
    <definedName name="EDNA_B_20">'[18]WEO LINK'!#REF!</definedName>
    <definedName name="EDNA_B_28">'[18]WEO LINK'!#REF!</definedName>
    <definedName name="EDNA_B_66">'[19]WEO LINK'!#REF!</definedName>
    <definedName name="EDNA_D">'[18]WEO LINK'!#REF!</definedName>
    <definedName name="EDNA_D_11">'[19]WEO LINK'!#REF!</definedName>
    <definedName name="EDNA_D_20">'[18]WEO LINK'!#REF!</definedName>
    <definedName name="EDNA_D_28">'[18]WEO LINK'!#REF!</definedName>
    <definedName name="EDNA_D_66">'[19]WEO LINK'!#REF!</definedName>
    <definedName name="EDNA_T">'[18]WEO LINK'!#REF!</definedName>
    <definedName name="EDNA_T_11">'[19]WEO LINK'!#REF!</definedName>
    <definedName name="EDNA_T_20">'[18]WEO LINK'!#REF!</definedName>
    <definedName name="EDNA_T_28">'[18]WEO LINK'!#REF!</definedName>
    <definedName name="EDNA_T_66">'[19]WEO LINK'!#REF!</definedName>
    <definedName name="EDNE">'[18]WEO LINK'!#REF!</definedName>
    <definedName name="EDNE_11">'[19]WEO LINK'!#REF!</definedName>
    <definedName name="EDNE_20">'[18]WEO LINK'!#REF!</definedName>
    <definedName name="EDNE_28">'[18]WEO LINK'!#REF!</definedName>
    <definedName name="EDNE_66">'[19]WEO LINK'!#REF!</definedName>
    <definedName name="EdssBatchRange">#REF!</definedName>
    <definedName name="EDSSDESCRIPTOR">[40]Contents!$B$73</definedName>
    <definedName name="EDSSDESCRIPTOR_14">#REF!</definedName>
    <definedName name="EDSSDESCRIPTOR_25">#REF!</definedName>
    <definedName name="EDSSDESCRIPTOR_28">#REF!</definedName>
    <definedName name="EDSSFILE">[40]Contents!$B$77</definedName>
    <definedName name="EDSSFILE_14">#REF!</definedName>
    <definedName name="EDSSFILE_25">#REF!</definedName>
    <definedName name="EDSSFILE_28">#REF!</definedName>
    <definedName name="EDSSNAME">[40]Contents!$B$72</definedName>
    <definedName name="EDSSNAME_14">#REF!</definedName>
    <definedName name="EDSSNAME_25">#REF!</definedName>
    <definedName name="EDSSNAME_28">#REF!</definedName>
    <definedName name="EDSSTABLES">#REF!</definedName>
    <definedName name="EDSSTIME">[40]Contents!$B$81</definedName>
    <definedName name="EDSSTIME_14">#REF!</definedName>
    <definedName name="EDSSTIME_25">#REF!</definedName>
    <definedName name="EDSSTIME_28">#REF!</definedName>
    <definedName name="EIB">#REF!</definedName>
    <definedName name="EISCODE">[40]Contents!$B$74</definedName>
    <definedName name="EISCODE_14">#REF!</definedName>
    <definedName name="EISCODE_25">#REF!</definedName>
    <definedName name="EISCODE_28">#REF!</definedName>
    <definedName name="elect">#REF!</definedName>
    <definedName name="elect_14">#REF!</definedName>
    <definedName name="elect_25">#REF!</definedName>
    <definedName name="EMETEL">#REF!</definedName>
    <definedName name="EMETEL_14">#REF!</definedName>
    <definedName name="EMETEL_25">#REF!</definedName>
    <definedName name="EMPLOY">[5]EMPLOY_old!$A$1:$I$52</definedName>
    <definedName name="empty">#REF!</definedName>
    <definedName name="ENDA">'[18]WEO LINK'!#REF!</definedName>
    <definedName name="ENDA_11">'[19]WEO LINK'!#REF!</definedName>
    <definedName name="ENDA_14">#REF!</definedName>
    <definedName name="ENDA_2">NA()</definedName>
    <definedName name="ENDA_20">'[18]WEO LINK'!#REF!</definedName>
    <definedName name="ENDA_25">#REF!</definedName>
    <definedName name="ENDA_28">'[18]WEO LINK'!#REF!</definedName>
    <definedName name="ENDA_66">'[19]WEO LINK'!#REF!</definedName>
    <definedName name="ENDE">#REF!</definedName>
    <definedName name="ENDMA">#REF!</definedName>
    <definedName name="ENDME">#REF!</definedName>
    <definedName name="Enlfinancing">#REF!</definedName>
    <definedName name="Erros_e_omissões_BOP">#REF!</definedName>
    <definedName name="ESP">#REF!</definedName>
    <definedName name="est">#REF!</definedName>
    <definedName name="Estonia__Selected_Economic_Indicators">#REF!</definedName>
    <definedName name="EU">#REF!</definedName>
    <definedName name="EU2_LOCAL">#REF!</definedName>
    <definedName name="EUR">#REF!</definedName>
    <definedName name="EX_IMP">#REF!</definedName>
    <definedName name="Excel_BuiltIn__FilterDatabase">[43]C!$P$428:$T$428</definedName>
    <definedName name="Excel_BuiltIn_Database">#REF!</definedName>
    <definedName name="Excel_BuiltIn_Database_11">#REF!</definedName>
    <definedName name="Excel_BuiltIn_Database_14">#REF!</definedName>
    <definedName name="Excel_BuiltIn_Database_25">#REF!</definedName>
    <definedName name="Excel_BuiltIn_Database_3">#REF!</definedName>
    <definedName name="Excel_BuiltIn_Print_Area">#REF!</definedName>
    <definedName name="Excel_BuiltIn_Print_Area_11">#REF!</definedName>
    <definedName name="Excel_BuiltIn_Print_Titles">[44]Q5!$A$1:$C$65536,[44]Q5!$A$1:$IV$7</definedName>
    <definedName name="Exch.Rate">#REF!</definedName>
    <definedName name="Exch_Rate">#REF!</definedName>
    <definedName name="exchrate">#REF!</definedName>
    <definedName name="ExitWRS">[45]Main!$AB$27</definedName>
    <definedName name="exp">#REF!</definedName>
    <definedName name="exp_64">#REF!</definedName>
    <definedName name="Exp_GDP">#REF!</definedName>
    <definedName name="Exp_nom">#REF!</definedName>
    <definedName name="EXPANAL">#REF!</definedName>
    <definedName name="EXPANAL_64">#REF!</definedName>
    <definedName name="expcons95">#REF!</definedName>
    <definedName name="expcons95_11">#REF!</definedName>
    <definedName name="expcons95_14">#REF!</definedName>
    <definedName name="expcons95_25">#REF!</definedName>
    <definedName name="expcons95_28">#REF!</definedName>
    <definedName name="expcons96">#REF!</definedName>
    <definedName name="expcons96_11">#REF!</definedName>
    <definedName name="expcons96_14">#REF!</definedName>
    <definedName name="expcons96_25">#REF!</definedName>
    <definedName name="expcons96_28">#REF!</definedName>
    <definedName name="expcurr">#REF!</definedName>
    <definedName name="expcurr_11">#REF!</definedName>
    <definedName name="expcurr_14">#REF!</definedName>
    <definedName name="expcurr_25">#REF!</definedName>
    <definedName name="expcurr_28">#REF!</definedName>
    <definedName name="Expenses_Group">#REF!</definedName>
    <definedName name="Expenses_Group_14">#REF!</definedName>
    <definedName name="Expenses_Group_25">#REF!</definedName>
    <definedName name="EXPMONTH">#REF!</definedName>
    <definedName name="EXPMONTH_64">#REF!</definedName>
    <definedName name="Exportcomp">[46]Q!$D$52:$O$103</definedName>
    <definedName name="exports">#REF!</definedName>
    <definedName name="expperc">#REF!</definedName>
    <definedName name="expperc_11">[19]Expenditures!#REF!</definedName>
    <definedName name="expperc_20">#REF!</definedName>
    <definedName name="expperc_28">#REF!</definedName>
    <definedName name="expperc_64">#REF!</definedName>
    <definedName name="expperc_66">[19]Expenditures!#REF!</definedName>
    <definedName name="EXR_UPDATE">#REF!</definedName>
    <definedName name="EXTDEBT">#REF!</definedName>
    <definedName name="External_debt_indicators">#REF!:#REF!</definedName>
    <definedName name="F">#REF!</definedName>
    <definedName name="FACINFL">#REF!</definedName>
    <definedName name="FACTORS">#REF!</definedName>
    <definedName name="FFISCMON">#REF!</definedName>
    <definedName name="files">#REF!</definedName>
    <definedName name="FIM">#REF!</definedName>
    <definedName name="finan">#REF!</definedName>
    <definedName name="finan_14">#REF!</definedName>
    <definedName name="finan_25">#REF!</definedName>
    <definedName name="finan1">#REF!</definedName>
    <definedName name="finan1_14">#REF!</definedName>
    <definedName name="finan1_25">#REF!</definedName>
    <definedName name="Fisa">#REF!</definedName>
    <definedName name="fisc">#REF!</definedName>
    <definedName name="Fiscal">#REF!</definedName>
    <definedName name="Fiscal_Sustainability">#REF!</definedName>
    <definedName name="FISHUB">[47]Index!$C$21</definedName>
    <definedName name="FISUM">#REF!</definedName>
    <definedName name="FK_6_65">___BOP2 [7]LINK!$A$1:$A$42</definedName>
    <definedName name="FLOPEC">#REF!</definedName>
    <definedName name="FLOPEC_14">#REF!</definedName>
    <definedName name="FLOPEC_25">#REF!</definedName>
    <definedName name="FLOWS">#REF!</definedName>
    <definedName name="fmb_11">[36]WEO!#REF!</definedName>
    <definedName name="fmb_14">#REF!</definedName>
    <definedName name="fmb_2">[48]WEO!#REF!</definedName>
    <definedName name="fmb_25">#REF!</definedName>
    <definedName name="fmb_28">#REF!</definedName>
    <definedName name="FODESEC">#REF!</definedName>
    <definedName name="FODESEC_14">#REF!</definedName>
    <definedName name="FODESEC_25">#REF!</definedName>
    <definedName name="Foreign_liabilities">#REF!</definedName>
    <definedName name="FOREX_D">[49]FOREX_DAILY!$A$9:$Q$128</definedName>
    <definedName name="FRF">#REF!</definedName>
    <definedName name="fsan1">'[1]data input'!#REF!</definedName>
    <definedName name="fsan2">'[1]data input'!#REF!</definedName>
    <definedName name="fsan3">'[1]data input'!#REF!</definedName>
    <definedName name="fsI">'[1]data input'!#REF!</definedName>
    <definedName name="fsII">'[1]data input'!#REF!</definedName>
    <definedName name="fsIII">'[1]data input'!#REF!</definedName>
    <definedName name="g">#REF!</definedName>
    <definedName name="G_14">#REF!</definedName>
    <definedName name="G_25">#REF!</definedName>
    <definedName name="G_28">#REF!</definedName>
    <definedName name="GBP">#REF!</definedName>
    <definedName name="GCB_NGDP_11">[20]Q4!$E$19:$AH$19</definedName>
    <definedName name="GCB_NGDP_14">NA()</definedName>
    <definedName name="GCB_NGDP_2">NA()</definedName>
    <definedName name="GCB_NGDP_25">NA()</definedName>
    <definedName name="GCB_NGDP_66">[20]Q4!$E$19:$AH$19</definedName>
    <definedName name="GCENL_11">[30]WEO!#REF!</definedName>
    <definedName name="GCENL_66">[30]WEO!#REF!</definedName>
    <definedName name="GCRG_11">[30]WEO!#REF!</definedName>
    <definedName name="GCRG_66">[30]WEO!#REF!</definedName>
    <definedName name="GDP">#REF!</definedName>
    <definedName name="gdp_14">[22]IN!$D$66:$BO$66</definedName>
    <definedName name="GDP_1999_Constant">#REF!</definedName>
    <definedName name="GDP_1999_Current">#REF!</definedName>
    <definedName name="gdp_2">[22]IN!$D$66:$BO$66</definedName>
    <definedName name="GDP_2000_Constant">#REF!</definedName>
    <definedName name="GDP_2000_Current">#REF!</definedName>
    <definedName name="GDP_2001_Constant">#REF!</definedName>
    <definedName name="GDP_2001_Current">#REF!</definedName>
    <definedName name="GDP_2002_Constant">#REF!</definedName>
    <definedName name="GDP_2002_Current">#REF!</definedName>
    <definedName name="GDP_2003_Constant">#REF!</definedName>
    <definedName name="GDP_2003_Current">#REF!</definedName>
    <definedName name="GDP_2004_Constant">#REF!</definedName>
    <definedName name="GDP_2004_Current">#REF!</definedName>
    <definedName name="GDP_2005_Constant">#REF!</definedName>
    <definedName name="GDP_2005_Current">#REF!</definedName>
    <definedName name="GDP_2006_Constant">#REF!</definedName>
    <definedName name="GDP_2006_Current">#REF!</definedName>
    <definedName name="GDP_2007_Constant">#REF!</definedName>
    <definedName name="GDP_2007_Current">#REF!</definedName>
    <definedName name="GDP_2008_Constant">#REF!</definedName>
    <definedName name="GDP_2008_Current">#REF!</definedName>
    <definedName name="GDP_2009_Constant">#REF!</definedName>
    <definedName name="GDP_2009_Current">#REF!</definedName>
    <definedName name="GDP_2010_Constant">#REF!</definedName>
    <definedName name="GDP_2010_Current">#REF!</definedName>
    <definedName name="GDP_2011_Constant">#REF!</definedName>
    <definedName name="GDP_2011_Current">#REF!</definedName>
    <definedName name="GDP_2012_Constant">#REF!</definedName>
    <definedName name="GDP_2012_Current">#REF!</definedName>
    <definedName name="GDP_2013_Constant">#REF!</definedName>
    <definedName name="GDP_2013_Current">#REF!</definedName>
    <definedName name="GDP_2014_Constant">#REF!</definedName>
    <definedName name="GDP_2014_Current">#REF!</definedName>
    <definedName name="GDP_2015_Constant">#REF!</definedName>
    <definedName name="GDP_2015_Current">#REF!</definedName>
    <definedName name="gdp_25">[22]IN!$D$66:$BO$66</definedName>
    <definedName name="gdp_28">[22]IN!$D$66:$BO$66</definedName>
    <definedName name="GDPgrowth">#REF!</definedName>
    <definedName name="GDPTab">#REF!</definedName>
    <definedName name="gengovlevel">#REF!</definedName>
    <definedName name="gengovlevel_14">#REF!</definedName>
    <definedName name="gengovlevel_25">#REF!</definedName>
    <definedName name="gengovlevel_28">#REF!</definedName>
    <definedName name="geo">#REF!</definedName>
    <definedName name="GGB_NGDP_11">[20]Q4!$E$38:$AH$38</definedName>
    <definedName name="GGB_NGDP_14">NA()</definedName>
    <definedName name="GGB_NGDP_2">NA()</definedName>
    <definedName name="GGB_NGDP_25">NA()</definedName>
    <definedName name="GGB_NGDP_66">[20]Q4!$E$38:$AH$38</definedName>
    <definedName name="GGENL_11">[30]WEO!#REF!</definedName>
    <definedName name="GGENL_66">[30]WEO!#REF!</definedName>
    <definedName name="GGinpercent">#REF!</definedName>
    <definedName name="GGinpercent_14">#REF!</definedName>
    <definedName name="GGinpercent_25">#REF!</definedName>
    <definedName name="GGinpercent_28">#REF!</definedName>
    <definedName name="GGRG_11">[30]WEO!#REF!</definedName>
    <definedName name="GGRG_66">[30]WEO!#REF!</definedName>
    <definedName name="Grace_IDA">#REF!</definedName>
    <definedName name="Grace_NC">[39]NPV_base!#REF!</definedName>
    <definedName name="Grace1_IDA">#REF!</definedName>
    <definedName name="GRÁFICO_10.3.1.">'[31]GRÁFICO DE FONDO POR AFILIADO'!$A$3:$H$35</definedName>
    <definedName name="GRÁFICO_10.3.2">'[31]GRÁFICO DE FONDO POR AFILIADO'!$A$36:$H$68</definedName>
    <definedName name="GRÁFICO_10.3.3">'[31]GRÁFICO DE FONDO POR AFILIADO'!$A$69:$H$101</definedName>
    <definedName name="GRÁFICO_10.3.4.">'[31]GRÁFICO DE FONDO POR AFILIADO'!$A$103:$H$135</definedName>
    <definedName name="GRÁFICO_10_3_1_">'[31]GRÁFICO DE FONDO POR AFILIADO'!$A$3:$H$35</definedName>
    <definedName name="GRÁFICO_10_3_2">'[31]GRÁFICO DE FONDO POR AFILIADO'!$A$36:$H$68</definedName>
    <definedName name="GRÁFICO_10_3_3">'[31]GRÁFICO DE FONDO POR AFILIADO'!$A$69:$H$101</definedName>
    <definedName name="GRÁFICO_10_3_4_">'[31]GRÁFICO DE FONDO POR AFILIADO'!$A$103:$H$135</definedName>
    <definedName name="GRÁFICO_N_10.2.4.">#REF!</definedName>
    <definedName name="GRÁFICO_N_10_2_4_">#REF!</definedName>
    <definedName name="GRAND_TOTAL">#REF!</definedName>
    <definedName name="GRAPHS">[15]interv!$A$1:$H$23</definedName>
    <definedName name="Gross_reserves">#REF!</definedName>
    <definedName name="GSM">#REF!</definedName>
    <definedName name="HBranches">#REF!</definedName>
    <definedName name="HERE">#REF!</definedName>
    <definedName name="Hiddenrows">#REF!,#REF!,#REF!,#REF!,#REF!,#REF!,#REF!,#REF!,#REF!,#REF!,#REF!,#REF!,#REF!,#REF!,#REF!,#REF!,#REF!,#REF!,#REF!,#REF!,#REF!,#REF!,#REF!,#REF!,#REF!,#REF!</definedName>
    <definedName name="HIPCDATA">#REF!</definedName>
    <definedName name="HOther">#REF!</definedName>
    <definedName name="ht">'[50]GG Table'!$A$87:$H$167</definedName>
    <definedName name="i">#REF!</definedName>
    <definedName name="i_14">#REF!</definedName>
    <definedName name="i_25">#REF!</definedName>
    <definedName name="Ibrd">#REF!</definedName>
    <definedName name="IDA">#REF!</definedName>
    <definedName name="IESS">#REF!</definedName>
    <definedName name="IESS_14">#REF!</definedName>
    <definedName name="IESS_25">#REF!</definedName>
    <definedName name="Ifad">#REF!</definedName>
    <definedName name="ima">#REF!</definedName>
    <definedName name="ima_14">#REF!</definedName>
    <definedName name="ima_25">#REF!</definedName>
    <definedName name="imf">#REF!</definedName>
    <definedName name="IMPORT">#REF!</definedName>
    <definedName name="imports">#REF!</definedName>
    <definedName name="IN">#REF!</definedName>
    <definedName name="In_millions_of_lei">#REF!</definedName>
    <definedName name="In_millions_of_U.S._dollars">#REF!</definedName>
    <definedName name="In_millions_of_U_S__dollars">#REF!</definedName>
    <definedName name="IN_OUT">#REF!</definedName>
    <definedName name="IN1_">#REF!</definedName>
    <definedName name="Inc_expenses_Dec01">#REF!</definedName>
    <definedName name="Inc_expenses_Dec01_14">#REF!</definedName>
    <definedName name="Inc_expenses_Dec01_25">#REF!</definedName>
    <definedName name="Inc_income_Dec01">#REF!</definedName>
    <definedName name="Inc_income_Dec01_14">#REF!</definedName>
    <definedName name="Inc_income_Dec01_25">#REF!</definedName>
    <definedName name="ind">#REF!</definedName>
    <definedName name="ind_14">#REF!</definedName>
    <definedName name="ind_25">#REF!</definedName>
    <definedName name="index">#REF!</definedName>
    <definedName name="INDIC">#REF!</definedName>
    <definedName name="INECEL">#REF!</definedName>
    <definedName name="INECEL_14">#REF!</definedName>
    <definedName name="INECEL_25">#REF!</definedName>
    <definedName name="inel">[25]IMP!#REF!</definedName>
    <definedName name="INFISC1">#REF!</definedName>
    <definedName name="INFISC2">#REF!</definedName>
    <definedName name="INFO">#REF!</definedName>
    <definedName name="INFO_11">#REF!</definedName>
    <definedName name="INFO_14">#REF!</definedName>
    <definedName name="INFO_25">#REF!</definedName>
    <definedName name="INFO_28">#REF!</definedName>
    <definedName name="INMN">#REF!</definedName>
    <definedName name="INPROJ">#REF!</definedName>
    <definedName name="INPUT_2">[2]Input!#REF!</definedName>
    <definedName name="INPUT_4">[2]Input!#REF!</definedName>
    <definedName name="int">#REF!</definedName>
    <definedName name="INTER_CRED">#REF!</definedName>
    <definedName name="INTER_DEPO">#REF!</definedName>
    <definedName name="INTEREST">[5]INT_RATES_old!$A$1:$I$35</definedName>
    <definedName name="Interest_IDA">#REF!</definedName>
    <definedName name="Interest_NC">[39]NPV_base!#REF!</definedName>
    <definedName name="InterestRate">#REF!</definedName>
    <definedName name="invtab">'[16]BFtab10 Macro Framework'!#REF!</definedName>
    <definedName name="invtab_11">#REF!</definedName>
    <definedName name="invtab_14">#REF!</definedName>
    <definedName name="invtab_25">#REF!</definedName>
    <definedName name="invtab_28">#REF!</definedName>
    <definedName name="ISD">#REF!</definedName>
    <definedName name="IsDB">#REF!</definedName>
    <definedName name="ITL">#REF!</definedName>
    <definedName name="JPY">#REF!</definedName>
    <definedName name="ka">[21]KA!$E$10:$BP$10</definedName>
    <definedName name="ka_11">[23]KA!$E$10:$BP$10</definedName>
    <definedName name="ka_14">#REF!</definedName>
    <definedName name="ka_25">#REF!</definedName>
    <definedName name="kaz">#REF!</definedName>
    <definedName name="KEND">#REF!</definedName>
    <definedName name="kgz">#REF!</definedName>
    <definedName name="KMENU">#REF!</definedName>
    <definedName name="KWD">#REF!</definedName>
    <definedName name="LABORMKT">[5]LABORMKT_OLD!$A$1:$O$39</definedName>
    <definedName name="LAST">[51]DOC!$C$8</definedName>
    <definedName name="lclub">#REF!</definedName>
    <definedName name="LEFT">#REF!</definedName>
    <definedName name="LEND">#REF!</definedName>
    <definedName name="LIABILITIES">'[52]CBA bal_sheet 98_99'!#REF!</definedName>
    <definedName name="Liabilities_Group">#REF!</definedName>
    <definedName name="Liabilities_Group_14">#REF!</definedName>
    <definedName name="Liabilities_Group_25">#REF!</definedName>
    <definedName name="liborus">#REF!</definedName>
    <definedName name="liborus_11">#REF!</definedName>
    <definedName name="liborus_14">#REF!</definedName>
    <definedName name="liborus_25">#REF!</definedName>
    <definedName name="liquidity_reserve">#REF!</definedName>
    <definedName name="lkdjfafoij">'[53]Table 6_MacroFrame'!#REF!</definedName>
    <definedName name="lkdjfafoij_11">'[54]Table 6_MacroFrame'!#REF!</definedName>
    <definedName name="LKUP_DATA">#REF!</definedName>
    <definedName name="Loans_Dec01">#REF!</definedName>
    <definedName name="Loans_Dec01_14">#REF!</definedName>
    <definedName name="Loans_Dec01_25">#REF!</definedName>
    <definedName name="Local">#REF!</definedName>
    <definedName name="LOCBUG">#REF!</definedName>
    <definedName name="LOCBUG_11">#REF!</definedName>
    <definedName name="LOCBUG_66">#REF!</definedName>
    <definedName name="lordi">#REF!</definedName>
    <definedName name="ltu">#REF!</definedName>
    <definedName name="LUR">NA()</definedName>
    <definedName name="lva">#REF!</definedName>
    <definedName name="lvTMGXO_Dcalc2">#REF!</definedName>
    <definedName name="lvTXGXO_Dcalc2">#REF!</definedName>
    <definedName name="Lyon">#REF!</definedName>
    <definedName name="M_T_BOP">#REF!</definedName>
    <definedName name="MA_NCG">#REF!</definedName>
    <definedName name="MA_NDA">#REF!</definedName>
    <definedName name="macro">#REF!</definedName>
    <definedName name="macroann">#REF!</definedName>
    <definedName name="MACROFR">#REF!</definedName>
    <definedName name="Macroq">#REF!</definedName>
    <definedName name="Macroq_14">#REF!</definedName>
    <definedName name="Macroq_25">#REF!</definedName>
    <definedName name="Macroq_28">#REF!</definedName>
    <definedName name="MACROS">#REF!</definedName>
    <definedName name="MAINCOM">'[5]MAINCOM_old '!$A$1:$H$23</definedName>
    <definedName name="Malaysia">#REF!</definedName>
    <definedName name="Malaysia_14">#REF!</definedName>
    <definedName name="Malaysia_25">#REF!</definedName>
    <definedName name="marco">#REF!</definedName>
    <definedName name="marco1">#REF!</definedName>
    <definedName name="marco2">#REF!</definedName>
    <definedName name="Market_Shares">[46]EU!$BS$29:$CB$88</definedName>
    <definedName name="Maturity_IDA">#REF!</definedName>
    <definedName name="Maturity_NC">[39]NPV_base!#REF!</definedName>
    <definedName name="maxprint">#REF!</definedName>
    <definedName name="mcons1">#REF!</definedName>
    <definedName name="mcons1_11">#REF!</definedName>
    <definedName name="mcons1_66">#REF!</definedName>
    <definedName name="mcons2">#REF!</definedName>
    <definedName name="mcons2_11">#REF!</definedName>
    <definedName name="mcons2_66">#REF!</definedName>
    <definedName name="MCPI">#REF!</definedName>
    <definedName name="mcprint">#REF!</definedName>
    <definedName name="MCV">'[18]WEO LINK'!#REF!</definedName>
    <definedName name="MCV_14">NA()</definedName>
    <definedName name="MCV_2">NA()</definedName>
    <definedName name="MCV_20">'[18]WEO LINK'!#REF!</definedName>
    <definedName name="MCV_25">NA()</definedName>
    <definedName name="MCV_28">'[18]WEO LINK'!#REF!</definedName>
    <definedName name="MCV_35">[55]Q2!$E$63:$AH$63</definedName>
    <definedName name="MCV_B">'[18]WEO LINK'!#REF!</definedName>
    <definedName name="MCV_B_11">'[19]WEO LINK'!#REF!</definedName>
    <definedName name="MCV_B_14">#REF!</definedName>
    <definedName name="MCV_B_2">NA()</definedName>
    <definedName name="MCV_B_20">'[18]WEO LINK'!#REF!</definedName>
    <definedName name="MCV_B_25">#REF!</definedName>
    <definedName name="MCV_B_28">'[18]WEO LINK'!#REF!</definedName>
    <definedName name="MCV_B_66">'[19]WEO LINK'!#REF!</definedName>
    <definedName name="MCV_B1">#REF!</definedName>
    <definedName name="MCV_D">'[18]WEO LINK'!#REF!</definedName>
    <definedName name="MCV_D_11">'[19]WEO LINK'!#REF!</definedName>
    <definedName name="MCV_D_14">NA()</definedName>
    <definedName name="MCV_D_2">NA()</definedName>
    <definedName name="MCV_D_20">'[18]WEO LINK'!#REF!</definedName>
    <definedName name="MCV_D_25">NA()</definedName>
    <definedName name="MCV_D_28">'[18]WEO LINK'!#REF!</definedName>
    <definedName name="MCV_D_66">'[19]WEO LINK'!#REF!</definedName>
    <definedName name="MCV_D1">#REF!</definedName>
    <definedName name="MCV_N">'[18]WEO LINK'!#REF!</definedName>
    <definedName name="MCV_N_14">NA()</definedName>
    <definedName name="MCV_N_2">NA()</definedName>
    <definedName name="MCV_N_20">'[18]WEO LINK'!#REF!</definedName>
    <definedName name="MCV_N_25">NA()</definedName>
    <definedName name="MCV_N_28">'[18]WEO LINK'!#REF!</definedName>
    <definedName name="MCV_T">'[18]WEO LINK'!#REF!</definedName>
    <definedName name="MCV_T_11">'[19]WEO LINK'!#REF!</definedName>
    <definedName name="MCV_T_14">NA()</definedName>
    <definedName name="MCV_T_2">NA()</definedName>
    <definedName name="MCV_T_20">'[18]WEO LINK'!#REF!</definedName>
    <definedName name="MCV_T_25">NA()</definedName>
    <definedName name="MCV_T_28">'[18]WEO LINK'!#REF!</definedName>
    <definedName name="MCV_T_66">'[19]WEO LINK'!#REF!</definedName>
    <definedName name="MCV_T1">#REF!</definedName>
    <definedName name="mda">#REF!</definedName>
    <definedName name="Medium_term_BOP_scenario">#REF!</definedName>
    <definedName name="medterm">#REF!</definedName>
    <definedName name="meeting">[35]Prog!#REF!</definedName>
    <definedName name="MENORES">#REF!</definedName>
    <definedName name="MENORES_14">#REF!</definedName>
    <definedName name="MENORES_25">#REF!</definedName>
    <definedName name="MER">#REF!</definedName>
    <definedName name="MFISCAL">'[4]Annual Raw Data'!#REF!</definedName>
    <definedName name="mflowsa">mflowsa</definedName>
    <definedName name="mflowsq">mflowsq</definedName>
    <definedName name="mgoods">[22]CAgds!$D$14:$BO$14</definedName>
    <definedName name="mgoods_11">[56]CAgds!$D$14:$BO$14</definedName>
    <definedName name="MICRO">#REF!</definedName>
    <definedName name="MICROM_11">[30]WEO!#REF!</definedName>
    <definedName name="MICROM_66">[30]WEO!#REF!</definedName>
    <definedName name="MIDDLE">#REF!</definedName>
    <definedName name="MIMP3">[15]monimp!$A$88:$F$92</definedName>
    <definedName name="MIMPALL">[15]monimp!$A$67:$F$88</definedName>
    <definedName name="minc">[22]CAinc!$D$14:$BO$14</definedName>
    <definedName name="minc_11">[56]CAinc!$D$14:$BO$14</definedName>
    <definedName name="MISC3">#REF!</definedName>
    <definedName name="MISC4">[2]OUTPUT!#REF!</definedName>
    <definedName name="mm">mm</definedName>
    <definedName name="mm_11">[57]labels!#REF!</definedName>
    <definedName name="mm_14">[57]labels!#REF!</definedName>
    <definedName name="mm_20">mm_20</definedName>
    <definedName name="mm_24">mm_24</definedName>
    <definedName name="mm_25">[57]labels!#REF!</definedName>
    <definedName name="mm_28">mm_28</definedName>
    <definedName name="MNDATES">#REF!</definedName>
    <definedName name="MNEER">#REF!</definedName>
    <definedName name="mnfs">[22]CAnfs!$D$14:$BO$14</definedName>
    <definedName name="mnfs_11">[56]CAnfs!$D$14:$BO$14</definedName>
    <definedName name="MOINFL">#REF!</definedName>
    <definedName name="Moldova__Balance_of_Payments__1994_98">#REF!</definedName>
    <definedName name="MON_SM">#REF!</definedName>
    <definedName name="Monetary_Program_Parameters">#REF!</definedName>
    <definedName name="Monetaryoffsets">#REF!</definedName>
    <definedName name="moneyprogram">#REF!</definedName>
    <definedName name="MONF_SM">#REF!</definedName>
    <definedName name="monitor">#REF!</definedName>
    <definedName name="monitor_11">#REF!</definedName>
    <definedName name="monitor_66">#REF!</definedName>
    <definedName name="monprogparameters">#REF!</definedName>
    <definedName name="MONSURN">[15]Montabs!$B$315:$CO$371</definedName>
    <definedName name="MONSURR">[15]Montabs!$B$374:$CO$425</definedName>
    <definedName name="MONSURVEY">[15]Montabs!$B$243:$CQ$311</definedName>
    <definedName name="Monthly99">#REF!</definedName>
    <definedName name="MONY">#REF!</definedName>
    <definedName name="MPPI">#REF!</definedName>
    <definedName name="MREER">#REF!</definedName>
    <definedName name="mrev">#REF!</definedName>
    <definedName name="mrev_65">#REF!</definedName>
    <definedName name="mrevperc">#REF!</definedName>
    <definedName name="mrevperc_65">#REF!</definedName>
    <definedName name="MS">[5]MSURVEY_old!$A$1:$I$54</definedName>
    <definedName name="mscurrent">#REF!</definedName>
    <definedName name="mstocksa">mstocksa</definedName>
    <definedName name="mstocksq">mstocksq</definedName>
    <definedName name="mt_moneyprog">#REF!</definedName>
    <definedName name="mtab1">#REF!</definedName>
    <definedName name="mtab1_11">#REF!</definedName>
    <definedName name="mtab1_66">#REF!</definedName>
    <definedName name="MTbudgetdynamics">#REF!</definedName>
    <definedName name="MTbudgetdynamics_11">#REF!</definedName>
    <definedName name="MTbudgetdynamics_14">#REF!</definedName>
    <definedName name="MTbudgetdynamics_25">#REF!</definedName>
    <definedName name="MTbudgetdynamics_28">#REF!</definedName>
    <definedName name="Multilateral">#REF!</definedName>
    <definedName name="Municipios">#REF!</definedName>
    <definedName name="Municipios_14">#REF!</definedName>
    <definedName name="Municipios_25">#REF!</definedName>
    <definedName name="NAME">[58]DATA!$B$1:$IT$1</definedName>
    <definedName name="name1">#REF!</definedName>
    <definedName name="name1_11">#REF!</definedName>
    <definedName name="name1_17">'[18]Data _ Calc'!#REF!</definedName>
    <definedName name="name1_20">#REF!</definedName>
    <definedName name="name1_22">'[18]Main Fiscal table'!#REF!</definedName>
    <definedName name="name1_28">#REF!</definedName>
    <definedName name="name1_37">#REF!</definedName>
    <definedName name="name1_38">#REF!</definedName>
    <definedName name="name1_49">#REF!</definedName>
    <definedName name="name1_56">#REF!</definedName>
    <definedName name="name1_57">#REF!</definedName>
    <definedName name="name1_66">#REF!</definedName>
    <definedName name="name2">#REF!</definedName>
    <definedName name="nameB1">#REF!</definedName>
    <definedName name="nameB2">#REF!</definedName>
    <definedName name="nameB3">#REF!</definedName>
    <definedName name="namebop">#REF!</definedName>
    <definedName name="namedos">#REF!</definedName>
    <definedName name="nameMacro">'[16]BFtab10 Macro Framework'!#REF!</definedName>
    <definedName name="nameMacro_11">#REF!</definedName>
    <definedName name="nameMacro_14">#REF!</definedName>
    <definedName name="nameMacro_25">#REF!</definedName>
    <definedName name="nameMacro_28">#REF!</definedName>
    <definedName name="nameREER">#REF!</definedName>
    <definedName name="names_11">#REF!</definedName>
    <definedName name="names_14">#REF!</definedName>
    <definedName name="names_2">#REF!</definedName>
    <definedName name="names_25">#REF!</definedName>
    <definedName name="names_28">#REF!</definedName>
    <definedName name="NAMES_M">#REF!</definedName>
    <definedName name="names_w">#REF!</definedName>
    <definedName name="names_w_14">#REF!</definedName>
    <definedName name="names_w_25">#REF!</definedName>
    <definedName name="NAMESA">[6]EU2DBase!#REF!</definedName>
    <definedName name="NAMESM">[6]EU2DBase!#REF!</definedName>
    <definedName name="NAMESQ">[6]EU2DBase!#REF!</definedName>
    <definedName name="NAMESTKM">#REF!</definedName>
    <definedName name="nameULC">#REF!</definedName>
    <definedName name="NAMEWEO">#REF!</definedName>
    <definedName name="NATACC">#REF!</definedName>
    <definedName name="NATACC_11">#REF!</definedName>
    <definedName name="NBRtable">#REF!</definedName>
    <definedName name="NBUNFA">[26]NIR__!$A$77:$AM$118</definedName>
    <definedName name="NBUNIR">[26]NIR__!$A$4:$AM$72</definedName>
    <definedName name="NC_R">[28]weo_real!#REF!</definedName>
    <definedName name="NCG">'[18]WEO LINK'!#REF!</definedName>
    <definedName name="NCG_14">NA()</definedName>
    <definedName name="NCG_2">NA()</definedName>
    <definedName name="NCG_20">'[18]WEO LINK'!#REF!</definedName>
    <definedName name="NCG_25">NA()</definedName>
    <definedName name="NCG_28">'[18]WEO LINK'!#REF!</definedName>
    <definedName name="NCG_R">'[18]WEO LINK'!#REF!</definedName>
    <definedName name="NCG_R_14">NA()</definedName>
    <definedName name="NCG_R_2">NA()</definedName>
    <definedName name="NCG_R_20">'[18]WEO LINK'!#REF!</definedName>
    <definedName name="NCG_R_25">NA()</definedName>
    <definedName name="NCG_R_28">'[18]WEO LINK'!#REF!</definedName>
    <definedName name="NCP">'[18]WEO LINK'!#REF!</definedName>
    <definedName name="NCP_14">NA()</definedName>
    <definedName name="NCP_2">NA()</definedName>
    <definedName name="NCP_20">'[18]WEO LINK'!#REF!</definedName>
    <definedName name="NCP_25">NA()</definedName>
    <definedName name="NCP_28">'[18]WEO LINK'!#REF!</definedName>
    <definedName name="NCP_R">'[18]WEO LINK'!#REF!</definedName>
    <definedName name="NCP_R_14">NA()</definedName>
    <definedName name="NCP_R_2">NA()</definedName>
    <definedName name="NCP_R_20">'[18]WEO LINK'!#REF!</definedName>
    <definedName name="NCP_R_25">NA()</definedName>
    <definedName name="NCP_R_28">'[18]WEO LINK'!#REF!</definedName>
    <definedName name="Ndf">#REF!</definedName>
    <definedName name="NewInt">#REF!</definedName>
    <definedName name="NewIntRV">#REF!</definedName>
    <definedName name="NewMoneyIteration">#REF!,#REF!</definedName>
    <definedName name="newt1">#REF!</definedName>
    <definedName name="newt1_37">#REF!</definedName>
    <definedName name="newt1_38">#REF!</definedName>
    <definedName name="newt1_49">#REF!</definedName>
    <definedName name="newt1_56">#REF!</definedName>
    <definedName name="newt1_57">#REF!</definedName>
    <definedName name="newt2">#REF!</definedName>
    <definedName name="newt2_17">'[18]Data _ Calc'!#REF!</definedName>
    <definedName name="newt2_22">'[18]Main Fiscal table'!#REF!</definedName>
    <definedName name="newt2_37">#REF!</definedName>
    <definedName name="newt2_38">#REF!</definedName>
    <definedName name="newt2_49">#REF!</definedName>
    <definedName name="newt2_56">#REF!</definedName>
    <definedName name="newt2_57">#REF!</definedName>
    <definedName name="NFA_assumptions">#REF!</definedName>
    <definedName name="NFB_R">[28]weo_real!#REF!</definedName>
    <definedName name="NFB_R_GDP">[28]weo_real!#REF!</definedName>
    <definedName name="NFI">'[18]WEO LINK'!#REF!</definedName>
    <definedName name="NFI_14">NA()</definedName>
    <definedName name="NFI_2">NA()</definedName>
    <definedName name="NFI_20">'[18]WEO LINK'!#REF!</definedName>
    <definedName name="NFI_25">NA()</definedName>
    <definedName name="NFI_28">'[18]WEO LINK'!#REF!</definedName>
    <definedName name="NFI_R">'[18]WEO LINK'!#REF!</definedName>
    <definedName name="NFI_R_14">NA()</definedName>
    <definedName name="NFI_R_2">NA()</definedName>
    <definedName name="NFI_R_20">'[18]WEO LINK'!#REF!</definedName>
    <definedName name="NFI_R_25">NA()</definedName>
    <definedName name="NFI_R_28">'[18]WEO LINK'!#REF!</definedName>
    <definedName name="NGDP">'[18]WEO LINK'!#REF!</definedName>
    <definedName name="NGDP_14">NA()</definedName>
    <definedName name="NGDP_2">NA()</definedName>
    <definedName name="NGDP_20">'[18]WEO LINK'!#REF!</definedName>
    <definedName name="NGDP_25">NA()</definedName>
    <definedName name="NGDP_28">'[18]WEO LINK'!#REF!</definedName>
    <definedName name="NGDP_35">[55]Q2!$E$47:$AH$47</definedName>
    <definedName name="NGDP_DG">NA()</definedName>
    <definedName name="NGDP_R">'[18]WEO LINK'!#REF!</definedName>
    <definedName name="NGDP_R_14">NA()</definedName>
    <definedName name="NGDP_R_2">NA()</definedName>
    <definedName name="NGDP_R_20">'[18]WEO LINK'!#REF!</definedName>
    <definedName name="NGDP_R_25">NA()</definedName>
    <definedName name="NGDP_R_28">'[18]WEO LINK'!#REF!</definedName>
    <definedName name="NGDP_RG">[20]Q1!$E$51:$AH$51</definedName>
    <definedName name="NGDP_RG_14">NA()</definedName>
    <definedName name="NGDP_RG_2">NA()</definedName>
    <definedName name="NGDP_RG_25">NA()</definedName>
    <definedName name="NGDPA">#REF!</definedName>
    <definedName name="NGK">#REF!</definedName>
    <definedName name="NGS">'[18]WEO LINK'!#REF!</definedName>
    <definedName name="NGS_20">'[18]WEO LINK'!#REF!</definedName>
    <definedName name="NGS_28">'[18]WEO LINK'!#REF!</definedName>
    <definedName name="NGS_NGDP">NA()</definedName>
    <definedName name="NI_R">[28]weo_real!#REF!</definedName>
    <definedName name="NINV">'[18]WEO LINK'!#REF!</definedName>
    <definedName name="NINV_14">NA()</definedName>
    <definedName name="NINV_2">NA()</definedName>
    <definedName name="NINV_20">'[18]WEO LINK'!#REF!</definedName>
    <definedName name="NINV_25">NA()</definedName>
    <definedName name="NINV_28">'[18]WEO LINK'!#REF!</definedName>
    <definedName name="NINV_R">'[18]WEO LINK'!#REF!</definedName>
    <definedName name="NINV_R_14">NA()</definedName>
    <definedName name="NINV_R_2">NA()</definedName>
    <definedName name="NINV_R_20">'[18]WEO LINK'!#REF!</definedName>
    <definedName name="NINV_R_25">NA()</definedName>
    <definedName name="NINV_R_28">'[18]WEO LINK'!#REF!</definedName>
    <definedName name="NINV_R_GDP">[28]weo_real!#REF!</definedName>
    <definedName name="NIR">[15]junk!$A$108:$F$137</definedName>
    <definedName name="NIRCURR">#REF!</definedName>
    <definedName name="NLG">#REF!</definedName>
    <definedName name="NM">'[18]WEO LINK'!#REF!</definedName>
    <definedName name="NM_14">NA()</definedName>
    <definedName name="NM_2">NA()</definedName>
    <definedName name="NM_20">'[18]WEO LINK'!#REF!</definedName>
    <definedName name="NM_25">NA()</definedName>
    <definedName name="NM_28">'[18]WEO LINK'!#REF!</definedName>
    <definedName name="NM_R">'[18]WEO LINK'!#REF!</definedName>
    <definedName name="NM_R_14">NA()</definedName>
    <definedName name="NM_R_2">NA()</definedName>
    <definedName name="NM_R_20">'[18]WEO LINK'!#REF!</definedName>
    <definedName name="NM_R_25">NA()</definedName>
    <definedName name="NM_R_28">'[18]WEO LINK'!#REF!</definedName>
    <definedName name="nman">nman</definedName>
    <definedName name="NMG_R">'[18]WEO LINK'!#REF!</definedName>
    <definedName name="NMG_R_20">'[18]WEO LINK'!#REF!</definedName>
    <definedName name="NMG_R_28">'[18]WEO LINK'!#REF!</definedName>
    <definedName name="NMG_RG">NA()</definedName>
    <definedName name="NMS_R">[28]weo_real!#REF!</definedName>
    <definedName name="NOK">#REF!</definedName>
    <definedName name="NomTab">#REF!</definedName>
    <definedName name="Non_BRO">#REF!</definedName>
    <definedName name="Notes">#REF!</definedName>
    <definedName name="Notes_14">#REF!</definedName>
    <definedName name="Notes_25">#REF!</definedName>
    <definedName name="Nov2_98">[59]Prog!#REF!</definedName>
    <definedName name="NTDD_R">[28]weo_real!#REF!</definedName>
    <definedName name="NTDD_RG">NTDD_RG</definedName>
    <definedName name="NTDD_RG_11">NTDD_RG_11</definedName>
    <definedName name="NTDD_RG_14">NTDD_RG_14</definedName>
    <definedName name="NTDD_RG_20">NTDD_RG_20</definedName>
    <definedName name="NTDD_RG_24">NTDD_RG_24</definedName>
    <definedName name="NTDD_RG_25">NTDD_RG_25</definedName>
    <definedName name="NTDD_RG_28">NTDD_RG_28</definedName>
    <definedName name="NX">'[18]WEO LINK'!#REF!</definedName>
    <definedName name="NX_14">NA()</definedName>
    <definedName name="NX_2">NA()</definedName>
    <definedName name="NX_20">'[18]WEO LINK'!#REF!</definedName>
    <definedName name="NX_25">NA()</definedName>
    <definedName name="NX_28">'[18]WEO LINK'!#REF!</definedName>
    <definedName name="NX_R">'[18]WEO LINK'!#REF!</definedName>
    <definedName name="NX_R_14">NA()</definedName>
    <definedName name="NX_R_2">NA()</definedName>
    <definedName name="NX_R_20">'[18]WEO LINK'!#REF!</definedName>
    <definedName name="NX_R_25">NA()</definedName>
    <definedName name="NX_R_28">'[18]WEO LINK'!#REF!</definedName>
    <definedName name="NXG_R">'[18]WEO LINK'!#REF!</definedName>
    <definedName name="NXG_R_20">'[18]WEO LINK'!#REF!</definedName>
    <definedName name="NXG_R_28">'[18]WEO LINK'!#REF!</definedName>
    <definedName name="NXG_RG">NA()</definedName>
    <definedName name="NXS_R">[28]weo_real!#REF!</definedName>
    <definedName name="oda">#REF!</definedName>
    <definedName name="ONE">#REF!</definedName>
    <definedName name="OnShow">OnShow</definedName>
    <definedName name="OnShow_20">OnShow_20</definedName>
    <definedName name="OnShow_24">OnShow_24</definedName>
    <definedName name="OnShow_28">OnShow_28</definedName>
    <definedName name="Opec">#REF!</definedName>
    <definedName name="Other">#REF!</definedName>
    <definedName name="othmult">#REF!</definedName>
    <definedName name="Otras_Residuales">#REF!</definedName>
    <definedName name="Otras_Residuales_14">#REF!</definedName>
    <definedName name="Otras_Residuales_25">#REF!</definedName>
    <definedName name="OUTDS1">#REF!</definedName>
    <definedName name="OUTFISC">#REF!</definedName>
    <definedName name="OUTIMF">#REF!</definedName>
    <definedName name="OUTMN">#REF!</definedName>
    <definedName name="p_14">[57]labels!#REF!</definedName>
    <definedName name="p_25">[57]labels!#REF!</definedName>
    <definedName name="P92_">#REF!</definedName>
    <definedName name="Parmeshwar">#REF!</definedName>
    <definedName name="Pay_Cap">[60]Baseline!#REF!</definedName>
    <definedName name="pchBM">#REF!</definedName>
    <definedName name="pchBMG">#REF!</definedName>
    <definedName name="pchBX">#REF!</definedName>
    <definedName name="pchBXG">#REF!</definedName>
    <definedName name="pchNM_R">[28]weo_real!#REF!</definedName>
    <definedName name="pchNMG_R">[20]Q1!$E$45:$AH$45</definedName>
    <definedName name="pchNX_R">[28]weo_real!#REF!</definedName>
    <definedName name="pchNXG_R">[20]Q1!$E$36:$AH$36</definedName>
    <definedName name="pchTX_D">#REF!</definedName>
    <definedName name="pchTXG_D">#REF!</definedName>
    <definedName name="pchWPCP33_D">#REF!</definedName>
    <definedName name="pclub">#REF!</definedName>
    <definedName name="PCPI">'[18]WEO LINK'!#REF!</definedName>
    <definedName name="PCPI_20">'[18]WEO LINK'!#REF!</definedName>
    <definedName name="PCPI_28">'[18]WEO LINK'!#REF!</definedName>
    <definedName name="PCPIG">[20]Q3!$E$22:$AH$22</definedName>
    <definedName name="PCPIG_14">NA()</definedName>
    <definedName name="PCPIG_2">NA()</definedName>
    <definedName name="PCPIG_25">NA()</definedName>
    <definedName name="PD_JH">'[61]Output to Team'!$A$1:$AL$142</definedName>
    <definedName name="PEND">#REF!</definedName>
    <definedName name="pension">#REF!</definedName>
    <definedName name="pension_11">#REF!</definedName>
    <definedName name="pension_66">#REF!</definedName>
    <definedName name="Petroecuador">#REF!</definedName>
    <definedName name="Petroecuador_14">#REF!</definedName>
    <definedName name="Petroecuador_25">#REF!</definedName>
    <definedName name="picsdata">#REF!</definedName>
    <definedName name="pinvtab">'[16]BFtab10 Macro Framework'!#REF!</definedName>
    <definedName name="pinvtab_11">#REF!</definedName>
    <definedName name="pinvtab_14">#REF!</definedName>
    <definedName name="pinvtab_25">#REF!</definedName>
    <definedName name="pinvtab_28">#REF!</definedName>
    <definedName name="PMENU">#REF!</definedName>
    <definedName name="Ports">#REF!</definedName>
    <definedName name="Ports_14">#REF!</definedName>
    <definedName name="Ports_25">#REF!</definedName>
    <definedName name="PPPI95">[62]WPI!#REF!</definedName>
    <definedName name="PPPWGT">NA()</definedName>
    <definedName name="PRICES">#REF!</definedName>
    <definedName name="print_aea">#REF!</definedName>
    <definedName name="_xlnm.Print_Area" localSheetId="0">'Sinteza - An 2'!$A$1:$L$60</definedName>
    <definedName name="_xlnm.Print_Area">#REF!</definedName>
    <definedName name="PRINT_AREA_MI">[6]EU2DBase!$C$12:$U$156</definedName>
    <definedName name="Print_Area1">[63]Tab16_2000_!$A$1:$G$33</definedName>
    <definedName name="Print_Area2">[63]Tab16_2000_!$A$1:$G$33</definedName>
    <definedName name="Print_Area3">[63]Tab16_2000_!$A$1:$G$33</definedName>
    <definedName name="_xlnm.Print_Titles" localSheetId="0">'Sinteza - An 2'!$4:$11</definedName>
    <definedName name="PRINT_TITLES_MI">#REF!</definedName>
    <definedName name="Print1">[64]DATA!$A$2:$BK$75</definedName>
    <definedName name="Print2">[64]DATA!$A$77:$AX$111</definedName>
    <definedName name="Print3">[64]DATA!$A$112:$CH$112</definedName>
    <definedName name="Print4">[64]DATA!$A$113:$AX$125</definedName>
    <definedName name="Print5">[64]DATA!$A$128:$AM$133</definedName>
    <definedName name="Print6">[64]DATA!#REF!</definedName>
    <definedName name="Print6_9">[64]DATA!$A$135:$N$199</definedName>
    <definedName name="printme">#REF!</definedName>
    <definedName name="PRINTNMP">#REF!</definedName>
    <definedName name="PrintThis_Links">[45]Links!$A$1:$F$33</definedName>
    <definedName name="prna">#REF!</definedName>
    <definedName name="prnm">#REF!</definedName>
    <definedName name="prnq">#REF!</definedName>
    <definedName name="prodcons95">#REF!</definedName>
    <definedName name="prodcons95_11">#REF!</definedName>
    <definedName name="prodcons96">#REF!</definedName>
    <definedName name="prodcons96_11">#REF!</definedName>
    <definedName name="prodcons96_14">#REF!</definedName>
    <definedName name="prodcons96_25">#REF!</definedName>
    <definedName name="prodcons96_28">#REF!</definedName>
    <definedName name="prodcurr">#REF!</definedName>
    <definedName name="prodcurr_11">#REF!</definedName>
    <definedName name="prodcurr_14">#REF!</definedName>
    <definedName name="prodcurr_25">#REF!</definedName>
    <definedName name="prodcurr_28">#REF!</definedName>
    <definedName name="PROG">'[65]Debtind:2001_02 Debt Service '!$B$2:$J$72</definedName>
    <definedName name="PROJ">[65]XMS:MT_Low!$B$2:$N$57</definedName>
    <definedName name="Proj_1999_Nom_GDP">#REF!</definedName>
    <definedName name="Proj_1999_Real_GDP_Growth">#REF!</definedName>
    <definedName name="Proj_2000_CPI_eop_Growth">#REF!</definedName>
    <definedName name="Proj_2000_ER_Avg">#REF!</definedName>
    <definedName name="Proj_2000_ER_eop">#REF!</definedName>
    <definedName name="Proj_2000_M3_ER_Avg_Chg">#REF!</definedName>
    <definedName name="Proj_2000_M3_ER_eop_Chg">#REF!</definedName>
    <definedName name="Proj_2000_Nom_GDP">#REF!</definedName>
    <definedName name="Proj_2000_Q3_Real_Cons_SA_Growth">#REF!</definedName>
    <definedName name="Proj_2000_Q3_Real_Inv_SA_Growth">#REF!</definedName>
    <definedName name="Proj_2000_Q4_Real_Cons_SA_Growth">#REF!</definedName>
    <definedName name="Proj_2000_Q4_Real_Inv_SA_Growth">#REF!</definedName>
    <definedName name="Proj_2000_Real_GDP_Growth">#REF!</definedName>
    <definedName name="Proj_2000_REER_Avg_Growth">#REF!</definedName>
    <definedName name="Proj_2000_REER_eop_Growth">#REF!</definedName>
    <definedName name="Proj_2001_CPI_eop_Growth">#REF!</definedName>
    <definedName name="Proj_2001_ER_eop">#REF!</definedName>
    <definedName name="Proj_2001_Nom_GDP">#REF!</definedName>
    <definedName name="Proj_2001_Q1_Nom_GDP">#REF!</definedName>
    <definedName name="Proj_2001_Q1_Real_Cons_SA_Growth">#REF!</definedName>
    <definedName name="Proj_2001_Q1_Real_Inv_SA_Growth">#REF!</definedName>
    <definedName name="Proj_2001_Q2_Nom_GDP">#REF!</definedName>
    <definedName name="Proj_2001_Q2_Real_Cons_SA_Growth">#REF!</definedName>
    <definedName name="Proj_2001_Q2_Real_Inv_SA_Growth">#REF!</definedName>
    <definedName name="Proj_2001_Q3_Nom_GDP">#REF!</definedName>
    <definedName name="Proj_2001_Q3_Real_Cons_SA_Growth">#REF!</definedName>
    <definedName name="Proj_2001_Q3_Real_Inv_SA_Growth">#REF!</definedName>
    <definedName name="Proj_2001_Q4_Nom_GDP">#REF!</definedName>
    <definedName name="Proj_2001_Q4_Real_Cons_SA_Growth">#REF!</definedName>
    <definedName name="Proj_2001_Q4_Real_Inv_SA_Growth">#REF!</definedName>
    <definedName name="Proj_2001_Real_Cons_Growth">#REF!</definedName>
    <definedName name="Proj_2001_Real_GDP_Growth">#REF!</definedName>
    <definedName name="Proj_2001_Real_Inv_Growth">#REF!</definedName>
    <definedName name="Proj_2002_Nom_GDP">#REF!</definedName>
    <definedName name="Proj_2003_Nom_GDP">#REF!</definedName>
    <definedName name="Proj_2004_Nom_GDP">#REF!</definedName>
    <definedName name="Proj_2005_Nom_GDP">#REF!</definedName>
    <definedName name="promgraf">[66]GRAFPROM!#REF!</definedName>
    <definedName name="ProposedCredits">#REF!</definedName>
    <definedName name="prt">[15]real!$A$1:$V$98</definedName>
    <definedName name="PSECTOR">#REF!</definedName>
    <definedName name="PTE">#REF!</definedName>
    <definedName name="q2bop">#REF!</definedName>
    <definedName name="Q6_">#REF!</definedName>
    <definedName name="QFISCAL">'[4]Quarterly Raw Data'!#REF!</definedName>
    <definedName name="QTAB7">'[4]Quarterly MacroFlow'!#REF!</definedName>
    <definedName name="QTAB7A">'[4]Quarterly MacroFlow'!#REF!</definedName>
    <definedName name="qtrsumm1">#REF!</definedName>
    <definedName name="qtrsumm2">#REF!</definedName>
    <definedName name="quarterly">#REF!</definedName>
    <definedName name="Quarterly_11">#REF!</definedName>
    <definedName name="quest4">#REF!</definedName>
    <definedName name="QW">#REF!</definedName>
    <definedName name="r_54">___BOP2 [7]LINK!$A$1:$A$42</definedName>
    <definedName name="RANGENAME_11">#REF!</definedName>
    <definedName name="rateavuseuro">[21]INweo!$E$20:$BP$20</definedName>
    <definedName name="rateeopsdrus">#REF!</definedName>
    <definedName name="rateeopsdrus_11">#REF!</definedName>
    <definedName name="rateeopsdrus_14">#REF!</definedName>
    <definedName name="rateeopsdrus_25">#REF!</definedName>
    <definedName name="rateeopuseuro">[21]INweo!$E$21:$BP$21</definedName>
    <definedName name="Ratios">#REF!</definedName>
    <definedName name="Ratios_14">#REF!</definedName>
    <definedName name="Ratios_25">#REF!</definedName>
    <definedName name="REA_EXP">[67]OUT!$L$46:$S$88</definedName>
    <definedName name="REA_SEC">[67]OUT!$L$191:$S$218</definedName>
    <definedName name="REAL">#REF!</definedName>
    <definedName name="REAL_SAV">[67]OUT!$L$8:$S$30</definedName>
    <definedName name="REDB1">#REF!</definedName>
    <definedName name="REDB2">#REF!</definedName>
    <definedName name="REDB3">#REF!</definedName>
    <definedName name="REDB4">#REF!</definedName>
    <definedName name="REDB5">#REF!</definedName>
    <definedName name="REDB6">#REF!</definedName>
    <definedName name="REDB7">#REF!</definedName>
    <definedName name="REDB8">#REF!</definedName>
    <definedName name="REDB9">#REF!</definedName>
    <definedName name="REDCBA">[15]Montabs!$B$482:$AJ$533</definedName>
    <definedName name="REDCBACC">[15]Montabs!$B$482:$AM$533</definedName>
    <definedName name="REDF1">#REF!</definedName>
    <definedName name="REDF2">#REF!</definedName>
    <definedName name="REDF3">#REF!</definedName>
    <definedName name="REDF4">#REF!</definedName>
    <definedName name="REDF5">#REF!</definedName>
    <definedName name="REDF6">#REF!</definedName>
    <definedName name="REDF7">#REF!</definedName>
    <definedName name="REDMONS">[15]Montabs!$B$537:$AM$589</definedName>
    <definedName name="REDMS">[15]Montabs!$B$536:$AJ$589</definedName>
    <definedName name="REDTab10">[68]Documents!$B$454:$H$501</definedName>
    <definedName name="REDTab35">[69]RED!#REF!</definedName>
    <definedName name="REDTab43a">#REF!</definedName>
    <definedName name="REDTab43b">#REF!</definedName>
    <definedName name="REDTab6">[68]Documents!$B$273:$G$320</definedName>
    <definedName name="REDTab8">[68]Documents!$B$349:$G$383</definedName>
    <definedName name="REDTbl3">#REF!</definedName>
    <definedName name="REDTbl3_14">#REF!</definedName>
    <definedName name="REDTbl3_25">#REF!</definedName>
    <definedName name="REDTbl4">#REF!</definedName>
    <definedName name="REDTbl4_14">#REF!</definedName>
    <definedName name="REDTbl4_25">#REF!</definedName>
    <definedName name="REDTbl5">#REF!</definedName>
    <definedName name="REDTbl5_14">#REF!</definedName>
    <definedName name="REDTbl5_25">#REF!</definedName>
    <definedName name="REDTbl6">#REF!</definedName>
    <definedName name="REDTbl6_14">#REF!</definedName>
    <definedName name="REDTbl6_25">#REF!</definedName>
    <definedName name="REDTbl7">#REF!</definedName>
    <definedName name="REDTbl7_14">#REF!</definedName>
    <definedName name="REDTbl7_25">#REF!</definedName>
    <definedName name="REDUC">#REF!</definedName>
    <definedName name="REER_CPI">#REF!</definedName>
    <definedName name="REGISTERALL">[40]Contents!$B$79</definedName>
    <definedName name="REGISTERALL_14">#REF!</definedName>
    <definedName name="REGISTERALL_25">#REF!</definedName>
    <definedName name="REGISTERALL_28">#REF!</definedName>
    <definedName name="relief17">#REF!</definedName>
    <definedName name="rep1_11">#REF!</definedName>
    <definedName name="rep1_14">#REF!</definedName>
    <definedName name="rep1_25">#REF!</definedName>
    <definedName name="rep1_28">#REF!</definedName>
    <definedName name="rep2_11">#REF!</definedName>
    <definedName name="rep2_14">#REF!</definedName>
    <definedName name="rep2_25">#REF!</definedName>
    <definedName name="rep2_28">#REF!</definedName>
    <definedName name="RetrieveMode">[70]Setup!$A$1:$A$3</definedName>
    <definedName name="RetrieveType">#REF!</definedName>
    <definedName name="rev">#REF!</definedName>
    <definedName name="rev_65">#REF!</definedName>
    <definedName name="RevA">#REF!</definedName>
    <definedName name="REVANAL">#REF!</definedName>
    <definedName name="REVANAL_65">#REF!</definedName>
    <definedName name="RevB">#REF!</definedName>
    <definedName name="REVCUM">#REF!</definedName>
    <definedName name="REVCUM_65">#REF!</definedName>
    <definedName name="revenue">#REF!</definedName>
    <definedName name="Revenue_Group">#REF!</definedName>
    <definedName name="Revenue_Group_14">#REF!</definedName>
    <definedName name="Revenue_Group_25">#REF!</definedName>
    <definedName name="Revisions">#REF!</definedName>
    <definedName name="revperc">#REF!</definedName>
    <definedName name="revperc_65">#REF!</definedName>
    <definedName name="RGDPA">#REF!</definedName>
    <definedName name="RgFdPartCsource">#REF!</definedName>
    <definedName name="RgFdPartEseries">#REF!</definedName>
    <definedName name="RgFdPartEsource">#REF!</definedName>
    <definedName name="RgFdReptCSeries">#REF!</definedName>
    <definedName name="RgFdReptCsource">#REF!</definedName>
    <definedName name="RgFdReptEseries">#REF!</definedName>
    <definedName name="RgFdReptEsource">#REF!</definedName>
    <definedName name="RgFdSAMethod">#REF!</definedName>
    <definedName name="RgFdTbBper">#REF!</definedName>
    <definedName name="RgFdTbCreate">#REF!</definedName>
    <definedName name="RgFdTbEper">#REF!</definedName>
    <definedName name="RGFdTbFoot">#REF!</definedName>
    <definedName name="RgFdTbFreq">#REF!</definedName>
    <definedName name="RgFdTbFreqVal">#REF!</definedName>
    <definedName name="RgFdTbSendto">#REF!</definedName>
    <definedName name="RgFdWgtMethod">#REF!</definedName>
    <definedName name="RGSPA">#REF!</definedName>
    <definedName name="right">#REF!</definedName>
    <definedName name="rngBefore">[45]Main!$AB$28</definedName>
    <definedName name="rngDepartmentDrive">[45]Main!$AB$25</definedName>
    <definedName name="rngEMailAddress">[45]Main!$AB$22</definedName>
    <definedName name="rngErrorSort">[45]ErrCheck!$A$4</definedName>
    <definedName name="rngLastSave">[45]Main!$G$21</definedName>
    <definedName name="rngLastSent">[45]Main!$G$20</definedName>
    <definedName name="rngLastUpdate">[45]Links!$D$2</definedName>
    <definedName name="rngNeedsUpdate">[45]Links!$E$2</definedName>
    <definedName name="rngNews">[45]Main!$AB$29</definedName>
    <definedName name="RNGNM">#REF!</definedName>
    <definedName name="rngQuestChecked">[45]ErrCheck!$A$3</definedName>
    <definedName name="ROMBOP">#REF!</definedName>
    <definedName name="rquarterly">#REF!</definedName>
    <definedName name="rXDR">#REF!</definedName>
    <definedName name="S95_">#N/A</definedName>
    <definedName name="sao">#REF!</definedName>
    <definedName name="scen">#REF!</definedName>
    <definedName name="SDR">#REF!</definedName>
    <definedName name="SECIND">#REF!</definedName>
    <definedName name="SECTORS">#REF!</definedName>
    <definedName name="SECTORS_14">#REF!</definedName>
    <definedName name="SECTORS_25">#REF!</definedName>
    <definedName name="SECTORS_28">#REF!</definedName>
    <definedName name="SEI">#REF!</definedName>
    <definedName name="SEIGNOR">#REF!</definedName>
    <definedName name="seitto98">'[14]Output data'!#REF!</definedName>
    <definedName name="SEK">#REF!</definedName>
    <definedName name="SEL_AGRI">[5]AGRI_old!$A$1:$S$22</definedName>
    <definedName name="Sel_Econ_Ind">#REF!</definedName>
    <definedName name="SEL_INDPROD">#REF!</definedName>
    <definedName name="SELECT">#REF!</definedName>
    <definedName name="series">#REF!</definedName>
    <definedName name="SERV">#REF!</definedName>
    <definedName name="SERVICES">#REF!</definedName>
    <definedName name="ShareArea">[67]IN!$B$22:$S$49</definedName>
    <definedName name="SHEETNAME_11">#REF!</definedName>
    <definedName name="Simple">#REF!</definedName>
    <definedName name="sitab">#REF!</definedName>
    <definedName name="sitab_11">#REF!</definedName>
    <definedName name="somI">'[1]data input'!#REF!</definedName>
    <definedName name="somII">'[1]data input'!#REF!</definedName>
    <definedName name="somIII">'[1]data input'!#REF!</definedName>
    <definedName name="SOURCE1">#REF!</definedName>
    <definedName name="SOURCE2">#REF!</definedName>
    <definedName name="Sources">#REF!</definedName>
    <definedName name="SR2_11">#REF!</definedName>
    <definedName name="SR2_14">#REF!</definedName>
    <definedName name="SR2_25">#REF!</definedName>
    <definedName name="SR2_28">#REF!</definedName>
    <definedName name="SR3_11">#REF!</definedName>
    <definedName name="SR3_14">#REF!</definedName>
    <definedName name="SR3_25">#REF!</definedName>
    <definedName name="SR3_28">#REF!</definedName>
    <definedName name="srbop">#REF!</definedName>
    <definedName name="SRtab">#REF!</definedName>
    <definedName name="SRTab1">#REF!</definedName>
    <definedName name="SRTab11">'[14]Output data'!#REF!</definedName>
    <definedName name="SRTab6">#REF!</definedName>
    <definedName name="SRTab7">[69]RED!#REF!</definedName>
    <definedName name="SRTab8">#REF!</definedName>
    <definedName name="srtable">#REF!</definedName>
    <definedName name="srtable_55">#REF!</definedName>
    <definedName name="srtable_61">#REF!</definedName>
    <definedName name="srtable_63">#REF!</definedName>
    <definedName name="srtbl">#REF!</definedName>
    <definedName name="srtbl_55">#REF!</definedName>
    <definedName name="srtbl_61">#REF!</definedName>
    <definedName name="srtbl_63">#REF!</definedName>
    <definedName name="SS">[71]IMATA!$B$45:$B$108</definedName>
    <definedName name="SS_14">#REF!</definedName>
    <definedName name="SS_25">#REF!</definedName>
    <definedName name="SSF">#REF!</definedName>
    <definedName name="SSF_11">#REF!</definedName>
    <definedName name="SSF_66">#REF!</definedName>
    <definedName name="stat1">'[1]data input'!#REF!</definedName>
    <definedName name="stat2">'[1]data input'!#REF!</definedName>
    <definedName name="stat3">'[1]data input'!#REF!</definedName>
    <definedName name="STATANA">#REF!</definedName>
    <definedName name="STATANA_11">#REF!</definedName>
    <definedName name="STATANA_66">#REF!</definedName>
    <definedName name="STATCUM">#REF!</definedName>
    <definedName name="STATCUM_11">#REF!</definedName>
    <definedName name="STATCUM_66">#REF!</definedName>
    <definedName name="statI">'[1]data input'!#REF!</definedName>
    <definedName name="statII">'[1]data input'!#REF!</definedName>
    <definedName name="statIII">'[1]data input'!#REF!</definedName>
    <definedName name="statt">'[1]data input'!#REF!</definedName>
    <definedName name="Stocks_Dates">[72]a45!#REF!</definedName>
    <definedName name="Stocks_Form">[72]a45!#REF!</definedName>
    <definedName name="Stocks_IDs">[72]a45!#REF!</definedName>
    <definedName name="STOP">#REF!</definedName>
    <definedName name="Structure_and_Performance">#REF!</definedName>
    <definedName name="Structure_and_Performance_14">#REF!</definedName>
    <definedName name="Structure_and_Performance_25">#REF!</definedName>
    <definedName name="SUM">#REF!</definedName>
    <definedName name="Summary">#REF!</definedName>
    <definedName name="SUMMARY1">#REF!</definedName>
    <definedName name="SUMMARY2">#REF!</definedName>
    <definedName name="suppl_pen">#REF!</definedName>
    <definedName name="suppl_pen_11">#REF!</definedName>
    <definedName name="suppl_pen_66">#REF!</definedName>
    <definedName name="SURVEY">#REF!</definedName>
    <definedName name="t">#REF!</definedName>
    <definedName name="T10PPI">[68]Prices!$A$99:$J$131</definedName>
    <definedName name="T11IMW">[68]Labor!$B$3:$J$45</definedName>
    <definedName name="T12ULC">[68]Labor!$B$53:$J$97</definedName>
    <definedName name="T13LFE">[68]Labor!$B$155:$I$200</definedName>
    <definedName name="T14EPE">[68]Labor!$B$256:$J$309</definedName>
    <definedName name="T15ROP">#REF!</definedName>
    <definedName name="T16OPU">#REF!</definedName>
    <definedName name="t1a">#REF!</definedName>
    <definedName name="t2a">#REF!</definedName>
    <definedName name="T2YSECREA">[73]GDPSEC!$A$11:$M$80</definedName>
    <definedName name="t3a">#REF!</definedName>
    <definedName name="T3YSECNOM">[73]GDPSEC!$A$93:$M$153</definedName>
    <definedName name="t5a">#REF!</definedName>
    <definedName name="t5b">#REF!</definedName>
    <definedName name="t5c">#REF!</definedName>
    <definedName name="t5d">#REF!</definedName>
    <definedName name="t6a">#REF!</definedName>
    <definedName name="t7a">#REF!</definedName>
    <definedName name="T9CPI">[68]Prices!$A$3:$R$47</definedName>
    <definedName name="Tab">#REF!</definedName>
    <definedName name="tab1_11">#REF!</definedName>
    <definedName name="tab1_14">#REF!</definedName>
    <definedName name="tab1_25">#REF!</definedName>
    <definedName name="tab1_28">#REF!</definedName>
    <definedName name="Tab19_14">#REF!</definedName>
    <definedName name="Tab19_25">#REF!</definedName>
    <definedName name="TAB1A">#REF!</definedName>
    <definedName name="TAB1CK">#REF!</definedName>
    <definedName name="tab2_11">#REF!</definedName>
    <definedName name="tab2_14">#REF!</definedName>
    <definedName name="tab2_25">#REF!</definedName>
    <definedName name="tab2_28">#REF!</definedName>
    <definedName name="Tab20_14">#REF!</definedName>
    <definedName name="Tab20_25">#REF!</definedName>
    <definedName name="Tab21_14">#REF!</definedName>
    <definedName name="Tab21_25">#REF!</definedName>
    <definedName name="tab22_11">'[74]RED tables'!#REF!</definedName>
    <definedName name="Tab22_14">#REF!</definedName>
    <definedName name="Tab22_2">#REF!</definedName>
    <definedName name="tab22_20">#REF!</definedName>
    <definedName name="Tab22_25">#REF!</definedName>
    <definedName name="tab22_28">#REF!</definedName>
    <definedName name="tab22_66">'[74]RED tables'!#REF!</definedName>
    <definedName name="tab23_11">'[74]RED tables'!#REF!</definedName>
    <definedName name="Tab23_14">#REF!</definedName>
    <definedName name="Tab23_2">#REF!</definedName>
    <definedName name="tab23_20">#REF!</definedName>
    <definedName name="Tab23_25">#REF!</definedName>
    <definedName name="tab23_28">#REF!</definedName>
    <definedName name="tab23_66">'[74]RED tables'!#REF!</definedName>
    <definedName name="tab24_11">'[74]RED tables'!#REF!</definedName>
    <definedName name="Tab24_14">#REF!</definedName>
    <definedName name="Tab24_2">#REF!</definedName>
    <definedName name="tab24_20">#REF!</definedName>
    <definedName name="Tab24_25">#REF!</definedName>
    <definedName name="tab24_28">#REF!</definedName>
    <definedName name="tab24_66">'[74]RED tables'!#REF!</definedName>
    <definedName name="tab25_11">'[74]RED tables'!#REF!</definedName>
    <definedName name="tab25_20">#REF!</definedName>
    <definedName name="tab25_28">#REF!</definedName>
    <definedName name="tab25_66">'[74]RED tables'!#REF!</definedName>
    <definedName name="Tab25a">#REF!</definedName>
    <definedName name="Tab25a_14">#REF!</definedName>
    <definedName name="Tab25a_25">#REF!</definedName>
    <definedName name="Tab25b">#REF!</definedName>
    <definedName name="Tab25b_14">#REF!</definedName>
    <definedName name="Tab25b_25">#REF!</definedName>
    <definedName name="Tab26_11">#REF!</definedName>
    <definedName name="Tab26_14">#REF!</definedName>
    <definedName name="Tab26_2">#REF!</definedName>
    <definedName name="Tab26_25">#REF!</definedName>
    <definedName name="tab27_11">#REF!</definedName>
    <definedName name="Tab27_14">#REF!</definedName>
    <definedName name="Tab27_2">#REF!</definedName>
    <definedName name="Tab27_25">#REF!</definedName>
    <definedName name="tab27_66">#REF!</definedName>
    <definedName name="tab28_11">#REF!</definedName>
    <definedName name="tab28_14">#REF!</definedName>
    <definedName name="tab28_25">#REF!</definedName>
    <definedName name="tab28_28">#REF!</definedName>
    <definedName name="Tab29_14">#REF!</definedName>
    <definedName name="Tab29_25">#REF!</definedName>
    <definedName name="TAB2A">#REF!</definedName>
    <definedName name="TAB2B">#REF!</definedName>
    <definedName name="TAB2C">#REF!</definedName>
    <definedName name="TAB2D">#REF!</definedName>
    <definedName name="tab3_11">#REF!</definedName>
    <definedName name="tab3_14">#REF!</definedName>
    <definedName name="tab3_2">#REF!</definedName>
    <definedName name="tab3_25">#REF!</definedName>
    <definedName name="tab3_28">#REF!</definedName>
    <definedName name="tab3_66">#REF!</definedName>
    <definedName name="Tab30_14">#REF!</definedName>
    <definedName name="Tab30_25">#REF!</definedName>
    <definedName name="Tab31_14">#REF!</definedName>
    <definedName name="Tab31_25">#REF!</definedName>
    <definedName name="Tab32_14">#REF!</definedName>
    <definedName name="Tab32_25">#REF!</definedName>
    <definedName name="Tab33_14">#REF!</definedName>
    <definedName name="Tab33_25">#REF!</definedName>
    <definedName name="Tab34_14">#REF!</definedName>
    <definedName name="Tab34_2">#REF!</definedName>
    <definedName name="Tab34_25">#REF!</definedName>
    <definedName name="Tab35_14">#REF!</definedName>
    <definedName name="Tab35_25">#REF!</definedName>
    <definedName name="TAB3A">#REF!</definedName>
    <definedName name="TAB3B">#REF!</definedName>
    <definedName name="TAB3C">#REF!</definedName>
    <definedName name="TAB3D">#REF!</definedName>
    <definedName name="TAB3E">#REF!</definedName>
    <definedName name="TAB4_11">[75]E!$A$1:$AK$43</definedName>
    <definedName name="tab4_14">#REF!</definedName>
    <definedName name="tab4_2">#REF!</definedName>
    <definedName name="tab4_25">#REF!</definedName>
    <definedName name="tab4_28">#REF!</definedName>
    <definedName name="TAB4_66">[75]E!$A$1:$AK$43</definedName>
    <definedName name="TAB4A">[75]E!$B$102:$AK$153</definedName>
    <definedName name="TAB4B">[75]E!$B$48:$AK$100</definedName>
    <definedName name="tab5_11">#REF!</definedName>
    <definedName name="tab5_14">#REF!</definedName>
    <definedName name="tab5_25">#REF!</definedName>
    <definedName name="tab5_28">#REF!</definedName>
    <definedName name="TAB5A">#REF!</definedName>
    <definedName name="TAB5APP">#REF!</definedName>
    <definedName name="tab6_11">#REF!</definedName>
    <definedName name="tab6_14">#REF!</definedName>
    <definedName name="tab6_25">#REF!</definedName>
    <definedName name="tab6_28">#REF!</definedName>
    <definedName name="TAB6A">'[4]Annual Tables'!#REF!</definedName>
    <definedName name="TAB6B">'[4]Annual Tables'!#REF!</definedName>
    <definedName name="TAB6C">#REF!</definedName>
    <definedName name="tab7_11">#REF!</definedName>
    <definedName name="tab7_14">#REF!</definedName>
    <definedName name="tab7_25">#REF!</definedName>
    <definedName name="tab7_28">#REF!</definedName>
    <definedName name="TAB7A">#REF!</definedName>
    <definedName name="tab8_11">#REF!</definedName>
    <definedName name="tab8_14">#REF!</definedName>
    <definedName name="tab8_25">#REF!</definedName>
    <definedName name="tab8_28">#REF!</definedName>
    <definedName name="TAB8NEW">[5]MSURVEY_old!$A$1:$H$52</definedName>
    <definedName name="tab9_11">#REF!</definedName>
    <definedName name="tab9_14">#REF!</definedName>
    <definedName name="tab9_25">#REF!</definedName>
    <definedName name="tab9_28">#REF!</definedName>
    <definedName name="tab9a">#REF!</definedName>
    <definedName name="tab9b">#REF!</definedName>
    <definedName name="Taballgastables">#REF!</definedName>
    <definedName name="Taballgastables_14">#REF!</definedName>
    <definedName name="Taballgastables_25">#REF!</definedName>
    <definedName name="TabAmort2004">#REF!</definedName>
    <definedName name="TabAmort2004_14">#REF!</definedName>
    <definedName name="TabAmort2004_25">#REF!</definedName>
    <definedName name="TabAssumptionsImports">#REF!</definedName>
    <definedName name="TabAssumptionsImports_14">#REF!</definedName>
    <definedName name="TabAssumptionsImports_25">#REF!</definedName>
    <definedName name="TabCapAccount">#REF!</definedName>
    <definedName name="TabCapAccount_14">#REF!</definedName>
    <definedName name="TabCapAccount_25">#REF!</definedName>
    <definedName name="Tabdebt_historic">#REF!</definedName>
    <definedName name="Tabdebt_historic_14">#REF!</definedName>
    <definedName name="Tabdebt_historic_25">#REF!</definedName>
    <definedName name="Tabdebtflow">#REF!</definedName>
    <definedName name="Tabdebtflow_14">#REF!</definedName>
    <definedName name="Tabdebtflow_25">#REF!</definedName>
    <definedName name="Tabdel">#REF!</definedName>
    <definedName name="tabE1">#REF!</definedName>
    <definedName name="tabe11">#REF!</definedName>
    <definedName name="tabe14">#REF!</definedName>
    <definedName name="tabE2">#REF!</definedName>
    <definedName name="tabe3">#REF!</definedName>
    <definedName name="tabe4">#REF!</definedName>
    <definedName name="tabe7">#REF!</definedName>
    <definedName name="tabe8a">#REF!</definedName>
    <definedName name="Tabel_2">#REF!</definedName>
    <definedName name="TabExports">#REF!</definedName>
    <definedName name="TabExports_14">#REF!</definedName>
    <definedName name="TabExports_25">#REF!</definedName>
    <definedName name="TabFcredit2007">#REF!</definedName>
    <definedName name="TabFcredit2007_14">#REF!</definedName>
    <definedName name="TabFcredit2007_25">#REF!</definedName>
    <definedName name="TabFcredit2010">#REF!</definedName>
    <definedName name="TabFcredit2010_14">#REF!</definedName>
    <definedName name="TabFcredit2010_25">#REF!</definedName>
    <definedName name="TabFneeds2007">#REF!</definedName>
    <definedName name="TabFneeds2007_14">#REF!</definedName>
    <definedName name="TabFneeds2007_25">#REF!</definedName>
    <definedName name="TabGas_arrears_to_Russia">#REF!</definedName>
    <definedName name="TabGas_arrears_to_Russia_14">#REF!</definedName>
    <definedName name="TabGas_arrears_to_Russia_25">#REF!</definedName>
    <definedName name="TabImportdetail">#REF!</definedName>
    <definedName name="TabImportdetail_14">#REF!</definedName>
    <definedName name="TabImportdetail_25">#REF!</definedName>
    <definedName name="TabImports">#REF!</definedName>
    <definedName name="TabImports_14">#REF!</definedName>
    <definedName name="TabImports_25">#REF!</definedName>
    <definedName name="TABINT">NA()</definedName>
    <definedName name="Table">[76]Table!$A$1:$AA$81</definedName>
    <definedName name="Table__47">[77]RED47!$A$1:$I$53</definedName>
    <definedName name="Table_1">#REF!</definedName>
    <definedName name="Table_1.__Armenia__Selected_Economic_Indicators">[5]SEI_OLD!$A$1:$G$59</definedName>
    <definedName name="Table_1___Armenia__Selected_Economic_Indicators">[5]SEI_OLD!$A$1:$G$59</definedName>
    <definedName name="Table_1_14">#REF!</definedName>
    <definedName name="Table_1_25">#REF!</definedName>
    <definedName name="Table_10.___Mozambique____Medium_Term_External_Debt__1997_2015">#REF!</definedName>
    <definedName name="Table_10._Armenia___Labor_Market_Indicators__1994_99__1">[5]LABORMKT_OLD!$A$1:$O$37</definedName>
    <definedName name="Table_10____Mozambique____Medium_Term_External_Debt__1997_2015">#REF!</definedName>
    <definedName name="Table_10__Armenia___Labor_Market_Indicators__1994_99__1">[5]LABORMKT_OLD!$A$1:$O$37</definedName>
    <definedName name="table_11">#REF!</definedName>
    <definedName name="Table_11._Armenia___Average_Monthly_Wages_in_the_State_Sector__1994_99__1">[5]WAGES_old!$A$1:$F$63</definedName>
    <definedName name="Table_11__Armenia___Average_Monthly_Wages_in_the_State_Sector__1994_99__1">[5]WAGES_old!$A$1:$F$63</definedName>
    <definedName name="Table_12.__Armenia__Labor_Force__Employment__and_Unemployment__1994_99">[5]EMPLOY_old!$A$1:$H$53</definedName>
    <definedName name="Table_12___Armenia__Labor_Force__Employment__and_Unemployment__1994_99">[5]EMPLOY_old!$A$1:$H$53</definedName>
    <definedName name="Table_13._Armenia___Employment_in_the_Public_Sector__1994_99">[5]EMPL_PUBL_old!$A$1:$F$27</definedName>
    <definedName name="Table_13__Armenia___Employment_in_the_Public_Sector__1994_99">[5]EMPL_PUBL_old!$A$1:$F$27</definedName>
    <definedName name="Table_14">#REF!</definedName>
    <definedName name="Table_14._Armenia___Budgetary_Sector_Employment__1994_99">[5]EMPL_BUDG_old!$A$1:$K$17</definedName>
    <definedName name="Table_14__Armenia___Budgetary_Sector_Employment__1994_99">[5]EMPL_BUDG_old!$A$1:$K$17</definedName>
    <definedName name="Table_15._Armenia___Consolidated_Government_Fiscal_Operations__1994_99">#REF!</definedName>
    <definedName name="Table_15__Armenia___Consolidated_Government_Fiscal_Operations__1994_99">#REF!</definedName>
    <definedName name="Table_16._Armenia___Consolidated_Government_Fiscal_Operations__1994_99">#REF!</definedName>
    <definedName name="Table_16__Armenia___Consolidated_Government_Fiscal_Operations__1994_99">#REF!</definedName>
    <definedName name="Table_17._Armenia___State_Budget__1994_99">#REF!</definedName>
    <definedName name="Table_17__Armenia___State_Budget__1994_99">#REF!</definedName>
    <definedName name="Table_18._Armenia___State_Budget__1994_99">#REF!</definedName>
    <definedName name="Table_18__Armenia___State_Budget__1994_99">#REF!</definedName>
    <definedName name="Table_19._Armenia___Distribution_of_Current_Expenditures_in_the_Consolidated_Government_Budget__1994_99">[5]EXPEN_old!$A$1:$F$25</definedName>
    <definedName name="Table_19__Armenia___Distribution_of_Current_Expenditures_in_the_Consolidated_Government_Budget__1994_99">[5]EXPEN_old!$A$1:$F$25</definedName>
    <definedName name="Table_2.__Armenia___Real_Gross_Domestic_Product_Growth__1994_99">[5]NGDP_R_old!$A$1:$L$35</definedName>
    <definedName name="Table_2._Country_X___Public_Sector_Financing_1">#REF!</definedName>
    <definedName name="Table_2._Country_X___Public_Sector_Financing_1_14">#REF!</definedName>
    <definedName name="Table_2._Country_X___Public_Sector_Financing_1_25">#REF!</definedName>
    <definedName name="Table_2____Moldova___General_Government_Budget_1995_98__Mdl_millions__1">#REF!</definedName>
    <definedName name="Table_2___Armenia___Real_Gross_Domestic_Product_Growth__1994_99">[5]NGDP_R_old!$A$1:$L$35</definedName>
    <definedName name="Table_2__Country_X___Public_Sector_Financing_1">#REF!</definedName>
    <definedName name="Table_2__Country_X___Public_Sector_Financing_1_14">#REF!</definedName>
    <definedName name="Table_2__Country_X___Public_Sector_Financing_1_25">#REF!</definedName>
    <definedName name="Table_20._Armenia___Composition_of_Tax_Revenues_in_Consolidated_Government_Budget__1994_99">[5]TAX_REV_old!$A$1:$F$24</definedName>
    <definedName name="Table_20__Armenia___Composition_of_Tax_Revenues_in_Consolidated_Government_Budget__1994_99">[5]TAX_REV_old!$A$1:$F$24</definedName>
    <definedName name="Table_21._Armenia___Accounts_of_the_Central_Bank__1994_99">[5]CBANK_old!$A$1:$U$46</definedName>
    <definedName name="Table_21__Armenia___Accounts_of_the_Central_Bank__1994_99">[5]CBANK_old!$A$1:$U$46</definedName>
    <definedName name="Table_22._Armenia___Monetary_Survey__1994_99">[5]MSURVEY_old!$A$1:$Q$52</definedName>
    <definedName name="Table_22__Armenia___Monetary_Survey__1994_99">[5]MSURVEY_old!$A$1:$Q$52</definedName>
    <definedName name="Table_23._Armenia___Commercial_Banks___Interest_Rates_for_Loans_and_Deposits_in_Drams_and_U.S._Dollars__1996_99">[5]INT_RATES_old!$A$1:$R$32</definedName>
    <definedName name="Table_23__Armenia___Commercial_Banks___Interest_Rates_for_Loans_and_Deposits_in_Drams_and_U_S__Dollars__1996_99">[5]INT_RATES_old!$A$1:$R$32</definedName>
    <definedName name="Table_24._Armenia___Treasury_Bills__1995_99">[5]Tbill_old!$A$1:$U$31</definedName>
    <definedName name="Table_24__Armenia___Treasury_Bills__1995_99">[5]Tbill_old!$A$1:$U$31</definedName>
    <definedName name="Table_25">#REF!</definedName>
    <definedName name="Table_25._Armenia___Quarterly_Balance_of_Payments_and_External_Financing__1995_99">[5]BOP_Q_OLD!$A$1:$F$74</definedName>
    <definedName name="Table_25__Armenia___Quarterly_Balance_of_Payments_and_External_Financing__1995_99">[5]BOP_Q_OLD!$A$1:$F$74</definedName>
    <definedName name="Table_26._Armenia___Summary_External_Debt_Data__1995_99">[5]EXTDEBT_OLD!$A$1:$F$45</definedName>
    <definedName name="Table_26__Armenia___Summary_External_Debt_Data__1995_99">[5]EXTDEBT_OLD!$A$1:$F$45</definedName>
    <definedName name="Table_27.__Armenia___Commodity_Composition_of_Trade__1995_99">[5]COMP_TRADE!$A$1:$F$29</definedName>
    <definedName name="Table_27___Armenia___Commodity_Composition_of_Trade__1995_99">[5]COMP_TRADE!$A$1:$F$29</definedName>
    <definedName name="Table_28._Armenia___Direction_of_Trade__1995_99">[5]DOT!$A$1:$F$66</definedName>
    <definedName name="Table_28__Armenia___Direction_of_Trade__1995_99">[5]DOT!$A$1:$F$66</definedName>
    <definedName name="Table_29._Armenia___Incorporatized_and_Partially_Privatized_Enterprises__1994_99">[5]PRIVATE_OLD!$A$1:$G$29</definedName>
    <definedName name="Table_29__Armenia___Incorporatized_and_Partially_Privatized_Enterprises__1994_99">[5]PRIVATE_OLD!$A$1:$G$29</definedName>
    <definedName name="Table_3.__Armenia_Quarterly_Real_GDP_1997_99">[5]GDP_q_old!$A$1:$P$31</definedName>
    <definedName name="Table_3.__Bulgaria__General_Government__1999_2001">#REF!</definedName>
    <definedName name="Table_3.__Bulgaria__General_Government__1999_2001_14">#REF!</definedName>
    <definedName name="Table_3.__Bulgaria__General_Government__1999_2001_25">#REF!</definedName>
    <definedName name="Table_3.__Bulgaria__General_Government__1999_2001_28">#REF!</definedName>
    <definedName name="Table_3._Moldova__Balance_of_Payments__1994_98">#REF!</definedName>
    <definedName name="Table_3___Armenia_Quarterly_Real_GDP_1997_99">[5]GDP_q_old!$A$1:$P$31</definedName>
    <definedName name="Table_3___Bulgaria__General_Government__1999_2001">#REF!</definedName>
    <definedName name="Table_3___Bulgaria__General_Government__1999_2001_14">#REF!</definedName>
    <definedName name="Table_3___Bulgaria__General_Government__1999_2001_25">#REF!</definedName>
    <definedName name="Table_3___Bulgaria__General_Government__1999_2001_28">#REF!</definedName>
    <definedName name="Table_3__Moldova__Balance_of_Payments__1994_98">#REF!</definedName>
    <definedName name="Table_30._Armenia___Banking_System_Indicators__1997_99">[5]BNKIND_old!$A$1:$M$16</definedName>
    <definedName name="Table_30__Armenia___Banking_System_Indicators__1997_99">[5]BNKIND_old!$A$1:$M$16</definedName>
    <definedName name="Table_31._Armenia___Banking_Sector_Loans__1996_99">[5]BNKLOANS_old!$A$1:$O$40</definedName>
    <definedName name="Table_31__Armenia___Banking_Sector_Loans__1996_99">[5]BNKLOANS_old!$A$1:$O$40</definedName>
    <definedName name="Table_32._Armenia___Total_Electricity_Generation__Distribution_and_Collection__1994_99">[5]ELECTR_old!$A$1:$F$51</definedName>
    <definedName name="Table_32__Armenia___Total_Electricity_Generation__Distribution_and_Collection__1994_99">[5]ELECTR_old!$A$1:$F$51</definedName>
    <definedName name="Table_33._General_Government_Tax_Revenue_in_Selected_BRO_Countries">#REF!</definedName>
    <definedName name="Table_33__General_Government_Tax_Revenue_in_Selected_BRO_Countries">#REF!</definedName>
    <definedName name="Table_34._General_Government_Tax_Revenue_Performance_in_Armenia_and_Comparator_Countries_1995___1998_1">[5]taxrevSum!$A$1:$F$52</definedName>
    <definedName name="Table_34__General_Government_Tax_Revenue_Performance_in_Armenia_and_Comparator_Countries_1995___1998_1">[5]taxrevSum!$A$1:$F$52</definedName>
    <definedName name="Table_4.__Moldova____Monetary_Survey_and_Projections__1994_98_1">#REF!</definedName>
    <definedName name="Table_4._Armenia___Gross_Domestic_Product__1994_99">[5]NGDP_old!$A$1:$O$33</definedName>
    <definedName name="Table_4___Moldova____Monetary_Survey_and_Projections__1994_98_1">#REF!</definedName>
    <definedName name="Table_4__Armenia___Gross_Domestic_Product__1994_99">[5]NGDP_old!$A$1:$O$33</definedName>
    <definedName name="Table_4SR">#REF!</definedName>
    <definedName name="Table_5._Armenia___Production_of_Selected_Agricultural_Products__1994_99">[5]AGRI_old!$A$1:$S$22</definedName>
    <definedName name="Table_5__Armenia___Production_of_Selected_Agricultural_Products__1994_99">[5]AGRI_old!$A$1:$S$22</definedName>
    <definedName name="Table_5a">#REF!</definedName>
    <definedName name="Table_6.__Moldova__Balance_of_Payments__1994_98">#REF!</definedName>
    <definedName name="Table_6._Armenia___Production_of_Selected_Industrial_Commodities__1994_99">[5]INDCOM_old!$A$1:$L$31</definedName>
    <definedName name="Table_6___Moldova__Balance_of_Payments__1994_98">#REF!</definedName>
    <definedName name="Table_6__Armenia___Production_of_Selected_Industrial_Commodities__1994_99">[5]INDCOM_old!$A$1:$L$31</definedName>
    <definedName name="Table_7._Armenia___Consumer_Prices__1994_99">[5]CPI_old!$A$1:$I$102</definedName>
    <definedName name="Table_7__Armenia___Consumer_Prices__1994_99">[5]CPI_old!$A$1:$I$102</definedName>
    <definedName name="Table_8.__Armenia___Selected_Energy_Prices__1994_99__1">[5]ENERGY_old!$A$1:$AF$25</definedName>
    <definedName name="Table_8___Armenia___Selected_Energy_Prices__1994_99__1">[5]ENERGY_old!$A$1:$AF$25</definedName>
    <definedName name="Table_9._Armenia___Regulated_Prices_for_Main_Commodities_and_Services__1994_99__1">'[5]MAINCOM_old '!$A$1:$H$20</definedName>
    <definedName name="Table_9__Armenia___Regulated_Prices_for_Main_Commodities_and_Services__1994_99__1">'[5]MAINCOM_old '!$A$1:$H$20</definedName>
    <definedName name="Table_debt">[78]Table!$A$3:$AB$70</definedName>
    <definedName name="Table_debt_14">#REF!</definedName>
    <definedName name="Table_debt_25">#REF!</definedName>
    <definedName name="Table_debt_new">[79]Table!$A$3:$AB$70</definedName>
    <definedName name="Table_debt_new_11">[80]Table!$A$3:$AB$70</definedName>
    <definedName name="Table1">#REF!</definedName>
    <definedName name="Table1_14">#REF!</definedName>
    <definedName name="Table1_25">#REF!</definedName>
    <definedName name="Table10">#REF!</definedName>
    <definedName name="Table11">#REF!</definedName>
    <definedName name="Table12">#REF!</definedName>
    <definedName name="Table12_14">#REF!</definedName>
    <definedName name="Table12_25">#REF!</definedName>
    <definedName name="Table13">#REF!</definedName>
    <definedName name="Table13b">#REF!</definedName>
    <definedName name="Table14">#REF!</definedName>
    <definedName name="Table15">#REF!</definedName>
    <definedName name="Table15_14">#REF!</definedName>
    <definedName name="Table15_25">#REF!</definedName>
    <definedName name="Table16">#REF!</definedName>
    <definedName name="Table16_1998">#REF!</definedName>
    <definedName name="Table16_1999">#REF!</definedName>
    <definedName name="Table16_2000">#REF!</definedName>
    <definedName name="Table16_2001">#REF!</definedName>
    <definedName name="Table17">#REF!</definedName>
    <definedName name="Table18">#REF!</definedName>
    <definedName name="Table19">#REF!</definedName>
    <definedName name="table2">#REF!</definedName>
    <definedName name="Table2_11">#REF!</definedName>
    <definedName name="Table2_14">#REF!</definedName>
    <definedName name="Table2_25">#REF!</definedName>
    <definedName name="Table20">#REF!</definedName>
    <definedName name="Table21">#REF!,#REF!</definedName>
    <definedName name="Table22">#REF!</definedName>
    <definedName name="Table23">#REF!</definedName>
    <definedName name="Table24">#REF!</definedName>
    <definedName name="Table25">#REF!</definedName>
    <definedName name="Table26">#REF!</definedName>
    <definedName name="Table27">#REF!</definedName>
    <definedName name="Table28">#REF!</definedName>
    <definedName name="Table29">#REF!</definedName>
    <definedName name="Table3">#REF!</definedName>
    <definedName name="Table30">#REF!</definedName>
    <definedName name="Table31">#REF!</definedName>
    <definedName name="Table32">#REF!</definedName>
    <definedName name="Table33">#REF!</definedName>
    <definedName name="Table34">#REF!</definedName>
    <definedName name="Table35">#REF!</definedName>
    <definedName name="Table36">#REF!</definedName>
    <definedName name="Table37">#REF!</definedName>
    <definedName name="Table38">#REF!</definedName>
    <definedName name="Table39">#REF!</definedName>
    <definedName name="Table4">#REF!</definedName>
    <definedName name="Table40">#REF!</definedName>
    <definedName name="Table41">#REF!</definedName>
    <definedName name="Table42">#REF!</definedName>
    <definedName name="Table43">#REF!</definedName>
    <definedName name="Table44">#REF!</definedName>
    <definedName name="table5">#REF!</definedName>
    <definedName name="Table5_11">#REF!</definedName>
    <definedName name="Table5_14">#REF!</definedName>
    <definedName name="Table5_25">#REF!</definedName>
    <definedName name="table5_55">#REF!</definedName>
    <definedName name="table5_61">#REF!</definedName>
    <definedName name="table5_63">#REF!</definedName>
    <definedName name="Table6">[67]Labor!$A$1:$X$58</definedName>
    <definedName name="Table6_14">#REF!</definedName>
    <definedName name="Table6_25">#REF!</definedName>
    <definedName name="Table6a">#REF!</definedName>
    <definedName name="Table6b">#REF!</definedName>
    <definedName name="Table7">#REF!</definedName>
    <definedName name="Table7_14">#REF!</definedName>
    <definedName name="Table7_25">#REF!</definedName>
    <definedName name="Table7a">#REF!</definedName>
    <definedName name="Table7b">#REF!</definedName>
    <definedName name="Table8">#REF!</definedName>
    <definedName name="Table8_14">#REF!</definedName>
    <definedName name="Table8_25">#REF!</definedName>
    <definedName name="Table9">#REF!</definedName>
    <definedName name="TableA3">#REF!</definedName>
    <definedName name="TableAX1">#REF!</definedName>
    <definedName name="TableAX2">#REF!</definedName>
    <definedName name="TableAX3">#REF!</definedName>
    <definedName name="TableAX4">#REF!</definedName>
    <definedName name="TableAX5">#REF!</definedName>
    <definedName name="tableex">#REF!</definedName>
    <definedName name="TableFX1">#REF!</definedName>
    <definedName name="TableLX1">#REF!</definedName>
    <definedName name="TableLX2">#REF!</definedName>
    <definedName name="TableLX3">#REF!</definedName>
    <definedName name="TableLX4">#REF!</definedName>
    <definedName name="TableLX5">#REF!</definedName>
    <definedName name="TableLX6">#REF!</definedName>
    <definedName name="TableMA1">#REF!</definedName>
    <definedName name="TableMA2">#REF!</definedName>
    <definedName name="TableMA3">#REF!</definedName>
    <definedName name="TableMA4">#REF!</definedName>
    <definedName name="TableMA5">#REF!</definedName>
    <definedName name="TableMA6">#REF!</definedName>
    <definedName name="TABLENAME_11">#REF!</definedName>
    <definedName name="TabMTBOP2006">#REF!</definedName>
    <definedName name="TabMTBOP2006_14">#REF!</definedName>
    <definedName name="TabMTBOP2006_25">#REF!</definedName>
    <definedName name="TabMTbop2010">#REF!</definedName>
    <definedName name="TabMTbop2010_14">#REF!</definedName>
    <definedName name="TabMTbop2010_25">#REF!</definedName>
    <definedName name="TabMTdebt">#REF!</definedName>
    <definedName name="TabMTdebt_14">#REF!</definedName>
    <definedName name="TabMTdebt_25">#REF!</definedName>
    <definedName name="tabnom">#REF!</definedName>
    <definedName name="tabnom_11">#REF!</definedName>
    <definedName name="TabNonfactorServices_and_Income">#REF!</definedName>
    <definedName name="TabNonfactorServices_and_Income_14">#REF!</definedName>
    <definedName name="TabNonfactorServices_and_Income_25">#REF!</definedName>
    <definedName name="TabOutMon">#REF!</definedName>
    <definedName name="TabOutMon_14">#REF!</definedName>
    <definedName name="TabOutMon_25">#REF!</definedName>
    <definedName name="tabR1">#REF!</definedName>
    <definedName name="TabsimplifiedBOP">#REF!</definedName>
    <definedName name="TabsimplifiedBOP_14">#REF!</definedName>
    <definedName name="TabsimplifiedBOP_25">#REF!</definedName>
    <definedName name="TAME">#REF!</definedName>
    <definedName name="TAME_14">#REF!</definedName>
    <definedName name="TAME_25">#REF!</definedName>
    <definedName name="TaxArrears">#REF!</definedName>
    <definedName name="Tbl_GFN">[78]Table_GEF!$B$2:$T$51</definedName>
    <definedName name="Tbl_GFN_14">#REF!</definedName>
    <definedName name="Tbl_GFN_25">#REF!</definedName>
    <definedName name="TBLA">#REF!</definedName>
    <definedName name="TBLB">#REF!</definedName>
    <definedName name="tblChecks">[45]ErrCheck!$A$3:$E$5</definedName>
    <definedName name="tblLinks">[45]Links!$A$4:$F$33</definedName>
    <definedName name="test_14">#REF!</definedName>
    <definedName name="test_25">#REF!</definedName>
    <definedName name="Test1">#REF!</definedName>
    <definedName name="tjk">#REF!</definedName>
    <definedName name="tkm">#REF!</definedName>
    <definedName name="TM">#REF!</definedName>
    <definedName name="TM_D">#REF!</definedName>
    <definedName name="TM_Dcalc1">#REF!</definedName>
    <definedName name="TM_Dcalc2">#REF!</definedName>
    <definedName name="TM_DPCH">#REF!</definedName>
    <definedName name="TM_R">#REF!</definedName>
    <definedName name="TM_Rcalc1">#REF!</definedName>
    <definedName name="TM_Rcalc2">#REF!</definedName>
    <definedName name="TM_RPCH">#REF!</definedName>
    <definedName name="TM_TM_D">#REF!</definedName>
    <definedName name="TM_TM_R">#REF!</definedName>
    <definedName name="TMcalc">#REF!</definedName>
    <definedName name="TMG">#REF!</definedName>
    <definedName name="TMG_D">'[18]WEO LINK'!#REF!</definedName>
    <definedName name="TMG_D_11">'[19]WEO LINK'!#REF!</definedName>
    <definedName name="TMG_D_14">[24]Q5!$E$23:$AH$23</definedName>
    <definedName name="TMG_D_2">[24]Q5!$E$23:$AH$23</definedName>
    <definedName name="TMG_D_20">'[18]WEO LINK'!#REF!</definedName>
    <definedName name="TMG_D_25">[24]Q5!$E$23:$AH$23</definedName>
    <definedName name="TMG_D_28">'[18]WEO LINK'!#REF!</definedName>
    <definedName name="TMG_D_66">'[19]WEO LINK'!#REF!</definedName>
    <definedName name="TMG_Dcalc1">#REF!</definedName>
    <definedName name="TMG_Dcalc2">#REF!</definedName>
    <definedName name="TMG_DPCH">#REF!</definedName>
    <definedName name="TMG_R">#REF!</definedName>
    <definedName name="TMG_Rcalc1">#REF!</definedName>
    <definedName name="TMG_Rcalc2">#REF!</definedName>
    <definedName name="TMG_RPCH">#REF!</definedName>
    <definedName name="TMG_TMG_D">#REF!</definedName>
    <definedName name="TMG_TMG_R">#REF!</definedName>
    <definedName name="TMGcalc">#REF!</definedName>
    <definedName name="TMGO">'[18]WEO LINK'!#REF!</definedName>
    <definedName name="TMGO_11">'[19]WEO LINK'!#REF!</definedName>
    <definedName name="TMGO_14">NA()</definedName>
    <definedName name="TMGO_2">NA()</definedName>
    <definedName name="TMGO_20">'[18]WEO LINK'!#REF!</definedName>
    <definedName name="TMGO_25">NA()</definedName>
    <definedName name="TMGO_28">'[18]WEO LINK'!#REF!</definedName>
    <definedName name="TMGO_66">'[19]WEO LINK'!#REF!</definedName>
    <definedName name="TMGO_D">#REF!</definedName>
    <definedName name="TMGO_Dcalc1">#REF!</definedName>
    <definedName name="TMGO_Dcalc2">#REF!</definedName>
    <definedName name="TMGO_DPCH">#REF!</definedName>
    <definedName name="TMGO_R">#REF!</definedName>
    <definedName name="TMGO_Rcalc1">#REF!</definedName>
    <definedName name="TMGO_Rcalc2">#REF!</definedName>
    <definedName name="TMGO_RPCH">#REF!</definedName>
    <definedName name="TMGO_TMGO_D">#REF!</definedName>
    <definedName name="TMGO_TMGO_R">#REF!</definedName>
    <definedName name="TMGO_WPCP33_D">#REF!</definedName>
    <definedName name="TMGXO">#REF!</definedName>
    <definedName name="TMGXO_D">#REF!</definedName>
    <definedName name="TMGXO_Dcalc1">#REF!</definedName>
    <definedName name="TMGXO_Dcalc2">#REF!</definedName>
    <definedName name="TMGXO_DPCH">#REF!</definedName>
    <definedName name="TMGXO_lvTMGXO_Dcalc2">#REF!</definedName>
    <definedName name="TMGXO_R">#REF!</definedName>
    <definedName name="TMGXO_Rcalc1">#REF!</definedName>
    <definedName name="TMGXO_Rcalc2">#REF!</definedName>
    <definedName name="TMGXO_RPCH">#REF!</definedName>
    <definedName name="TMGXO_TMGXO_D">#REF!</definedName>
    <definedName name="TMGXO_TMGXO_R">#REF!</definedName>
    <definedName name="TMS">#REF!</definedName>
    <definedName name="TMS_D">#REF!</definedName>
    <definedName name="TMS_R">#REF!</definedName>
    <definedName name="TotalBilateral">#REF!</definedName>
    <definedName name="TotalCBDebt">#REF!</definedName>
    <definedName name="TotalCreditsInAction">#REF!</definedName>
    <definedName name="TotalMultilateral">#REF!</definedName>
    <definedName name="TotalProposedCredits">#REF!</definedName>
    <definedName name="TOWEO">#REF!</definedName>
    <definedName name="TOWEO_14">#REF!</definedName>
    <definedName name="TOWEO_25">#REF!</definedName>
    <definedName name="trade">#REF!</definedName>
    <definedName name="Trade_balance">#REF!</definedName>
    <definedName name="trade_figure">#REF!</definedName>
    <definedName name="trade_figure_14">#REF!</definedName>
    <definedName name="trade_figure_25">#REF!</definedName>
    <definedName name="TRADE3">[2]Trade!#REF!</definedName>
    <definedName name="trans">#REF!</definedName>
    <definedName name="trans_14">#REF!</definedName>
    <definedName name="trans_25">#REF!</definedName>
    <definedName name="Transfer_check">#REF!</definedName>
    <definedName name="Transfer_check_14">#REF!</definedName>
    <definedName name="Transfer_check_25">#REF!</definedName>
    <definedName name="TRANSFERS">#REF!</definedName>
    <definedName name="TRANSNAVE">#REF!</definedName>
    <definedName name="TRANSNAVE_14">#REF!</definedName>
    <definedName name="TRANSNAVE_25">#REF!</definedName>
    <definedName name="trdgrp">#REF!</definedName>
    <definedName name="TRISM">#REF!</definedName>
    <definedName name="TTAB1">#REF!</definedName>
    <definedName name="TTAB10">#REF!</definedName>
    <definedName name="TTAB11">#REF!</definedName>
    <definedName name="TTAB2">#REF!</definedName>
    <definedName name="TTAB20">#REF!</definedName>
    <definedName name="TTAB21">[5]INT_RATES_old!$A$1:$A$33</definedName>
    <definedName name="TTAB23">#REF!</definedName>
    <definedName name="TTAB24">#REF!</definedName>
    <definedName name="TTAB25">#REF!</definedName>
    <definedName name="TTAB26">#REF!</definedName>
    <definedName name="TTAB28">#REF!</definedName>
    <definedName name="TTAB29">#REF!</definedName>
    <definedName name="TTAB3">#REF!</definedName>
    <definedName name="TTAB4">#REF!</definedName>
    <definedName name="TTAB5">#REF!</definedName>
    <definedName name="TTAB6">#REF!</definedName>
    <definedName name="TTAB7">#REF!</definedName>
    <definedName name="TTAB8">#REF!</definedName>
    <definedName name="TTAB9">#REF!</definedName>
    <definedName name="TTO_Summary_of_non_fator_services">#REF!</definedName>
    <definedName name="TWO">#REF!</definedName>
    <definedName name="TX">#REF!</definedName>
    <definedName name="TX_D">#REF!</definedName>
    <definedName name="TX_Dcalc1">#REF!</definedName>
    <definedName name="TX_Dcalc2">#REF!</definedName>
    <definedName name="TX_DPCH">#REF!</definedName>
    <definedName name="TX_R">#REF!</definedName>
    <definedName name="TX_Rcalc1">#REF!</definedName>
    <definedName name="TX_Rcalc2">#REF!</definedName>
    <definedName name="TX_RPCH">#REF!</definedName>
    <definedName name="TX_TX_D">#REF!</definedName>
    <definedName name="TX_TX_R">#REF!</definedName>
    <definedName name="TXcalc">#REF!</definedName>
    <definedName name="TXG">#REF!</definedName>
    <definedName name="TXG_D">'[18]WEO LINK'!#REF!</definedName>
    <definedName name="TXG_D_11">'[19]WEO LINK'!#REF!</definedName>
    <definedName name="TXG_D_14">NA()</definedName>
    <definedName name="TXG_D_2">NA()</definedName>
    <definedName name="TXG_D_20">'[18]WEO LINK'!#REF!</definedName>
    <definedName name="TXG_D_25">NA()</definedName>
    <definedName name="TXG_D_28">'[18]WEO LINK'!#REF!</definedName>
    <definedName name="TXG_D_66">'[19]WEO LINK'!#REF!</definedName>
    <definedName name="TXG_Dcalc1">#REF!</definedName>
    <definedName name="TXG_Dcalc2">#REF!</definedName>
    <definedName name="TXG_DPCH">#REF!</definedName>
    <definedName name="TXG_R">#REF!</definedName>
    <definedName name="TXG_Rcalc1">#REF!</definedName>
    <definedName name="TXG_Rcalc2">#REF!</definedName>
    <definedName name="TXG_RPCH">#REF!</definedName>
    <definedName name="TXG_TXG_D">#REF!</definedName>
    <definedName name="TXG_TXG_R">#REF!</definedName>
    <definedName name="TXGcalc">#REF!</definedName>
    <definedName name="TXGO">'[18]WEO LINK'!#REF!</definedName>
    <definedName name="TXGO_11">'[19]WEO LINK'!#REF!</definedName>
    <definedName name="TXGO_14">NA()</definedName>
    <definedName name="TXGO_2">NA()</definedName>
    <definedName name="TXGO_20">'[18]WEO LINK'!#REF!</definedName>
    <definedName name="TXGO_25">NA()</definedName>
    <definedName name="TXGO_28">'[18]WEO LINK'!#REF!</definedName>
    <definedName name="TXGO_66">'[19]WEO LINK'!#REF!</definedName>
    <definedName name="TXGO_D">#REF!</definedName>
    <definedName name="TXGO_Dcalc1">#REF!</definedName>
    <definedName name="TXGO_Dcalc2">#REF!</definedName>
    <definedName name="TXGO_DPCH">#REF!</definedName>
    <definedName name="TXGO_R">#REF!</definedName>
    <definedName name="TXGO_Rcalc1">#REF!</definedName>
    <definedName name="TXGO_Rcalc2">#REF!</definedName>
    <definedName name="TXGO_RPCH">#REF!</definedName>
    <definedName name="TXGO_TXGO_D">#REF!</definedName>
    <definedName name="TXGO_TXGO_R">#REF!</definedName>
    <definedName name="TXGO_WPCP33_D">#REF!</definedName>
    <definedName name="TXGXO">#REF!</definedName>
    <definedName name="TXGXO_D">#REF!</definedName>
    <definedName name="TXGXO_Dcalc1">#REF!</definedName>
    <definedName name="TXGXO_Dcalc2">#REF!</definedName>
    <definedName name="TXGXO_DPCH">#REF!</definedName>
    <definedName name="TXGXO_lvTXGXO_Dcalc2">#REF!</definedName>
    <definedName name="TXGXO_R">#REF!</definedName>
    <definedName name="TXGXO_Rcalc1">#REF!</definedName>
    <definedName name="TXGXO_Rcalc2">#REF!</definedName>
    <definedName name="TXGXO_RPCH">#REF!</definedName>
    <definedName name="TXGXO_TXGXO_D">#REF!</definedName>
    <definedName name="TXGXO_TXGXO_R">#REF!</definedName>
    <definedName name="TXS">#REF!</definedName>
    <definedName name="TXS_D">#REF!</definedName>
    <definedName name="TXS_R">#REF!</definedName>
    <definedName name="UCC">#REF!</definedName>
    <definedName name="ukr">#REF!</definedName>
    <definedName name="unemployment">#REF!</definedName>
    <definedName name="unemployment_11">#REF!</definedName>
    <definedName name="unemployment_66">#REF!</definedName>
    <definedName name="Universities">#REF!</definedName>
    <definedName name="Universities_14">#REF!</definedName>
    <definedName name="Universities_25">#REF!</definedName>
    <definedName name="Uruguay">#REF!</definedName>
    <definedName name="Uruguay_11">#REF!</definedName>
    <definedName name="Uruguay_14">#REF!</definedName>
    <definedName name="Uruguay_25">#REF!</definedName>
    <definedName name="USD">#REF!</definedName>
    <definedName name="USERNAME">[40]Contents!$B$80</definedName>
    <definedName name="USERNAME_14">#REF!</definedName>
    <definedName name="USERNAME_25">#REF!</definedName>
    <definedName name="USERNAME_28">#REF!</definedName>
    <definedName name="uzb">#REF!</definedName>
    <definedName name="ValidationList">#REF!</definedName>
    <definedName name="VAR_data">#REF!</definedName>
    <definedName name="VEL_MM">[15]Montabs:junk!$B$17:$U$38</definedName>
    <definedName name="Venezuela">#REF!</definedName>
    <definedName name="Venezuela_14">#REF!</definedName>
    <definedName name="Venezuela_25">#REF!</definedName>
    <definedName name="volume_trade">#REF!</definedName>
    <definedName name="vulner">#REF!</definedName>
    <definedName name="vulner_11">#REF!</definedName>
    <definedName name="w92_">#REF!</definedName>
    <definedName name="wages">NA()</definedName>
    <definedName name="WAGES_ST">[5]WAGES_old!$A$1:$G$62</definedName>
    <definedName name="WEO">#REF!</definedName>
    <definedName name="WEO_Q4">#REF!</definedName>
    <definedName name="WEO1_14">#REF!</definedName>
    <definedName name="WEO1_25">#REF!</definedName>
    <definedName name="WEO2_14">#REF!</definedName>
    <definedName name="WEO2_25">#REF!</definedName>
    <definedName name="WEOD">#REF!</definedName>
    <definedName name="whatgives">#REF!,#REF!,#REF!,#REF!,#REF!,#REF!,#REF!,#REF!,#REF!,#REF!,#REF!,#REF!,#REF!,#REF!,#REF!,#REF!,#REF!,#REF!,#REF!,#REF!,#REF!,#REF!,#REF!,#REF!,#REF!,#REF!</definedName>
    <definedName name="WIN_11">[30]WEO!#REF!</definedName>
    <definedName name="WIN_66">[30]WEO!#REF!</definedName>
    <definedName name="WPCP33_D">#REF!</definedName>
    <definedName name="WPCP33pch">#REF!</definedName>
    <definedName name="WPI">'[3]REER Forecast'!#REF!</definedName>
    <definedName name="Wt_d">#REF!</definedName>
    <definedName name="xdf">#REF!</definedName>
    <definedName name="xdr">#REF!</definedName>
    <definedName name="xgoods">[22]CAgds!$D$12:$BO$12</definedName>
    <definedName name="xgoods_11">[56]CAgds!$D$12:$BO$12</definedName>
    <definedName name="XGS">#REF!</definedName>
    <definedName name="xinc">[22]CAinc!$D$12:$BO$12</definedName>
    <definedName name="xinc_11">[56]CAinc!$D$12:$BO$12</definedName>
    <definedName name="xnfs">[22]CAnfs!$D$12:$BO$12</definedName>
    <definedName name="xnfs_11">[56]CAnfs!$D$12:$BO$12</definedName>
    <definedName name="XOF">#REF!</definedName>
    <definedName name="xr">#REF!</definedName>
    <definedName name="xxWRS_1">___BOP2 [7]LINK!$A$1:$A$42</definedName>
    <definedName name="xxWRS_1_15">___BOP2 [7]LINK!$A$1:$A$42</definedName>
    <definedName name="xxWRS_1_17">___BOP2 [7]LINK!$A$1:$A$42</definedName>
    <definedName name="xxWRS_1_2">#REF!</definedName>
    <definedName name="xxWRS_1_20">___BOP2 [7]LINK!$A$1:$A$42</definedName>
    <definedName name="xxWRS_1_22">___BOP2 [7]LINK!$A$1:$A$42</definedName>
    <definedName name="xxWRS_1_24">___BOP2 [7]LINK!$A$1:$A$42</definedName>
    <definedName name="xxWRS_1_28">___BOP2 [7]LINK!$A$1:$A$42</definedName>
    <definedName name="xxWRS_1_37">___BOP2 [7]LINK!$A$1:$A$42</definedName>
    <definedName name="xxWRS_1_38">___BOP2 [7]LINK!$A$1:$A$42</definedName>
    <definedName name="xxWRS_1_46">___BOP2 [7]LINK!$A$1:$A$42</definedName>
    <definedName name="xxWRS_1_47">___BOP2 [7]LINK!$A$1:$A$42</definedName>
    <definedName name="xxWRS_1_49">___BOP2 [7]LINK!$A$1:$A$42</definedName>
    <definedName name="xxWRS_1_54">___BOP2 [7]LINK!$A$1:$A$42</definedName>
    <definedName name="xxWRS_1_55">___BOP2 [7]LINK!$A$1:$A$42</definedName>
    <definedName name="xxWRS_1_56">___BOP2 [7]LINK!$A$1:$A$42</definedName>
    <definedName name="xxWRS_1_57">___BOP2 [7]LINK!$A$1:$A$42</definedName>
    <definedName name="xxWRS_1_61">___BOP2 [7]LINK!$A$1:$A$42</definedName>
    <definedName name="xxWRS_1_63">___BOP2 [7]LINK!$A$1:$A$42</definedName>
    <definedName name="xxWRS_1_64">___BOP2 [7]LINK!$A$1:$A$42</definedName>
    <definedName name="xxWRS_1_65">___BOP2 [7]LINK!$A$1:$A$42</definedName>
    <definedName name="xxWRS_10">#REF!</definedName>
    <definedName name="xxWRS_10_11">#REF!</definedName>
    <definedName name="xxWRS_11">#REF!</definedName>
    <definedName name="xxWRS_11_11">#REF!</definedName>
    <definedName name="xxWRS_2_2">#REF!</definedName>
    <definedName name="xxWRS_3_14">#REF!</definedName>
    <definedName name="xxWRS_3_2">#REF!</definedName>
    <definedName name="xxWRS_3_25">#REF!</definedName>
    <definedName name="xxWRS_3_28">#REF!</definedName>
    <definedName name="xxWRS_4_2">#REF!</definedName>
    <definedName name="xxWRS_5">#REF!</definedName>
    <definedName name="xxWRS_6">#REF!</definedName>
    <definedName name="xxWRS_6_11">#REF!</definedName>
    <definedName name="xxWRS_6_14">#REF!</definedName>
    <definedName name="xxWRS_6_25">#REF!</definedName>
    <definedName name="xxWRS_7">#REF!</definedName>
    <definedName name="xxWRS_7_11">#REF!</definedName>
    <definedName name="xxWRS_7_14">#REF!</definedName>
    <definedName name="xxWRS_7_25">#REF!</definedName>
    <definedName name="xxWRS_8">#REF!</definedName>
    <definedName name="xxWRS_8_11">#REF!</definedName>
    <definedName name="xxWRS_8_14">#REF!</definedName>
    <definedName name="xxWRS_8_25">#REF!</definedName>
    <definedName name="xxWRS_9">#REF!</definedName>
    <definedName name="xxWRS_9_11">#REF!</definedName>
    <definedName name="xxxxx">[81]Table!$A$3:$AB$70</definedName>
    <definedName name="xxxxx_11">[82]Table!$A$3:$AB$70</definedName>
    <definedName name="xxxxxx">#REF!</definedName>
    <definedName name="xxxxxx_14">#REF!</definedName>
    <definedName name="xxxxxx_25">#REF!</definedName>
    <definedName name="Year">#REF!</definedName>
    <definedName name="Years">#REF!</definedName>
    <definedName name="zDollarGDP">#REF!</definedName>
    <definedName name="zDollarGDP1">[83]ass!$A$7:$IV$7</definedName>
    <definedName name="zGDPgrowth">#REF!</definedName>
    <definedName name="zGDPgrowth_14">#REF!</definedName>
    <definedName name="zGDPgrowth_25">#REF!</definedName>
    <definedName name="zIGNFS">#REF!</definedName>
    <definedName name="zImports">#REF!</definedName>
    <definedName name="zImports_14">#REF!</definedName>
    <definedName name="zImports_25">#REF!</definedName>
    <definedName name="zLiborUS">#REF!</definedName>
    <definedName name="zLiborUS_14">#REF!</definedName>
    <definedName name="zLiborUS_25">#REF!</definedName>
    <definedName name="zReserves">[84]oth!$A$17:$IV$17</definedName>
    <definedName name="zRoWCPIchange">#REF!</definedName>
    <definedName name="zRoWCPIchange_14">#REF!</definedName>
    <definedName name="zRoWCPIchange_25">#REF!</definedName>
    <definedName name="zSDReRate">[84]ass!$A$24:$IV$24</definedName>
    <definedName name="zXGNFS">#REF!</definedName>
    <definedName name="Область_печати_ИМ">#REF!</definedName>
    <definedName name="Область_печати_ИМ_14">#REF!</definedName>
    <definedName name="Область_печати_ИМ_25">#REF!</definedName>
    <definedName name="Проверка">'[85]до викупа'!$E$664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7" i="1" l="1"/>
  <c r="C57" i="1"/>
  <c r="K55" i="1"/>
  <c r="H55" i="1"/>
  <c r="C55" i="1"/>
  <c r="K54" i="1"/>
  <c r="K53" i="1"/>
  <c r="C53" i="1"/>
  <c r="H52" i="1"/>
  <c r="C52" i="1"/>
  <c r="H51" i="1"/>
  <c r="C51" i="1"/>
  <c r="H50" i="1"/>
  <c r="C50" i="1"/>
  <c r="H49" i="1"/>
  <c r="C49" i="1"/>
  <c r="H48" i="1"/>
  <c r="C48" i="1"/>
  <c r="H47" i="1"/>
  <c r="C47" i="1"/>
  <c r="H46" i="1"/>
  <c r="C46" i="1"/>
  <c r="H45" i="1"/>
  <c r="C45" i="1"/>
  <c r="H44" i="1"/>
  <c r="L43" i="1"/>
  <c r="C43" i="1"/>
  <c r="C42" i="1"/>
  <c r="C38" i="1"/>
  <c r="H37" i="1"/>
  <c r="L37" i="1"/>
  <c r="C36" i="1"/>
  <c r="C35" i="1"/>
  <c r="H33" i="1"/>
  <c r="C33" i="1"/>
  <c r="H32" i="1"/>
  <c r="L32" i="1"/>
  <c r="L31" i="1"/>
  <c r="H31" i="1"/>
  <c r="K31" i="1"/>
  <c r="H29" i="1"/>
  <c r="C28" i="1"/>
  <c r="K27" i="1"/>
  <c r="C27" i="1"/>
  <c r="H26" i="1"/>
  <c r="C26" i="1"/>
  <c r="H25" i="1"/>
  <c r="C25" i="1"/>
  <c r="H24" i="1"/>
  <c r="C24" i="1"/>
  <c r="L23" i="1"/>
  <c r="C23" i="1"/>
  <c r="C22" i="1"/>
  <c r="K21" i="1"/>
  <c r="C21" i="1"/>
  <c r="B20" i="1"/>
  <c r="C20" i="1" s="1"/>
  <c r="H19" i="1"/>
  <c r="C19" i="1"/>
  <c r="H18" i="1"/>
  <c r="C18" i="1"/>
  <c r="K17" i="1"/>
  <c r="L16" i="1"/>
  <c r="C16" i="1"/>
  <c r="H21" i="1" l="1"/>
  <c r="L36" i="1"/>
  <c r="L17" i="1"/>
  <c r="L18" i="1"/>
  <c r="G20" i="1"/>
  <c r="H20" i="1" s="1"/>
  <c r="H23" i="1"/>
  <c r="C31" i="1"/>
  <c r="K37" i="1"/>
  <c r="L42" i="1"/>
  <c r="L44" i="1"/>
  <c r="K56" i="1"/>
  <c r="H17" i="1"/>
  <c r="C37" i="1"/>
  <c r="H42" i="1"/>
  <c r="C44" i="1"/>
  <c r="K23" i="1"/>
  <c r="L35" i="1"/>
  <c r="L50" i="1"/>
  <c r="L55" i="1"/>
  <c r="H27" i="1"/>
  <c r="K18" i="1"/>
  <c r="H53" i="1"/>
  <c r="L24" i="1"/>
  <c r="C17" i="1"/>
  <c r="C32" i="1"/>
  <c r="K42" i="1"/>
  <c r="H35" i="1"/>
  <c r="H36" i="1"/>
  <c r="H43" i="1"/>
  <c r="L22" i="1"/>
  <c r="L28" i="1"/>
  <c r="H30" i="1"/>
  <c r="K35" i="1"/>
  <c r="K36" i="1"/>
  <c r="L38" i="1"/>
  <c r="K43" i="1"/>
  <c r="L54" i="1"/>
  <c r="K22" i="1"/>
  <c r="K24" i="1"/>
  <c r="K28" i="1"/>
  <c r="K38" i="1"/>
  <c r="K44" i="1"/>
  <c r="K50" i="1"/>
  <c r="K16" i="1"/>
  <c r="K32" i="1"/>
  <c r="L21" i="1"/>
  <c r="K26" i="1"/>
  <c r="L27" i="1"/>
  <c r="K47" i="1"/>
  <c r="K52" i="1"/>
  <c r="L53" i="1"/>
  <c r="K57" i="1"/>
  <c r="K19" i="1"/>
  <c r="K25" i="1"/>
  <c r="L26" i="1"/>
  <c r="K33" i="1"/>
  <c r="B41" i="1"/>
  <c r="G41" i="1"/>
  <c r="K45" i="1"/>
  <c r="K46" i="1"/>
  <c r="L47" i="1"/>
  <c r="K48" i="1"/>
  <c r="K49" i="1"/>
  <c r="K51" i="1"/>
  <c r="L52" i="1"/>
  <c r="L57" i="1"/>
  <c r="B15" i="1"/>
  <c r="G15" i="1"/>
  <c r="H16" i="1"/>
  <c r="L19" i="1"/>
  <c r="H22" i="1"/>
  <c r="L25" i="1"/>
  <c r="H28" i="1"/>
  <c r="L33" i="1"/>
  <c r="H38" i="1"/>
  <c r="L45" i="1"/>
  <c r="L46" i="1"/>
  <c r="L48" i="1"/>
  <c r="L49" i="1"/>
  <c r="L51" i="1"/>
  <c r="C54" i="1"/>
  <c r="H54" i="1"/>
  <c r="C56" i="1"/>
  <c r="H56" i="1"/>
  <c r="K20" i="1" l="1"/>
  <c r="L20" i="1"/>
  <c r="C15" i="1"/>
  <c r="B14" i="1"/>
  <c r="C41" i="1"/>
  <c r="B40" i="1"/>
  <c r="D41" i="1" s="1"/>
  <c r="K15" i="1"/>
  <c r="H15" i="1"/>
  <c r="G14" i="1"/>
  <c r="L15" i="1"/>
  <c r="L41" i="1"/>
  <c r="H41" i="1"/>
  <c r="G40" i="1"/>
  <c r="K41" i="1"/>
  <c r="L40" i="1" l="1"/>
  <c r="K40" i="1"/>
  <c r="I40" i="1"/>
  <c r="I55" i="1"/>
  <c r="I43" i="1"/>
  <c r="I42" i="1"/>
  <c r="H40" i="1"/>
  <c r="I50" i="1"/>
  <c r="I44" i="1"/>
  <c r="I53" i="1"/>
  <c r="I51" i="1"/>
  <c r="I52" i="1"/>
  <c r="I45" i="1"/>
  <c r="I46" i="1"/>
  <c r="I54" i="1"/>
  <c r="I57" i="1"/>
  <c r="I56" i="1"/>
  <c r="I48" i="1"/>
  <c r="I47" i="1"/>
  <c r="I49" i="1"/>
  <c r="G13" i="1"/>
  <c r="H14" i="1"/>
  <c r="L14" i="1"/>
  <c r="K14" i="1"/>
  <c r="D40" i="1"/>
  <c r="D55" i="1"/>
  <c r="D43" i="1"/>
  <c r="D42" i="1"/>
  <c r="C40" i="1"/>
  <c r="D50" i="1"/>
  <c r="D44" i="1"/>
  <c r="D53" i="1"/>
  <c r="D52" i="1"/>
  <c r="D56" i="1"/>
  <c r="D45" i="1"/>
  <c r="D57" i="1"/>
  <c r="D46" i="1"/>
  <c r="D51" i="1"/>
  <c r="D54" i="1"/>
  <c r="D47" i="1"/>
  <c r="D48" i="1"/>
  <c r="D49" i="1"/>
  <c r="C14" i="1"/>
  <c r="B13" i="1"/>
  <c r="I41" i="1"/>
  <c r="C13" i="1" l="1"/>
  <c r="B12" i="1"/>
  <c r="D13" i="1" s="1"/>
  <c r="H13" i="1"/>
  <c r="L13" i="1"/>
  <c r="G12" i="1"/>
  <c r="K13" i="1"/>
  <c r="K12" i="1" l="1"/>
  <c r="I38" i="1"/>
  <c r="I28" i="1"/>
  <c r="I22" i="1"/>
  <c r="I16" i="1"/>
  <c r="H12" i="1"/>
  <c r="I37" i="1"/>
  <c r="I31" i="1"/>
  <c r="I23" i="1"/>
  <c r="I17" i="1"/>
  <c r="I27" i="1"/>
  <c r="I21" i="1"/>
  <c r="I12" i="1"/>
  <c r="G59" i="1"/>
  <c r="I36" i="1"/>
  <c r="I35" i="1"/>
  <c r="I32" i="1"/>
  <c r="I24" i="1"/>
  <c r="I18" i="1"/>
  <c r="L12" i="1"/>
  <c r="I19" i="1"/>
  <c r="I25" i="1"/>
  <c r="I20" i="1"/>
  <c r="I33" i="1"/>
  <c r="I26" i="1"/>
  <c r="I15" i="1"/>
  <c r="I14" i="1"/>
  <c r="I13" i="1"/>
  <c r="D27" i="1"/>
  <c r="B59" i="1"/>
  <c r="C59" i="1" s="1"/>
  <c r="D38" i="1"/>
  <c r="D28" i="1"/>
  <c r="D22" i="1"/>
  <c r="D16" i="1"/>
  <c r="C12" i="1"/>
  <c r="D37" i="1"/>
  <c r="D36" i="1"/>
  <c r="D31" i="1"/>
  <c r="D23" i="1"/>
  <c r="D17" i="1"/>
  <c r="D35" i="1"/>
  <c r="D32" i="1"/>
  <c r="D24" i="1"/>
  <c r="D18" i="1"/>
  <c r="D21" i="1"/>
  <c r="D12" i="1"/>
  <c r="D33" i="1"/>
  <c r="D20" i="1"/>
  <c r="D19" i="1"/>
  <c r="D25" i="1"/>
  <c r="D26" i="1"/>
  <c r="D15" i="1"/>
  <c r="D14" i="1"/>
  <c r="K59" i="1" l="1"/>
  <c r="H59" i="1"/>
</calcChain>
</file>

<file path=xl/sharedStrings.xml><?xml version="1.0" encoding="utf-8"?>
<sst xmlns="http://schemas.openxmlformats.org/spreadsheetml/2006/main" count="61" uniqueCount="56">
  <si>
    <t>Anexa nr.2</t>
  </si>
  <si>
    <t xml:space="preserve"> EXECUŢIA BUGETULUI GENERAL CONSOLIDAT </t>
  </si>
  <si>
    <t xml:space="preserve">    </t>
  </si>
  <si>
    <t xml:space="preserve">
 Realizări 1.01.-31.12.2023
Date finale
</t>
  </si>
  <si>
    <t xml:space="preserve">
Realizări 1.01.-31.12.2024
Date operative
</t>
  </si>
  <si>
    <t xml:space="preserve"> Diferenţe   2024
   faţă de      2023</t>
  </si>
  <si>
    <t>mil.lei</t>
  </si>
  <si>
    <t>% din PIB</t>
  </si>
  <si>
    <t>% din total</t>
  </si>
  <si>
    <t xml:space="preserve">(%)         </t>
  </si>
  <si>
    <t>PIB</t>
  </si>
  <si>
    <t xml:space="preserve">VENITURI TOTALE    </t>
  </si>
  <si>
    <t xml:space="preserve">Venituri curente </t>
  </si>
  <si>
    <t xml:space="preserve">Venituri fiscale    </t>
  </si>
  <si>
    <t>Impozitul pe profit, salarii, venit si castiguri din capital</t>
  </si>
  <si>
    <t>Impozitul pe profit</t>
  </si>
  <si>
    <t>Impozitul pe salarii si venit</t>
  </si>
  <si>
    <t>Alte impozite pe venit, profit si castiguri din capital</t>
  </si>
  <si>
    <t>Impozite si taxe pe proprietate</t>
  </si>
  <si>
    <t>Impozite si taxe pe bunuri si servicii</t>
  </si>
  <si>
    <t>TVA</t>
  </si>
  <si>
    <t>Accize</t>
  </si>
  <si>
    <t>Alte impozite si taxe pe bunuri si servicii</t>
  </si>
  <si>
    <t xml:space="preserve">Taxe pe utilizarea bunurilor, autorizarea utilizarii bunurilor sau pe  desfasurarea de activitati </t>
  </si>
  <si>
    <t>Impozit pe comertul exterior si tranzactiile internationale (taxe vamale)</t>
  </si>
  <si>
    <t>Alte impozite si taxe fiscale</t>
  </si>
  <si>
    <t xml:space="preserve">Contributii de asigurari </t>
  </si>
  <si>
    <t>Venituri nefiscale</t>
  </si>
  <si>
    <t xml:space="preserve">Venituri suplimentare incasate din digitalizare                     </t>
  </si>
  <si>
    <t xml:space="preserve">Subventii </t>
  </si>
  <si>
    <t>Venituri din capital</t>
  </si>
  <si>
    <t>Donatii</t>
  </si>
  <si>
    <t>Sume primite de la UE/alti donatori în contul platilor efectuate si prefinantari</t>
  </si>
  <si>
    <t>Operatiuni financiare</t>
  </si>
  <si>
    <t>Sume in curs de distribuire</t>
  </si>
  <si>
    <t xml:space="preserve">Alte sume primite de la UE </t>
  </si>
  <si>
    <t xml:space="preserve">Sume primite de la UE/alti donatori in contul platilor efectuate si prefinantari aferente cadrului financiar 2014-2020 </t>
  </si>
  <si>
    <t>Sume aferente asistentei financiare nerambursabile alocate pentru PNRR</t>
  </si>
  <si>
    <t>CHELTUIELI TOTALE</t>
  </si>
  <si>
    <t>Cheltuieli curente</t>
  </si>
  <si>
    <t>Cheltuieli de personal</t>
  </si>
  <si>
    <t>Bunuri si servicii</t>
  </si>
  <si>
    <t>Dobanzi</t>
  </si>
  <si>
    <t>Subventii</t>
  </si>
  <si>
    <t xml:space="preserve">Transferuri intre unitati ale administratiei publice </t>
  </si>
  <si>
    <t xml:space="preserve">Alte transferuri </t>
  </si>
  <si>
    <t>Proiecte cu finantare din fonduri                        externe nerambursabile</t>
  </si>
  <si>
    <t>Asistenta sociala</t>
  </si>
  <si>
    <t>Proiecte cu finantare din fonduri externe nerambursabile aferente cadrului 
financiar 2014-2020 si din fondul de modernizare</t>
  </si>
  <si>
    <t>Alte cheltuieli</t>
  </si>
  <si>
    <t>Proiecte cu finantare din sumele reprezentand
asistenta financiara nerambursabila aferenta PNRR</t>
  </si>
  <si>
    <t>Proiecte cu finantare din sumele aferente componentei de imprumut a PNRR</t>
  </si>
  <si>
    <t>Cheltuieli aferente programelor cu                      finantare rambursabila</t>
  </si>
  <si>
    <t>Cheltuieli de capital</t>
  </si>
  <si>
    <t>Plati efectuate in anii precedenti si recuperate in anul curent</t>
  </si>
  <si>
    <t>EXCEDENT(+) / DEFICIT(-)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</si>
</sst>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%"/>
    <numFmt numFmtId="166" formatCode="#,##0.000000000"/>
  </numFmts>
  <fonts count="13" x14ac:knownFonts="1">
    <font>
      <sz val="10"/>
      <name val="Arial"/>
    </font>
    <font>
      <sz val="12"/>
      <name val="Arial"/>
      <family val="2"/>
      <charset val="238"/>
    </font>
    <font>
      <sz val="14"/>
      <name val="Arial"/>
      <family val="2"/>
      <charset val="238"/>
    </font>
    <font>
      <sz val="10"/>
      <name val="Arial"/>
      <family val="2"/>
    </font>
    <font>
      <b/>
      <sz val="12"/>
      <name val="Arial"/>
      <family val="2"/>
      <charset val="238"/>
    </font>
    <font>
      <b/>
      <sz val="12"/>
      <name val="Arial"/>
      <family val="2"/>
    </font>
    <font>
      <b/>
      <sz val="14"/>
      <name val="Arial"/>
      <family val="2"/>
      <charset val="238"/>
    </font>
    <font>
      <i/>
      <sz val="12"/>
      <name val="Arial"/>
      <family val="2"/>
      <charset val="238"/>
    </font>
    <font>
      <b/>
      <i/>
      <sz val="12"/>
      <name val="Arial"/>
      <family val="2"/>
      <charset val="238"/>
    </font>
    <font>
      <sz val="11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01">
    <xf numFmtId="0" fontId="0" fillId="0" borderId="0" xfId="0"/>
    <xf numFmtId="164" fontId="1" fillId="2" borderId="0" xfId="0" applyNumberFormat="1" applyFont="1" applyFill="1" applyAlignment="1" applyProtection="1">
      <alignment horizontal="center"/>
      <protection locked="0"/>
    </xf>
    <xf numFmtId="164" fontId="2" fillId="2" borderId="0" xfId="0" applyNumberFormat="1" applyFont="1" applyFill="1" applyAlignment="1" applyProtection="1">
      <alignment horizontal="center"/>
      <protection locked="0"/>
    </xf>
    <xf numFmtId="164" fontId="4" fillId="2" borderId="0" xfId="1" applyNumberFormat="1" applyFont="1" applyFill="1" applyBorder="1" applyAlignment="1">
      <alignment horizontal="right"/>
    </xf>
    <xf numFmtId="164" fontId="4" fillId="2" borderId="0" xfId="0" applyNumberFormat="1" applyFont="1" applyFill="1" applyAlignment="1" applyProtection="1">
      <alignment horizontal="center"/>
      <protection locked="0"/>
    </xf>
    <xf numFmtId="164" fontId="1" fillId="2" borderId="0" xfId="0" applyNumberFormat="1" applyFont="1" applyFill="1" applyBorder="1" applyAlignment="1" applyProtection="1">
      <alignment horizontal="center"/>
      <protection locked="0"/>
    </xf>
    <xf numFmtId="164" fontId="5" fillId="2" borderId="0" xfId="0" applyNumberFormat="1" applyFont="1" applyFill="1" applyBorder="1" applyAlignment="1" applyProtection="1">
      <alignment horizontal="center"/>
      <protection locked="0"/>
    </xf>
    <xf numFmtId="164" fontId="7" fillId="2" borderId="0" xfId="0" applyNumberFormat="1" applyFont="1" applyFill="1" applyBorder="1" applyAlignment="1" applyProtection="1">
      <alignment horizontal="center"/>
      <protection locked="0"/>
    </xf>
    <xf numFmtId="164" fontId="8" fillId="2" borderId="0" xfId="0" applyNumberFormat="1" applyFont="1" applyFill="1" applyBorder="1" applyAlignment="1" applyProtection="1">
      <protection locked="0"/>
    </xf>
    <xf numFmtId="164" fontId="7" fillId="2" borderId="0" xfId="0" applyNumberFormat="1" applyFont="1" applyFill="1" applyBorder="1" applyAlignment="1" applyProtection="1"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4" fontId="4" fillId="2" borderId="0" xfId="0" applyNumberFormat="1" applyFont="1" applyFill="1" applyBorder="1" applyAlignment="1" applyProtection="1">
      <alignment horizontal="right"/>
      <protection locked="0"/>
    </xf>
    <xf numFmtId="164" fontId="1" fillId="2" borderId="0" xfId="0" applyNumberFormat="1" applyFont="1" applyFill="1" applyBorder="1" applyAlignment="1" applyProtection="1">
      <alignment horizontal="right"/>
      <protection locked="0"/>
    </xf>
    <xf numFmtId="164" fontId="1" fillId="2" borderId="1" xfId="0" applyNumberFormat="1" applyFont="1" applyFill="1" applyBorder="1" applyAlignment="1" applyProtection="1">
      <alignment horizontal="right"/>
      <protection locked="0"/>
    </xf>
    <xf numFmtId="164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3" xfId="1" quotePrefix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3" xfId="0" quotePrefix="1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 applyProtection="1">
      <alignment horizontal="center"/>
      <protection locked="0"/>
    </xf>
    <xf numFmtId="0" fontId="9" fillId="0" borderId="4" xfId="1" applyFont="1" applyFill="1" applyBorder="1" applyAlignment="1">
      <alignment horizontal="center"/>
    </xf>
    <xf numFmtId="164" fontId="9" fillId="2" borderId="4" xfId="0" applyNumberFormat="1" applyFont="1" applyFill="1" applyBorder="1" applyAlignment="1" applyProtection="1">
      <alignment horizontal="center" wrapText="1"/>
      <protection locked="0"/>
    </xf>
    <xf numFmtId="164" fontId="9" fillId="2" borderId="0" xfId="0" applyNumberFormat="1" applyFont="1" applyFill="1" applyBorder="1" applyAlignment="1" applyProtection="1">
      <alignment horizontal="center" wrapText="1"/>
      <protection locked="0"/>
    </xf>
    <xf numFmtId="0" fontId="9" fillId="2" borderId="4" xfId="1" applyFont="1" applyFill="1" applyBorder="1" applyAlignment="1">
      <alignment horizontal="right"/>
    </xf>
    <xf numFmtId="0" fontId="9" fillId="0" borderId="4" xfId="1" applyFont="1" applyFill="1" applyBorder="1" applyAlignment="1">
      <alignment horizontal="center" wrapText="1"/>
    </xf>
    <xf numFmtId="164" fontId="6" fillId="2" borderId="0" xfId="0" applyNumberFormat="1" applyFont="1" applyFill="1" applyBorder="1" applyAlignment="1" applyProtection="1">
      <alignment horizontal="center"/>
      <protection locked="0"/>
    </xf>
    <xf numFmtId="164" fontId="1" fillId="2" borderId="5" xfId="0" applyNumberFormat="1" applyFont="1" applyFill="1" applyBorder="1" applyAlignment="1" applyProtection="1">
      <alignment horizontal="center" vertical="center"/>
      <protection locked="0"/>
    </xf>
    <xf numFmtId="164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0" borderId="5" xfId="1" applyNumberFormat="1" applyFont="1" applyFill="1" applyBorder="1" applyAlignment="1">
      <alignment horizontal="center"/>
    </xf>
    <xf numFmtId="49" fontId="4" fillId="0" borderId="0" xfId="1" applyNumberFormat="1" applyFont="1" applyFill="1" applyBorder="1" applyAlignment="1">
      <alignment horizontal="center"/>
    </xf>
    <xf numFmtId="164" fontId="1" fillId="2" borderId="0" xfId="0" applyNumberFormat="1" applyFont="1" applyFill="1" applyBorder="1" applyAlignment="1" applyProtection="1">
      <alignment horizontal="center" vertical="center"/>
      <protection locked="0"/>
    </xf>
    <xf numFmtId="164" fontId="4" fillId="4" borderId="0" xfId="0" applyNumberFormat="1" applyFont="1" applyFill="1" applyBorder="1" applyAlignment="1" applyProtection="1">
      <alignment horizontal="left" vertical="center"/>
      <protection locked="0"/>
    </xf>
    <xf numFmtId="164" fontId="4" fillId="4" borderId="0" xfId="0" applyNumberFormat="1" applyFont="1" applyFill="1" applyBorder="1" applyAlignment="1" applyProtection="1">
      <alignment horizontal="right" vertical="center"/>
      <protection locked="0"/>
    </xf>
    <xf numFmtId="49" fontId="4" fillId="4" borderId="0" xfId="1" applyNumberFormat="1" applyFont="1" applyFill="1" applyBorder="1" applyAlignment="1">
      <alignment horizontal="right"/>
    </xf>
    <xf numFmtId="164" fontId="1" fillId="0" borderId="0" xfId="0" applyNumberFormat="1" applyFont="1" applyFill="1" applyBorder="1" applyAlignment="1" applyProtection="1">
      <alignment horizontal="center" vertical="center"/>
      <protection locked="0"/>
    </xf>
    <xf numFmtId="164" fontId="1" fillId="2" borderId="0" xfId="0" applyNumberFormat="1" applyFont="1" applyFill="1" applyBorder="1" applyAlignment="1" applyProtection="1">
      <alignment vertical="center"/>
      <protection locked="0"/>
    </xf>
    <xf numFmtId="164" fontId="4" fillId="2" borderId="0" xfId="0" applyNumberFormat="1" applyFont="1" applyFill="1" applyBorder="1" applyAlignment="1" applyProtection="1">
      <alignment horizontal="center" vertical="center"/>
      <protection locked="0"/>
    </xf>
    <xf numFmtId="164" fontId="4" fillId="3" borderId="0" xfId="0" applyNumberFormat="1" applyFont="1" applyFill="1" applyBorder="1" applyAlignment="1" applyProtection="1">
      <alignment horizontal="left" vertical="center"/>
      <protection locked="0"/>
    </xf>
    <xf numFmtId="164" fontId="4" fillId="3" borderId="0" xfId="0" applyNumberFormat="1" applyFont="1" applyFill="1" applyBorder="1" applyAlignment="1" applyProtection="1">
      <alignment vertical="center"/>
      <protection locked="0"/>
    </xf>
    <xf numFmtId="164" fontId="4" fillId="3" borderId="0" xfId="0" applyNumberFormat="1" applyFont="1" applyFill="1" applyBorder="1" applyAlignment="1" applyProtection="1">
      <alignment vertical="center"/>
    </xf>
    <xf numFmtId="165" fontId="10" fillId="3" borderId="0" xfId="0" applyNumberFormat="1" applyFont="1" applyFill="1" applyBorder="1" applyAlignment="1" applyProtection="1">
      <alignment horizontal="right" vertical="center"/>
      <protection locked="0"/>
    </xf>
    <xf numFmtId="164" fontId="4" fillId="2" borderId="0" xfId="0" applyNumberFormat="1" applyFont="1" applyFill="1" applyBorder="1" applyAlignment="1" applyProtection="1">
      <alignment horizontal="left" indent="1"/>
      <protection locked="0"/>
    </xf>
    <xf numFmtId="164" fontId="4" fillId="2" borderId="0" xfId="0" applyNumberFormat="1" applyFont="1" applyFill="1" applyBorder="1" applyAlignment="1" applyProtection="1">
      <alignment vertical="center"/>
      <protection locked="0"/>
    </xf>
    <xf numFmtId="164" fontId="4" fillId="2" borderId="0" xfId="0" applyNumberFormat="1" applyFont="1" applyFill="1" applyBorder="1" applyAlignment="1" applyProtection="1">
      <alignment vertical="center"/>
    </xf>
    <xf numFmtId="165" fontId="10" fillId="2" borderId="0" xfId="0" applyNumberFormat="1" applyFont="1" applyFill="1" applyBorder="1" applyAlignment="1" applyProtection="1">
      <alignment horizontal="right" vertical="center"/>
      <protection locked="0"/>
    </xf>
    <xf numFmtId="164" fontId="4" fillId="2" borderId="0" xfId="0" applyNumberFormat="1" applyFont="1" applyFill="1" applyBorder="1" applyAlignment="1" applyProtection="1">
      <alignment horizontal="center"/>
      <protection locked="0"/>
    </xf>
    <xf numFmtId="164" fontId="4" fillId="2" borderId="0" xfId="0" applyNumberFormat="1" applyFont="1" applyFill="1" applyBorder="1" applyAlignment="1" applyProtection="1">
      <alignment horizontal="left" indent="2"/>
      <protection locked="0"/>
    </xf>
    <xf numFmtId="164" fontId="4" fillId="2" borderId="0" xfId="0" applyNumberFormat="1" applyFont="1" applyFill="1" applyBorder="1" applyAlignment="1" applyProtection="1">
      <alignment horizontal="left" wrapText="1" indent="4"/>
      <protection locked="0"/>
    </xf>
    <xf numFmtId="164" fontId="1" fillId="2" borderId="0" xfId="0" applyNumberFormat="1" applyFont="1" applyFill="1" applyBorder="1" applyAlignment="1" applyProtection="1">
      <alignment horizontal="left" indent="6"/>
      <protection locked="0"/>
    </xf>
    <xf numFmtId="164" fontId="1" fillId="2" borderId="0" xfId="0" applyNumberFormat="1" applyFont="1" applyFill="1" applyBorder="1" applyAlignment="1" applyProtection="1">
      <alignment vertical="center"/>
    </xf>
    <xf numFmtId="165" fontId="11" fillId="2" borderId="0" xfId="0" applyNumberFormat="1" applyFont="1" applyFill="1" applyBorder="1" applyAlignment="1" applyProtection="1">
      <alignment horizontal="right" vertical="center"/>
      <protection locked="0"/>
    </xf>
    <xf numFmtId="164" fontId="1" fillId="2" borderId="0" xfId="0" applyNumberFormat="1" applyFont="1" applyFill="1" applyBorder="1" applyAlignment="1" applyProtection="1">
      <alignment horizontal="left" wrapText="1" indent="6"/>
      <protection locked="0"/>
    </xf>
    <xf numFmtId="164" fontId="4" fillId="2" borderId="0" xfId="0" applyNumberFormat="1" applyFont="1" applyFill="1" applyBorder="1" applyAlignment="1" applyProtection="1">
      <alignment horizontal="left" vertical="center" wrapText="1" indent="4"/>
    </xf>
    <xf numFmtId="164" fontId="1" fillId="2" borderId="0" xfId="0" applyNumberFormat="1" applyFont="1" applyFill="1" applyBorder="1" applyAlignment="1" applyProtection="1">
      <alignment horizontal="left" vertical="center" wrapText="1" indent="6"/>
    </xf>
    <xf numFmtId="164" fontId="1" fillId="2" borderId="0" xfId="0" applyNumberFormat="1" applyFont="1" applyFill="1" applyBorder="1" applyAlignment="1" applyProtection="1">
      <alignment horizontal="left"/>
      <protection locked="0"/>
    </xf>
    <xf numFmtId="164" fontId="5" fillId="2" borderId="0" xfId="0" applyNumberFormat="1" applyFont="1" applyFill="1" applyBorder="1" applyAlignment="1" applyProtection="1">
      <alignment vertical="center"/>
      <protection locked="0"/>
    </xf>
    <xf numFmtId="164" fontId="4" fillId="2" borderId="0" xfId="0" applyNumberFormat="1" applyFont="1" applyFill="1" applyBorder="1" applyAlignment="1" applyProtection="1">
      <alignment horizontal="left" vertical="center" indent="4"/>
    </xf>
    <xf numFmtId="164" fontId="4" fillId="2" borderId="0" xfId="0" applyNumberFormat="1" applyFont="1" applyFill="1" applyBorder="1" applyAlignment="1">
      <alignment horizontal="left" vertical="center" indent="2"/>
    </xf>
    <xf numFmtId="164" fontId="4" fillId="2" borderId="0" xfId="0" applyNumberFormat="1" applyFont="1" applyFill="1" applyBorder="1" applyAlignment="1">
      <alignment vertical="center"/>
    </xf>
    <xf numFmtId="164" fontId="4" fillId="2" borderId="0" xfId="0" applyNumberFormat="1" applyFont="1" applyFill="1" applyBorder="1" applyAlignment="1" applyProtection="1">
      <alignment horizontal="left" vertical="center" indent="2"/>
    </xf>
    <xf numFmtId="164" fontId="4" fillId="0" borderId="0" xfId="0" applyNumberFormat="1" applyFont="1" applyFill="1" applyBorder="1" applyAlignment="1" applyProtection="1">
      <protection locked="0"/>
    </xf>
    <xf numFmtId="164" fontId="4" fillId="2" borderId="0" xfId="0" applyNumberFormat="1" applyFont="1" applyFill="1" applyBorder="1" applyAlignment="1" applyProtection="1">
      <alignment horizontal="left" wrapText="1"/>
      <protection locked="0"/>
    </xf>
    <xf numFmtId="0" fontId="12" fillId="2" borderId="0" xfId="0" applyFont="1" applyFill="1" applyAlignment="1">
      <alignment vertical="center" wrapText="1"/>
    </xf>
    <xf numFmtId="164" fontId="4" fillId="2" borderId="0" xfId="0" applyNumberFormat="1" applyFont="1" applyFill="1" applyBorder="1" applyAlignment="1" applyProtection="1"/>
    <xf numFmtId="164" fontId="4" fillId="2" borderId="0" xfId="0" applyNumberFormat="1" applyFont="1" applyFill="1" applyBorder="1" applyAlignment="1" applyProtection="1">
      <alignment wrapText="1"/>
      <protection locked="0"/>
    </xf>
    <xf numFmtId="164" fontId="10" fillId="2" borderId="0" xfId="0" applyNumberFormat="1" applyFont="1" applyFill="1" applyBorder="1" applyAlignment="1" applyProtection="1">
      <alignment horizontal="right" vertical="center"/>
      <protection locked="0"/>
    </xf>
    <xf numFmtId="166" fontId="4" fillId="2" borderId="0" xfId="0" applyNumberFormat="1" applyFont="1" applyFill="1" applyBorder="1" applyAlignment="1" applyProtection="1">
      <alignment wrapText="1"/>
      <protection locked="0"/>
    </xf>
    <xf numFmtId="164" fontId="4" fillId="2" borderId="0" xfId="0" applyNumberFormat="1" applyFont="1" applyFill="1" applyBorder="1" applyAlignment="1" applyProtection="1">
      <alignment horizontal="left" wrapText="1" indent="1"/>
      <protection locked="0"/>
    </xf>
    <xf numFmtId="164" fontId="4" fillId="3" borderId="0" xfId="0" applyNumberFormat="1" applyFont="1" applyFill="1" applyBorder="1" applyAlignment="1">
      <alignment vertical="center"/>
    </xf>
    <xf numFmtId="164" fontId="4" fillId="2" borderId="0" xfId="0" applyNumberFormat="1" applyFont="1" applyFill="1" applyBorder="1" applyAlignment="1" applyProtection="1">
      <alignment horizontal="left" indent="1"/>
    </xf>
    <xf numFmtId="164" fontId="4" fillId="2" borderId="0" xfId="0" applyNumberFormat="1" applyFont="1" applyFill="1" applyBorder="1" applyAlignment="1" applyProtection="1">
      <alignment horizontal="left" indent="2"/>
    </xf>
    <xf numFmtId="164" fontId="4" fillId="2" borderId="0" xfId="0" applyNumberFormat="1" applyFont="1" applyFill="1" applyBorder="1" applyAlignment="1"/>
    <xf numFmtId="165" fontId="10" fillId="2" borderId="0" xfId="0" applyNumberFormat="1" applyFont="1" applyFill="1" applyBorder="1" applyAlignment="1" applyProtection="1">
      <alignment horizontal="right"/>
      <protection locked="0"/>
    </xf>
    <xf numFmtId="164" fontId="4" fillId="2" borderId="0" xfId="0" applyNumberFormat="1" applyFont="1" applyFill="1" applyBorder="1" applyAlignment="1" applyProtection="1">
      <alignment horizontal="left" wrapText="1" indent="2"/>
    </xf>
    <xf numFmtId="164" fontId="5" fillId="2" borderId="0" xfId="0" applyNumberFormat="1" applyFont="1" applyFill="1" applyBorder="1" applyAlignment="1" applyProtection="1">
      <alignment vertical="center"/>
    </xf>
    <xf numFmtId="164" fontId="5" fillId="2" borderId="0" xfId="0" applyNumberFormat="1" applyFont="1" applyFill="1" applyBorder="1" applyAlignment="1">
      <alignment vertical="center"/>
    </xf>
    <xf numFmtId="165" fontId="12" fillId="2" borderId="0" xfId="0" applyNumberFormat="1" applyFont="1" applyFill="1" applyBorder="1" applyAlignment="1" applyProtection="1">
      <alignment horizontal="right" vertical="center"/>
      <protection locked="0"/>
    </xf>
    <xf numFmtId="164" fontId="5" fillId="2" borderId="0" xfId="0" applyNumberFormat="1" applyFont="1" applyFill="1" applyBorder="1" applyAlignment="1" applyProtection="1"/>
    <xf numFmtId="164" fontId="5" fillId="2" borderId="0" xfId="0" applyNumberFormat="1" applyFont="1" applyFill="1" applyBorder="1" applyAlignment="1"/>
    <xf numFmtId="165" fontId="12" fillId="2" borderId="0" xfId="0" applyNumberFormat="1" applyFont="1" applyFill="1" applyBorder="1" applyAlignment="1" applyProtection="1">
      <alignment horizontal="right"/>
      <protection locked="0"/>
    </xf>
    <xf numFmtId="164" fontId="5" fillId="2" borderId="0" xfId="0" applyNumberFormat="1" applyFont="1" applyFill="1" applyBorder="1" applyAlignment="1">
      <alignment horizontal="right" vertical="center"/>
    </xf>
    <xf numFmtId="164" fontId="5" fillId="2" borderId="0" xfId="0" applyNumberFormat="1" applyFont="1" applyFill="1" applyBorder="1" applyAlignment="1" applyProtection="1">
      <alignment horizontal="right" vertical="center"/>
    </xf>
    <xf numFmtId="164" fontId="5" fillId="2" borderId="0" xfId="0" applyNumberFormat="1" applyFont="1" applyFill="1" applyBorder="1" applyAlignment="1" applyProtection="1">
      <alignment horizontal="right"/>
    </xf>
    <xf numFmtId="164" fontId="5" fillId="2" borderId="0" xfId="0" applyNumberFormat="1" applyFont="1" applyFill="1" applyBorder="1" applyAlignment="1" applyProtection="1">
      <alignment horizontal="center" vertical="center"/>
    </xf>
    <xf numFmtId="164" fontId="1" fillId="2" borderId="0" xfId="0" applyNumberFormat="1" applyFont="1" applyFill="1" applyBorder="1" applyAlignment="1" applyProtection="1"/>
    <xf numFmtId="164" fontId="4" fillId="2" borderId="0" xfId="0" applyNumberFormat="1" applyFont="1" applyFill="1" applyBorder="1" applyAlignment="1">
      <alignment horizontal="left" wrapText="1" indent="1"/>
    </xf>
    <xf numFmtId="164" fontId="4" fillId="2" borderId="0" xfId="0" applyNumberFormat="1" applyFont="1" applyFill="1" applyAlignment="1">
      <alignment horizontal="left" wrapText="1" indent="1"/>
    </xf>
    <xf numFmtId="164" fontId="4" fillId="0" borderId="0" xfId="0" applyNumberFormat="1" applyFont="1" applyFill="1" applyAlignment="1">
      <alignment horizontal="right" vertical="center"/>
    </xf>
    <xf numFmtId="164" fontId="4" fillId="3" borderId="1" xfId="0" applyNumberFormat="1" applyFont="1" applyFill="1" applyBorder="1" applyAlignment="1" applyProtection="1">
      <alignment horizontal="left" vertical="center"/>
    </xf>
    <xf numFmtId="164" fontId="4" fillId="3" borderId="1" xfId="0" applyNumberFormat="1" applyFont="1" applyFill="1" applyBorder="1" applyAlignment="1" applyProtection="1"/>
    <xf numFmtId="4" fontId="4" fillId="3" borderId="1" xfId="0" applyNumberFormat="1" applyFont="1" applyFill="1" applyBorder="1" applyAlignment="1" applyProtection="1"/>
    <xf numFmtId="164" fontId="1" fillId="3" borderId="1" xfId="0" applyNumberFormat="1" applyFont="1" applyFill="1" applyBorder="1" applyAlignment="1" applyProtection="1"/>
    <xf numFmtId="164" fontId="5" fillId="3" borderId="1" xfId="0" applyNumberFormat="1" applyFont="1" applyFill="1" applyBorder="1" applyAlignment="1" applyProtection="1"/>
    <xf numFmtId="165" fontId="10" fillId="3" borderId="1" xfId="0" applyNumberFormat="1" applyFont="1" applyFill="1" applyBorder="1" applyAlignment="1" applyProtection="1">
      <alignment horizontal="right" vertical="center"/>
      <protection locked="0"/>
    </xf>
    <xf numFmtId="164" fontId="4" fillId="2" borderId="0" xfId="0" applyNumberFormat="1" applyFont="1" applyFill="1" applyBorder="1" applyAlignment="1" applyProtection="1">
      <alignment horizontal="left" vertical="center"/>
    </xf>
    <xf numFmtId="4" fontId="4" fillId="2" borderId="0" xfId="0" applyNumberFormat="1" applyFont="1" applyFill="1" applyBorder="1" applyAlignment="1" applyProtection="1"/>
    <xf numFmtId="164" fontId="4" fillId="2" borderId="0" xfId="0" applyNumberFormat="1" applyFont="1" applyFill="1" applyAlignment="1" applyProtection="1">
      <alignment horizontal="right"/>
      <protection locked="0"/>
    </xf>
    <xf numFmtId="0" fontId="6" fillId="3" borderId="0" xfId="0" quotePrefix="1" applyFont="1" applyFill="1" applyBorder="1" applyAlignment="1">
      <alignment horizontal="center" wrapText="1"/>
    </xf>
    <xf numFmtId="0" fontId="6" fillId="3" borderId="0" xfId="0" applyFont="1" applyFill="1" applyBorder="1" applyAlignment="1">
      <alignment horizontal="center" wrapText="1"/>
    </xf>
    <xf numFmtId="164" fontId="4" fillId="2" borderId="3" xfId="0" applyNumberFormat="1" applyFont="1" applyFill="1" applyBorder="1" applyAlignment="1">
      <alignment horizont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3" xfId="1" quotePrefix="1" applyFont="1" applyFill="1" applyBorder="1" applyAlignment="1">
      <alignment horizontal="center" vertical="center" wrapText="1"/>
    </xf>
  </cellXfs>
  <cellStyles count="2">
    <cellStyle name="Normal" xfId="0" builtinId="0"/>
    <cellStyle name="Normal_realizari.bugete.20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externalLink" Target="externalLinks/externalLink83.xml"/><Relationship Id="rId89" Type="http://schemas.openxmlformats.org/officeDocument/2006/relationships/sharedStrings" Target="sharedStrings.xml"/><Relationship Id="rId16" Type="http://schemas.openxmlformats.org/officeDocument/2006/relationships/externalLink" Target="externalLinks/externalLink15.xml"/><Relationship Id="rId11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5" Type="http://schemas.openxmlformats.org/officeDocument/2006/relationships/externalLink" Target="externalLinks/externalLink4.xml"/><Relationship Id="rId90" Type="http://schemas.openxmlformats.org/officeDocument/2006/relationships/calcChain" Target="calcChain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Relationship Id="rId24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65.xml"/><Relationship Id="rId87" Type="http://schemas.openxmlformats.org/officeDocument/2006/relationships/theme" Target="theme/theme1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19" Type="http://schemas.openxmlformats.org/officeDocument/2006/relationships/externalLink" Target="externalLinks/externalLink1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fhasanov\My%20Documents\FAD\ROM\Program\Fiscal\AuthoritiesDocs\program%20200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MDA\REP\99RED\Mdared99_table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US\ARM\MON\ARMTBIL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MDA\MON\eff99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WIN\Temporary%20Internet%20Files\OLK9381\DATA\US\MDA\REP\99RED\Mdared99_table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ATA\C2\TTO\EXTERNAL\TTO%20BOP%20200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O1\BGR\REAL\DATA\O1\BGR\MON\PROJ\MONwork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CURRENT%20MF\CURRENT\BGR_SINAW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MissionJAN\BOPMISSIONJAN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fhasanov\My%20Documents\FAD\ROM\Program\Fiscal\SectorFiles\Rofis%20Program%20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FIS\Rofi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Current\ecubopLates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EU1\WEO\wrs96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030430bgr_bo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BOP\030331bgr_bop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jherderschee\Local%20Settings\Temporary%20Internet%20Files\OLKE8\040902bgr_bop_active_work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BGR_BOP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DRAFTS\O3\AS\Ukraine\EPA\Data\UKR_Monetary%20policy%201991-200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WIN\Temporary%20Internet%20Files\OLK5365\geetmpl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ATA\US\ARM\REAL\ArmRea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SV\VULNERABILITIES\VULNERABILITIES%202005-09\working-files\Master%20Cross%20Country%20MS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cchristou\My%20Local%20Documents\Romania\CURRENT\Ro-macr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BOP\ROM-BOP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Colombia\WEO\GEEColombiaOct200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ocuments%20and%20Settings\SEBLE\My%20Local%20Documents\Barbados_Mission\Barbados_AssumptionsWEO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orary%20Internet%20Files\OLK5003\1161471v1-RED%2001%20Real%20SectorStatistical%2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MON\RO-MON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Users\CDuenwald\My%20Documents\Bulgaria\Mar%2005%20mission\BG%20FISCAL_Mar05mission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My%20Documents\Bulgaria\REAL\REAL\OUTPUT\MacSVSep01prog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1Alvaro\Armenia\Work\xpto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HIPC\2007%20DSA%20_%202nd%20Review\Haiti%20-%20Low-Income-Country-External-DS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PERUMF97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REP\Selected%20Issues\RED01\BG%20RED-01-Table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2\ROM\FIS\Main%20fiscal%20file\Rofis%20November%2011%20200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DATA\O2\ROM\FIS\Main%20fiscal%20file\Rofis%20November%2011%20200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WHD\TEMP\My%20Documents\Moz\E-Final\BOP9703_stress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S2\NIC\WEO\2002\December\WEO%20December%202002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eu1\system\WRSTAB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1\BGR\BOP\BGR_Trade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1909\retea%20on%2010.236.1.89\ROM\Rofis_Program.xlsm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FISC\BG%20FISCAL%20PROJECTIONSeptembermission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EX-DAILY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DA\ARM\Reports\Staff%20Reports\Recent%20Economic%20Development\ArmRed02\ArmRed02_Tables_new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MSSWN06P\DOCUMENTS\DATA\O1\BGR\FISC\BG%20FISCAL%20PROJECTIONdecember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REP\Sr\ArmSr_0201\ArmSr0201_Chart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MON\arm%20mon%20799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aklemm\Desktop\BGR\REP\Briefing%20Papers\Brf02\BG%20Brief%20Tables%201-6%20September%202002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3\BGR\REP\Briefing%20Papers\Brf02\BG%20Brief%20Tables%201-6%20September%202002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T8S\EU11\DATA\O2\ROM\WEO\new-wrs968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030331bgr_bop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Documents%20and%20Settings\CSONG\Local%20Settings\Temporary%20Internet%20Files\OLK3\BOPukr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SUPER_V\public\DOMINO\DATA\B2_Q1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WIN\Temporary%20Internet%20Files\OLK3130\RO-M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Documents%20and%20Settings\atiffin\My%20Local%20Documents\UKR\REAL\DataBase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WIN\TEMP\DSAtables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ARMENIA\Aug98\Real-out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REAL\PRICES\PPPI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Share\RED_2001\RED_2001%20Tables%20(revised,%20ENG)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MON\RM_graphs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Users\ratoyan\My%20Documents\Romanian%20Files\2008%20Article%20IV\Sector%20Files\ROM-BOP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BRB_Real_2006_Mission%20Baseline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ATA/C2/TTO/REAL/archive/REAL-archive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ocuments%20and%20Settings/GKWON/My%20Local%20Documents/Goohoon/Trinidad/BOP/Active%20TTO%20BOP%202004%20Mission_JUne1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NK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microsoft.com/office/2006/relationships/xlExternalLinkPath/xlLibrary" Target="dxdata.xla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CPLAZO\IMAE\PR\INF1-ALEX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User\Local%20Settings\Temporary%20Internet%20Files\OLK55B\ArtIV_2006FollowUp_Statistics2_CentralBank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ocuments%20and%20Settings/pkufa/Local%20Settings/Temporary%20Internet%20Files/OLK1BA/ttreal03_revisedTestNewData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WIN\Temporary%20Internet%20Files\OLK5314\Rofis%20July%2023%202002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WIN\TEMP\ROMDATA\ROM\MON\ROCOMBK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3\BGR\GEN\FiscalSustainTable_23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ecuredtab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3\BGR\GEN\ExternalSustainTable_Q2%20update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CURRENT%20MF\CURRENT\BGR%20DS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1909\retea%20on%2010.236.1.89\Documents%20and%20Settings\atiffin\My%20Local%20Documents\UKR\REAL\DataBase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GEN\09_current\BGR%20DSA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jherderschee\Local%20Settings\Temporary%20Internet%20Files\OLK10C\BGR%20DSA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jherderschee\Local%20Settings\Temporary%20Internet%20Files\OLK10C\BGR%20DSA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My%20Documents\Ukraine\Reporting\ukrbopcmdec3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WIN\Temporary%20Internet%20Files\OLKD365\!XLS\1998\ovdp98\&#1044;&#1086;&#1074;&#1110;&#1076;&#1082;&#1072;%20&#1089;&#1090;&#1072;&#1085;&#1086;&#1084;%20&#1085;&#1072;%20...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FINAN\Programa\prog2003\prog2003mensualizaci&#243;nen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ly targets"/>
      <sheetName val="monthly totals"/>
      <sheetName val="monthly spending"/>
      <sheetName val="data inpu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BoP_data"/>
      <sheetName val="MS_data"/>
      <sheetName val="fisc_data"/>
      <sheetName val="BASIC-old"/>
      <sheetName val="BASIC"/>
      <sheetName val="1"/>
      <sheetName val="2"/>
      <sheetName val="3"/>
      <sheetName val="4"/>
      <sheetName val="5"/>
      <sheetName val="6_BOP"/>
      <sheetName val="7_BOP"/>
      <sheetName val="8_BOP"/>
      <sheetName val="9_BOP"/>
      <sheetName val="10_BOP"/>
      <sheetName val="TABLE16"/>
      <sheetName val="TABLE17"/>
      <sheetName val="TABLE18"/>
      <sheetName val="TABLE19"/>
      <sheetName val="TABLE20"/>
      <sheetName val="TABLE21"/>
      <sheetName val="TABLE22"/>
      <sheetName val="TABLE23"/>
      <sheetName val="TABLE24"/>
      <sheetName val="GDP_EXP"/>
      <sheetName val="NGDP_SECT"/>
      <sheetName val="AGRI"/>
      <sheetName val="HUSBANDRY"/>
      <sheetName val="AIP"/>
      <sheetName val="AIP_KP"/>
      <sheetName val="EMPLOY"/>
      <sheetName val="WAGES"/>
      <sheetName val="PCPI_OLD"/>
      <sheetName val="PCPI"/>
      <sheetName val="GGOVT"/>
      <sheetName val="GGREV"/>
      <sheetName val="GGEXP"/>
      <sheetName val="NBM"/>
      <sheetName val="MS"/>
      <sheetName val="BOP"/>
      <sheetName val="IMPEXPORT"/>
      <sheetName val="IMPTARIFF"/>
      <sheetName val="IMP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TB_all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Medium Term Table"/>
      <sheetName val="Assumptions"/>
      <sheetName val="Quarterly Program"/>
      <sheetName val="Liquid-Reserve time line "/>
      <sheetName val="Monetary Program"/>
      <sheetName val="Figures"/>
      <sheetName val="NBM Balance Sheet"/>
      <sheetName val="Monetary Survey"/>
      <sheetName val="Interest Rates"/>
      <sheetName val="CPI"/>
      <sheetName val="Wages"/>
      <sheetName val="Fiscal Accts"/>
      <sheetName val="Old FisAccts"/>
      <sheetName val="BOP-qtrly"/>
      <sheetName val="BOP-M-T"/>
      <sheetName val="National Accounts"/>
      <sheetName val="Indica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BM"/>
      <sheetName val="DOC"/>
      <sheetName val="BoP_data"/>
      <sheetName val="MS_data"/>
      <sheetName val="fisc_data"/>
      <sheetName val="BASIC-old"/>
      <sheetName val="BASIC"/>
      <sheetName val="1"/>
      <sheetName val="2"/>
      <sheetName val="3"/>
      <sheetName val="4"/>
      <sheetName val="5"/>
      <sheetName val="6_BOP"/>
      <sheetName val="7_BOP"/>
      <sheetName val="8_BOP"/>
      <sheetName val="9_BOP"/>
      <sheetName val="10_BOP"/>
      <sheetName val="TABLE16"/>
      <sheetName val="TABLE17"/>
      <sheetName val="TABLE18"/>
      <sheetName val="TABLE19"/>
      <sheetName val="TABLE20"/>
      <sheetName val="TABLE21"/>
      <sheetName val="TABLE22"/>
      <sheetName val="TABLE23"/>
      <sheetName val="TABLE24"/>
      <sheetName val="GDP_EXP"/>
      <sheetName val="NGDP_SECT"/>
      <sheetName val="AGRI"/>
      <sheetName val="HUSBANDRY"/>
      <sheetName val="AIP"/>
      <sheetName val="AIP_KP"/>
      <sheetName val="EMPLOY"/>
      <sheetName val="WAGES"/>
      <sheetName val="PCPI_OLD"/>
      <sheetName val="PCPI"/>
      <sheetName val="GGOVT"/>
      <sheetName val="GGREV"/>
      <sheetName val="GGEXP"/>
      <sheetName val="MS"/>
      <sheetName val="BOP"/>
      <sheetName val="IMPEXPORT"/>
      <sheetName val="IMPTARIFF"/>
      <sheetName val="IMP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ssumptions"/>
      <sheetName val="BoP"/>
      <sheetName val="Quarterly"/>
      <sheetName val="Trade"/>
      <sheetName val="DoT"/>
      <sheetName val="Services"/>
      <sheetName val="Capital and NIR"/>
      <sheetName val="Debt"/>
      <sheetName val="Documents"/>
      <sheetName val="Output data"/>
      <sheetName val="ControlSheet"/>
      <sheetName val="REER data"/>
      <sheetName val="REER chart"/>
      <sheetName val="W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work"/>
      <sheetName val="Roadmap"/>
      <sheetName val="monimp"/>
      <sheetName val="interv"/>
      <sheetName val="Montabs"/>
      <sheetName val="fiscout"/>
      <sheetName val="corresp"/>
      <sheetName val="junk"/>
      <sheetName val="re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Ftab10 Macro Framework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3"/>
      <sheetName val="chart 2"/>
      <sheetName val="chart1"/>
      <sheetName val="Sheet1"/>
      <sheetName val="Doc."/>
      <sheetName val="Assumptions"/>
      <sheetName val="Misc"/>
      <sheetName val="S-Uses"/>
      <sheetName val="1999"/>
      <sheetName val="Summary"/>
      <sheetName val="Trade"/>
      <sheetName val="Services"/>
      <sheetName val="OLDWEO"/>
      <sheetName val="Capital"/>
      <sheetName val="NFA"/>
      <sheetName val="Debt2"/>
      <sheetName val="Debt2000"/>
      <sheetName val="Debt1"/>
      <sheetName val="Debt by debtor"/>
      <sheetName val="Debt 1998"/>
      <sheetName val="Debt3"/>
      <sheetName val="SR"/>
      <sheetName val="Disb"/>
      <sheetName val="Bail-in"/>
      <sheetName val="Mid-term (SR)"/>
      <sheetName val="WEO"/>
      <sheetName val="DM-BOP"/>
      <sheetName val="Source and mis-uses of Funds"/>
      <sheetName val="Old BOP"/>
      <sheetName val="Old Cap Act"/>
      <sheetName val="Module1"/>
      <sheetName val="Module2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OUT_FIS"/>
      <sheetName val="IN_MACRO"/>
      <sheetName val="IN_EUROSTAT"/>
      <sheetName val="IN_ExtDebt"/>
      <sheetName val="In_DomDebt"/>
      <sheetName val="IN_Debt"/>
      <sheetName val="IN_EU 2007 CP"/>
      <sheetName val="IN_EU 2007 Jan"/>
      <sheetName val="Chart1"/>
      <sheetName val="Analysis"/>
      <sheetName val="M_T proj Ass"/>
      <sheetName val="Table_NEVEN"/>
      <sheetName val="Table_CHARTS"/>
      <sheetName val="Data _ Calc"/>
      <sheetName val="Measures"/>
      <sheetName val="Measures (2)"/>
      <sheetName val="Main Fiscal table"/>
      <sheetName val="NEW Table RON"/>
      <sheetName val="NEW Table _"/>
      <sheetName val="NEW Table RON Auth"/>
      <sheetName val="NEW Table _ Auth"/>
      <sheetName val="BalanceSheet"/>
      <sheetName val="Summary of public debt"/>
      <sheetName val="Absorption_Adj_"/>
      <sheetName val="Absorption Chart"/>
      <sheetName val="Absorption _lei_"/>
      <sheetName val="Absorption _percent of GDP_"/>
      <sheetName val="PER"/>
      <sheetName val="Exp Chart"/>
      <sheetName val="Monthly Exp"/>
      <sheetName val="Wages__DChart"/>
      <sheetName val="Wages_Chart"/>
      <sheetName val="Q4 WEO"/>
      <sheetName val="2008 financing"/>
      <sheetName val="M_T revproj"/>
      <sheetName val="OLDAssum"/>
      <sheetName val="WEO LINK"/>
      <sheetName val="dXdata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template"/>
      <sheetName val="Assumpt"/>
      <sheetName val="Revenues"/>
      <sheetName val="Expenditures"/>
      <sheetName val="Financing"/>
      <sheetName val="projection"/>
      <sheetName val="newtable"/>
      <sheetName val="RED-Graphs"/>
      <sheetName val="1999 analysis"/>
      <sheetName val="WEO LINK"/>
      <sheetName val="Q4 WEO"/>
      <sheetName val="srtable"/>
      <sheetName val="M-T revproj"/>
      <sheetName val="Prj. Monthly 1999"/>
      <sheetName val="Monitor 1999"/>
      <sheetName val="Prj. Monthly 2000"/>
      <sheetName val="RED tables"/>
      <sheetName val="tab27"/>
      <sheetName val="ControlSheet"/>
      <sheetName val="tab24&amp;25&amp;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ebtM"/>
      <sheetName val="finreq-m02"/>
      <sheetName val="BoP-m02"/>
      <sheetName val="Input"/>
      <sheetName val="Trade"/>
      <sheetName val="SER"/>
      <sheetName val="Input2"/>
      <sheetName val="DebtSer"/>
      <sheetName val="CAP"/>
      <sheetName val="RES"/>
      <sheetName val="BoP"/>
      <sheetName val="BoP M-T"/>
      <sheetName val="FinReqM-T"/>
      <sheetName val="DEBT"/>
      <sheetName val="Vulnerability Indicators"/>
      <sheetName val="BOP Main"/>
      <sheetName val="BOP Alt"/>
      <sheetName val="month-01"/>
      <sheetName val="FINREQ"/>
      <sheetName val="monthCAP"/>
      <sheetName val="OUTPUT"/>
      <sheetName val="finproj"/>
      <sheetName val="PC+Bond"/>
      <sheetName val="arr"/>
      <sheetName val="PC"/>
      <sheetName val="M-Ttab"/>
      <sheetName val="BondFin"/>
      <sheetName val="PCscen"/>
      <sheetName val="BoP med-t"/>
      <sheetName val="gaps"/>
      <sheetName val="month2000"/>
      <sheetName val="WEO"/>
      <sheetName val="SR_99"/>
      <sheetName val="BoPmonth99"/>
      <sheetName val="Chart1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>
        <row r="36">
          <cell r="F36">
            <v>7.5028653652203321</v>
          </cell>
          <cell r="G36">
            <v>-11.039216376491154</v>
          </cell>
          <cell r="H36">
            <v>8.8103063659305008</v>
          </cell>
          <cell r="I36">
            <v>9.6113624820466832</v>
          </cell>
          <cell r="J36">
            <v>-3.9336439331956861</v>
          </cell>
          <cell r="K36">
            <v>5.3181721723679614</v>
          </cell>
          <cell r="L36">
            <v>14.695223886607916</v>
          </cell>
          <cell r="M36">
            <v>-2.0556872301868769</v>
          </cell>
          <cell r="N36">
            <v>-6.9790859748264893</v>
          </cell>
          <cell r="O36">
            <v>1.5661654150219857</v>
          </cell>
          <cell r="P36">
            <v>5.5290452340576346</v>
          </cell>
          <cell r="Q36">
            <v>-2.9069658612244687</v>
          </cell>
          <cell r="R36">
            <v>-7.9371800806040049</v>
          </cell>
          <cell r="S36">
            <v>-24.472762766841548</v>
          </cell>
          <cell r="T36">
            <v>6.0349213074230263</v>
          </cell>
          <cell r="U36">
            <v>10.64520638684021</v>
          </cell>
          <cell r="V36">
            <v>17.2483213281497</v>
          </cell>
          <cell r="W36">
            <v>24.526370574393201</v>
          </cell>
          <cell r="X36">
            <v>1.2114925536693286</v>
          </cell>
          <cell r="Y36">
            <v>12.659036007594285</v>
          </cell>
          <cell r="Z36">
            <v>-0.46741253642550529</v>
          </cell>
          <cell r="AA36">
            <v>10.231185578179506</v>
          </cell>
          <cell r="AB36">
            <v>22.944107169550758</v>
          </cell>
          <cell r="AC36">
            <v>12.450422565765358</v>
          </cell>
          <cell r="AD36">
            <v>9.8003569986542765</v>
          </cell>
          <cell r="AE36">
            <v>8.7000000000003208</v>
          </cell>
          <cell r="AF36">
            <v>7.2800000000001264</v>
          </cell>
          <cell r="AG36">
            <v>7.0199999999999356</v>
          </cell>
          <cell r="AH36">
            <v>6.759999999999831</v>
          </cell>
        </row>
        <row r="45">
          <cell r="F45">
            <v>9.5220281890573393</v>
          </cell>
          <cell r="G45">
            <v>5.0449082592549006</v>
          </cell>
          <cell r="H45">
            <v>7.3013948315997741</v>
          </cell>
          <cell r="I45">
            <v>1.912484393714069</v>
          </cell>
          <cell r="J45">
            <v>-17.766987156079452</v>
          </cell>
          <cell r="K45">
            <v>3.1600837901888736</v>
          </cell>
          <cell r="L45">
            <v>11.672242210434952</v>
          </cell>
          <cell r="M45">
            <v>0.93349545306298853</v>
          </cell>
          <cell r="N45">
            <v>-6.6295053543319717</v>
          </cell>
          <cell r="O45">
            <v>-3.2690493112441903</v>
          </cell>
          <cell r="P45">
            <v>-9.8320049105811798</v>
          </cell>
          <cell r="Q45">
            <v>16.236654350114595</v>
          </cell>
          <cell r="R45">
            <v>104.52941175339738</v>
          </cell>
          <cell r="S45">
            <v>-32.1508590113406</v>
          </cell>
          <cell r="T45">
            <v>9.0959365823265728</v>
          </cell>
          <cell r="U45">
            <v>3.3431461412084342</v>
          </cell>
          <cell r="V45">
            <v>-0.18839796605150363</v>
          </cell>
          <cell r="W45">
            <v>20.153719416610048</v>
          </cell>
          <cell r="X45">
            <v>8.0886544715425952</v>
          </cell>
          <cell r="Y45">
            <v>7.3164336080985732</v>
          </cell>
          <cell r="Z45">
            <v>11.650137575750314</v>
          </cell>
          <cell r="AA45">
            <v>-1.3964506732822208</v>
          </cell>
          <cell r="AB45">
            <v>31.616880303804422</v>
          </cell>
          <cell r="AC45">
            <v>16.786448243907344</v>
          </cell>
          <cell r="AD45">
            <v>8.8782150717709882</v>
          </cell>
          <cell r="AE45">
            <v>8.2499999999999982</v>
          </cell>
          <cell r="AF45">
            <v>7.0039999999996159</v>
          </cell>
          <cell r="AG45">
            <v>6.8610000000001818</v>
          </cell>
          <cell r="AH45">
            <v>6.4680000000000586</v>
          </cell>
        </row>
        <row r="51"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>
            <v>2.3999994344322895</v>
          </cell>
          <cell r="P51">
            <v>0.80000542270180219</v>
          </cell>
          <cell r="Q51">
            <v>-0.50000367361328257</v>
          </cell>
          <cell r="R51">
            <v>-5.7999976095386669</v>
          </cell>
          <cell r="S51">
            <v>-5.6124994012952216</v>
          </cell>
          <cell r="T51">
            <v>-12.92691727837378</v>
          </cell>
          <cell r="U51">
            <v>-8.766273472335552</v>
          </cell>
          <cell r="V51">
            <v>1.5275616530010443</v>
          </cell>
          <cell r="W51">
            <v>3.931979263192166</v>
          </cell>
          <cell r="X51">
            <v>7.1381846823394337</v>
          </cell>
          <cell r="Y51">
            <v>3.9482583050387348</v>
          </cell>
          <cell r="Z51">
            <v>-6.064927101892847</v>
          </cell>
          <cell r="AA51">
            <v>-5.4206048523503911</v>
          </cell>
          <cell r="AB51">
            <v>-3.2148676608333329</v>
          </cell>
          <cell r="AC51">
            <v>1.3000054096750415</v>
          </cell>
          <cell r="AD51">
            <v>2.999992296881977</v>
          </cell>
          <cell r="AE51">
            <v>5.0000021007741351</v>
          </cell>
          <cell r="AF51">
            <v>5.0000024008846777</v>
          </cell>
          <cell r="AG51">
            <v>6.0000012194969514</v>
          </cell>
          <cell r="AH51">
            <v>5.9999968362107756</v>
          </cell>
        </row>
      </sheetData>
      <sheetData sheetId="4" refreshError="1"/>
      <sheetData sheetId="5" refreshError="1">
        <row r="22"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>
            <v>0.69999521339504234</v>
          </cell>
          <cell r="P22">
            <v>1.0999937401474047</v>
          </cell>
          <cell r="Q22">
            <v>2.5999928062730433</v>
          </cell>
          <cell r="R22">
            <v>0.90001725312695635</v>
          </cell>
          <cell r="S22">
            <v>127.89998860878509</v>
          </cell>
          <cell r="T22">
            <v>161.1212324155191</v>
          </cell>
          <cell r="U22">
            <v>210.38567807132605</v>
          </cell>
          <cell r="V22">
            <v>256.10507778103909</v>
          </cell>
          <cell r="W22">
            <v>136.74152907995054</v>
          </cell>
          <cell r="X22">
            <v>32.271612854748795</v>
          </cell>
          <cell r="Y22">
            <v>38.809204462090278</v>
          </cell>
          <cell r="Z22">
            <v>154.76346678599072</v>
          </cell>
          <cell r="AA22">
            <v>59.096588146346477</v>
          </cell>
          <cell r="AB22">
            <v>45.803775995246795</v>
          </cell>
          <cell r="AC22">
            <v>40.168879738863296</v>
          </cell>
          <cell r="AD22">
            <v>19.387860215513744</v>
          </cell>
          <cell r="AE22">
            <v>15.841841927131409</v>
          </cell>
          <cell r="AF22">
            <v>13.843174196340843</v>
          </cell>
          <cell r="AG22">
            <v>10.094566334101545</v>
          </cell>
          <cell r="AH22">
            <v>7.50000515861929</v>
          </cell>
        </row>
      </sheetData>
      <sheetData sheetId="6" refreshError="1">
        <row r="19"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>
            <v>-1.9959799355176686</v>
          </cell>
          <cell r="J19">
            <v>-0.54360689747231139</v>
          </cell>
          <cell r="K19">
            <v>1.2006911113727177</v>
          </cell>
          <cell r="L19">
            <v>1.6196150381236378</v>
          </cell>
          <cell r="M19">
            <v>4.9228889237221569</v>
          </cell>
          <cell r="N19">
            <v>0.72103096395376476</v>
          </cell>
          <cell r="O19">
            <v>2.0149098716107057</v>
          </cell>
          <cell r="P19">
            <v>4.014108566463146</v>
          </cell>
          <cell r="Q19">
            <v>3.2860523344060679</v>
          </cell>
          <cell r="R19">
            <v>5.0721778869630043</v>
          </cell>
          <cell r="S19">
            <v>-0.39997626608282372</v>
          </cell>
          <cell r="T19">
            <v>-1.7000890865734948</v>
          </cell>
          <cell r="U19">
            <v>-4.3996696740034364</v>
          </cell>
          <cell r="V19">
            <v>-2.5999989959328209</v>
          </cell>
          <cell r="W19">
            <v>-4.1995296006361356</v>
          </cell>
          <cell r="X19">
            <v>-4.0003884291541612</v>
          </cell>
          <cell r="Y19">
            <v>-4.7306405191553811</v>
          </cell>
          <cell r="Z19">
            <v>-3.1027299580626595</v>
          </cell>
          <cell r="AA19">
            <v>-2.1773701917340826</v>
          </cell>
          <cell r="AB19">
            <v>-0.67072419837254704</v>
          </cell>
          <cell r="AC19">
            <v>-2.4171571420768774</v>
          </cell>
          <cell r="AD19">
            <v>-2.1672626208201229</v>
          </cell>
          <cell r="AE19">
            <v>-1.7115141872580644</v>
          </cell>
          <cell r="AF19">
            <v>-1.4782678726245095</v>
          </cell>
          <cell r="AG19">
            <v>-1.2486030767865774</v>
          </cell>
          <cell r="AH19">
            <v>-0.9934048535114024</v>
          </cell>
        </row>
        <row r="38"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>
            <v>-0.20593621557415065</v>
          </cell>
          <cell r="J38">
            <v>1.3856294043882753</v>
          </cell>
          <cell r="K38">
            <v>3.2415766875059879</v>
          </cell>
          <cell r="L38">
            <v>3.5643484470247553</v>
          </cell>
          <cell r="M38">
            <v>7.863383002346505</v>
          </cell>
          <cell r="N38">
            <v>2.6070948924163515</v>
          </cell>
          <cell r="O38">
            <v>4.2396108131650605</v>
          </cell>
          <cell r="P38">
            <v>6.7407559216991011</v>
          </cell>
          <cell r="Q38">
            <v>5.6470125391993014</v>
          </cell>
          <cell r="R38">
            <v>8.0758018493651207</v>
          </cell>
          <cell r="S38">
            <v>1.037416207391253</v>
          </cell>
          <cell r="T38">
            <v>3.2623997277553101</v>
          </cell>
          <cell r="U38">
            <v>-4.6035966563117876</v>
          </cell>
          <cell r="V38">
            <v>-0.37133669023202531</v>
          </cell>
          <cell r="W38">
            <v>-1.8839440370888607</v>
          </cell>
          <cell r="X38">
            <v>-2.4527462639754352</v>
          </cell>
          <cell r="Y38">
            <v>-3.8535716750054259</v>
          </cell>
          <cell r="Z38">
            <v>-4.6308065393462572</v>
          </cell>
          <cell r="AA38">
            <v>-5.0105809895877087</v>
          </cell>
          <cell r="AB38">
            <v>-3.4037541532059823</v>
          </cell>
          <cell r="AC38">
            <v>-3.325639798806252</v>
          </cell>
          <cell r="AD38">
            <v>-2.7855183555816425</v>
          </cell>
          <cell r="AE38">
            <v>-1.8655970197134109</v>
          </cell>
          <cell r="AF38">
            <v>-1.3967941049674386</v>
          </cell>
          <cell r="AG38">
            <v>-0.93557362413257028</v>
          </cell>
          <cell r="AH38">
            <v>-0.4336017546599209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nb"/>
      <sheetName val="INweo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  <sheetName val="IN"/>
    </sheetNames>
    <sheetDataSet>
      <sheetData sheetId="0" refreshError="1"/>
      <sheetData sheetId="1" refreshError="1">
        <row r="20">
          <cell r="E20">
            <v>1.2405091666666668</v>
          </cell>
          <cell r="F20">
            <v>1.2969883333333332</v>
          </cell>
          <cell r="G20">
            <v>1.1724041666666667</v>
          </cell>
          <cell r="H20">
            <v>1.1884725</v>
          </cell>
          <cell r="M20">
            <v>1.3082816666666668</v>
          </cell>
          <cell r="R20">
            <v>1.2694833333333335</v>
          </cell>
          <cell r="W20">
            <v>1.1342958333333335</v>
          </cell>
          <cell r="X20">
            <v>1.0761799999999999</v>
          </cell>
          <cell r="Y20">
            <v>1.0959000000000001</v>
          </cell>
          <cell r="Z20">
            <v>1.1715899999999999</v>
          </cell>
          <cell r="AA20">
            <v>1.16675</v>
          </cell>
          <cell r="AB20">
            <v>1.12046</v>
          </cell>
          <cell r="AC20">
            <v>1.0742</v>
          </cell>
          <cell r="AD20">
            <v>1.0327999999999999</v>
          </cell>
          <cell r="AE20">
            <v>1.0665</v>
          </cell>
          <cell r="AF20">
            <v>1.0045999999999999</v>
          </cell>
          <cell r="AG20">
            <v>1.0668358333333334</v>
          </cell>
          <cell r="AH20">
            <v>0.95530000000000004</v>
          </cell>
          <cell r="AI20">
            <v>0.9556</v>
          </cell>
          <cell r="AJ20">
            <v>0.87649999999999995</v>
          </cell>
          <cell r="AK20">
            <v>0.93049999999999999</v>
          </cell>
          <cell r="AL20">
            <v>0.9237251666666666</v>
          </cell>
          <cell r="AM20">
            <v>0.88319999999999999</v>
          </cell>
          <cell r="AN20">
            <v>0.84799999999999998</v>
          </cell>
          <cell r="AO20">
            <v>0.91310000000000002</v>
          </cell>
          <cell r="AP20">
            <v>0.88129999999999997</v>
          </cell>
          <cell r="AQ20">
            <v>0.89567141666666672</v>
          </cell>
          <cell r="AR20">
            <v>0.87634895522767842</v>
          </cell>
          <cell r="AS20">
            <v>0.91931868770468006</v>
          </cell>
          <cell r="AT20">
            <v>0.98360753831436976</v>
          </cell>
          <cell r="AU20">
            <v>0.99695705547195501</v>
          </cell>
          <cell r="AV20">
            <v>0.94405805917967078</v>
          </cell>
          <cell r="AW20">
            <v>1.0732781319357552</v>
          </cell>
          <cell r="AX20">
            <v>1.0761493126044763</v>
          </cell>
          <cell r="AY20">
            <v>1.074114073784556</v>
          </cell>
          <cell r="AZ20">
            <v>1.0705187492775188</v>
          </cell>
          <cell r="BA20">
            <v>1.0735150669005766</v>
          </cell>
          <cell r="BB20">
            <v>1.0669484608592554</v>
          </cell>
          <cell r="BC20">
            <v>1.0640115656638898</v>
          </cell>
          <cell r="BD20">
            <v>1.0612183580115551</v>
          </cell>
          <cell r="BE20">
            <v>1.0585689049727027</v>
          </cell>
          <cell r="BF20">
            <v>1.0626868223768509</v>
          </cell>
          <cell r="BG20">
            <v>1.0559081178560252</v>
          </cell>
          <cell r="BH20">
            <v>1.053226359422718</v>
          </cell>
          <cell r="BI20">
            <v>1.0506604258643888</v>
          </cell>
          <cell r="BJ20">
            <v>1.0482084480091933</v>
          </cell>
          <cell r="BK20">
            <v>1.0520008377880814</v>
          </cell>
          <cell r="BL20">
            <v>1.0421380545937096</v>
          </cell>
          <cell r="BM20">
            <v>1.0324864954574646</v>
          </cell>
          <cell r="BN20">
            <v>1.0229050978410521</v>
          </cell>
          <cell r="BO20">
            <v>1.0229050978410521</v>
          </cell>
          <cell r="BP20">
            <v>1.0229050978410521</v>
          </cell>
        </row>
        <row r="21">
          <cell r="E21">
            <v>1.34093</v>
          </cell>
          <cell r="F21">
            <v>1.2109000000000001</v>
          </cell>
          <cell r="G21">
            <v>1.1156699999999999</v>
          </cell>
          <cell r="H21">
            <v>1.23004</v>
          </cell>
          <cell r="M21">
            <v>1.3142400000000001</v>
          </cell>
          <cell r="R21">
            <v>1.25299</v>
          </cell>
          <cell r="W21">
            <v>1.1042099999999999</v>
          </cell>
          <cell r="X21">
            <v>1.0761799999999999</v>
          </cell>
          <cell r="Y21">
            <v>1.0959000000000001</v>
          </cell>
          <cell r="Z21">
            <v>1.1715899999999999</v>
          </cell>
          <cell r="AA21">
            <v>1.16675</v>
          </cell>
          <cell r="AB21">
            <v>1.16675</v>
          </cell>
          <cell r="AC21">
            <v>1.0742</v>
          </cell>
          <cell r="AD21">
            <v>1.0327999999999999</v>
          </cell>
          <cell r="AE21">
            <v>1.0665</v>
          </cell>
          <cell r="AF21">
            <v>1.0045999999999999</v>
          </cell>
          <cell r="AG21">
            <v>1.0045999999999999</v>
          </cell>
          <cell r="AH21">
            <v>0.95530000000000004</v>
          </cell>
          <cell r="AI21">
            <v>0.9556</v>
          </cell>
          <cell r="AJ21">
            <v>0.87649999999999995</v>
          </cell>
          <cell r="AK21">
            <v>0.93049999999999999</v>
          </cell>
          <cell r="AL21">
            <v>0.93049999999999999</v>
          </cell>
          <cell r="AM21">
            <v>0.88319999999999999</v>
          </cell>
          <cell r="AN21">
            <v>0.84799999999999998</v>
          </cell>
          <cell r="AO21">
            <v>0.91310000000000002</v>
          </cell>
          <cell r="AP21">
            <v>0.88129999999999997</v>
          </cell>
          <cell r="AQ21">
            <v>0.88129999999999997</v>
          </cell>
          <cell r="AR21">
            <v>0.86496087365407293</v>
          </cell>
          <cell r="AS21">
            <v>0.94329258249915737</v>
          </cell>
          <cell r="AT21">
            <v>0.96867928711263585</v>
          </cell>
          <cell r="AU21">
            <v>1.0375976148034973</v>
          </cell>
          <cell r="AV21">
            <v>1.0375976148034973</v>
          </cell>
          <cell r="AW21">
            <v>1.0895017714298447</v>
          </cell>
          <cell r="AX21">
            <v>1.0622480150947224</v>
          </cell>
          <cell r="AY21">
            <v>1.0596957185889875</v>
          </cell>
          <cell r="AZ21">
            <v>1.0559981098609412</v>
          </cell>
          <cell r="BA21">
            <v>1.0559981098609412</v>
          </cell>
          <cell r="BB21">
            <v>1.0526316155543116</v>
          </cell>
          <cell r="BC21">
            <v>1.0498288432853127</v>
          </cell>
          <cell r="BD21">
            <v>1.0471199742464374</v>
          </cell>
          <cell r="BE21">
            <v>1.044514789412081</v>
          </cell>
          <cell r="BF21">
            <v>1.044514789412081</v>
          </cell>
          <cell r="BG21">
            <v>1.0418807745474119</v>
          </cell>
          <cell r="BH21">
            <v>1.0392589433847577</v>
          </cell>
          <cell r="BI21">
            <v>1.0367644899550503</v>
          </cell>
          <cell r="BJ21">
            <v>1.0343626970267517</v>
          </cell>
          <cell r="BK21">
            <v>1.0343626970267517</v>
          </cell>
          <cell r="BL21">
            <v>1.0247535579575109</v>
          </cell>
          <cell r="BM21">
            <v>1.0152552516205779</v>
          </cell>
          <cell r="BN21">
            <v>1.0059420838777826</v>
          </cell>
          <cell r="BO21">
            <v>1.0059420838777826</v>
          </cell>
          <cell r="BP21">
            <v>1.0059420838777826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-0.70652037018642866</v>
          </cell>
          <cell r="AE10">
            <v>-1.6923553549476373</v>
          </cell>
          <cell r="AF10">
            <v>0</v>
          </cell>
          <cell r="AG10">
            <v>-2.398875725134066</v>
          </cell>
          <cell r="AH10">
            <v>12</v>
          </cell>
          <cell r="AI10">
            <v>12.978317886257765</v>
          </cell>
          <cell r="AJ10">
            <v>0</v>
          </cell>
          <cell r="AK10">
            <v>-2.9057465571560248E-2</v>
          </cell>
          <cell r="AL10">
            <v>24.949260420686205</v>
          </cell>
          <cell r="AM10">
            <v>-2.6185818329095664E-2</v>
          </cell>
          <cell r="AN10">
            <v>-1.9490730643402399E-2</v>
          </cell>
          <cell r="AO10">
            <v>-1.3997060442598845E-2</v>
          </cell>
          <cell r="AP10">
            <v>-6.4993883128652591E-2</v>
          </cell>
          <cell r="AQ10">
            <v>-0.12466749254374951</v>
          </cell>
          <cell r="AR10">
            <v>0</v>
          </cell>
          <cell r="AS10">
            <v>-4.9001918411184682E-2</v>
          </cell>
          <cell r="AT10">
            <v>-2.7122973595494308E-2</v>
          </cell>
          <cell r="AU10">
            <v>0</v>
          </cell>
          <cell r="AV10">
            <v>-7.612489200667899E-2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</row>
      </sheetData>
      <sheetData sheetId="7" refreshError="1">
        <row r="10">
          <cell r="S10">
            <v>41.547166224924155</v>
          </cell>
          <cell r="T10">
            <v>274.24168338395731</v>
          </cell>
          <cell r="U10">
            <v>90.345236044635172</v>
          </cell>
          <cell r="V10">
            <v>100.4288239951283</v>
          </cell>
          <cell r="W10">
            <v>506.56290964864496</v>
          </cell>
          <cell r="X10">
            <v>195.14785093781356</v>
          </cell>
          <cell r="Y10">
            <v>68.648858090338521</v>
          </cell>
          <cell r="Z10">
            <v>93.786407342540642</v>
          </cell>
          <cell r="AA10">
            <v>179.62673672278552</v>
          </cell>
          <cell r="AB10">
            <v>537.20985309347827</v>
          </cell>
          <cell r="AC10">
            <v>140.39140144234034</v>
          </cell>
          <cell r="AD10">
            <v>151.59398038401523</v>
          </cell>
          <cell r="AE10">
            <v>180.2758191800055</v>
          </cell>
          <cell r="AF10">
            <v>329.40996188007779</v>
          </cell>
          <cell r="AG10">
            <v>801.67116288643888</v>
          </cell>
          <cell r="AH10">
            <v>126.45977714095149</v>
          </cell>
          <cell r="AI10">
            <v>157.47598229095465</v>
          </cell>
          <cell r="AJ10">
            <v>226.9110916311339</v>
          </cell>
          <cell r="AK10">
            <v>492.43545755414493</v>
          </cell>
          <cell r="AL10">
            <v>1003.2823086171849</v>
          </cell>
          <cell r="AM10">
            <v>273.71940558068991</v>
          </cell>
          <cell r="AN10">
            <v>102.8779374893425</v>
          </cell>
          <cell r="AO10">
            <v>108.2161729509739</v>
          </cell>
          <cell r="AP10">
            <v>199.76297804581711</v>
          </cell>
          <cell r="AQ10">
            <v>684.57649406682344</v>
          </cell>
          <cell r="AR10">
            <v>125.87386077421247</v>
          </cell>
          <cell r="AS10">
            <v>102.17768837832848</v>
          </cell>
          <cell r="AT10">
            <v>21.715628023013309</v>
          </cell>
          <cell r="AU10">
            <v>200.64224665537995</v>
          </cell>
          <cell r="AV10">
            <v>450.40942383093426</v>
          </cell>
          <cell r="AW10">
            <v>136.43256835380043</v>
          </cell>
          <cell r="AX10">
            <v>436.43256835380043</v>
          </cell>
          <cell r="AY10">
            <v>136.43256835380043</v>
          </cell>
          <cell r="AZ10">
            <v>136.43256835380049</v>
          </cell>
          <cell r="BA10">
            <v>845.73027341520174</v>
          </cell>
          <cell r="BB10">
            <v>195</v>
          </cell>
          <cell r="BC10">
            <v>195</v>
          </cell>
          <cell r="BD10">
            <v>195</v>
          </cell>
          <cell r="BE10">
            <v>195</v>
          </cell>
          <cell r="BF10">
            <v>865</v>
          </cell>
          <cell r="BG10">
            <v>197.5</v>
          </cell>
          <cell r="BH10">
            <v>197.5</v>
          </cell>
          <cell r="BI10">
            <v>197.5</v>
          </cell>
          <cell r="BJ10">
            <v>197.5</v>
          </cell>
          <cell r="BK10">
            <v>910</v>
          </cell>
          <cell r="BL10">
            <v>950</v>
          </cell>
          <cell r="BM10">
            <v>1020</v>
          </cell>
          <cell r="BN10">
            <v>1120</v>
          </cell>
          <cell r="BO10">
            <v>1100</v>
          </cell>
          <cell r="BP10">
            <v>1100</v>
          </cell>
        </row>
      </sheetData>
      <sheetData sheetId="8" refreshError="1">
        <row r="10">
          <cell r="S10">
            <v>29.179042222890224</v>
          </cell>
          <cell r="T10">
            <v>148.72690503591565</v>
          </cell>
          <cell r="U10">
            <v>9.4550261283649277</v>
          </cell>
          <cell r="V10">
            <v>-54.502260146672519</v>
          </cell>
          <cell r="W10">
            <v>132.85871324049828</v>
          </cell>
          <cell r="X10">
            <v>3.9039485013408992</v>
          </cell>
          <cell r="Y10">
            <v>-92.024222954152094</v>
          </cell>
          <cell r="Z10">
            <v>-138.97241667573434</v>
          </cell>
          <cell r="AA10">
            <v>-14.35468528522328</v>
          </cell>
          <cell r="AB10">
            <v>-241.44737641376884</v>
          </cell>
          <cell r="AC10">
            <v>-77.139456235129998</v>
          </cell>
          <cell r="AD10">
            <v>-71.449574004817492</v>
          </cell>
          <cell r="AE10">
            <v>-41.474049467074352</v>
          </cell>
          <cell r="AF10">
            <v>-9.345532738155617</v>
          </cell>
          <cell r="AG10">
            <v>-199.40861244517743</v>
          </cell>
          <cell r="AH10">
            <v>-43.475394296899708</v>
          </cell>
          <cell r="AI10">
            <v>-87.779137914310098</v>
          </cell>
          <cell r="AJ10">
            <v>-2.9988511426866644</v>
          </cell>
          <cell r="AK10">
            <v>-44.388038278976772</v>
          </cell>
          <cell r="AL10">
            <v>-178.64142163287323</v>
          </cell>
          <cell r="AM10">
            <v>-125.73361779179186</v>
          </cell>
          <cell r="AN10">
            <v>45.47489426870046</v>
          </cell>
          <cell r="AO10">
            <v>-129.79325703340203</v>
          </cell>
          <cell r="AP10">
            <v>292.27559977792902</v>
          </cell>
          <cell r="AQ10">
            <v>82.223619221435598</v>
          </cell>
          <cell r="AR10">
            <v>-171.91254990305498</v>
          </cell>
          <cell r="AS10">
            <v>75.125160381860979</v>
          </cell>
          <cell r="AT10">
            <v>-46.582862583933576</v>
          </cell>
          <cell r="AU10">
            <v>66.367309652181575</v>
          </cell>
          <cell r="AV10">
            <v>-77.00294245294603</v>
          </cell>
          <cell r="AW10">
            <v>-45.811999999999998</v>
          </cell>
          <cell r="AX10">
            <v>5</v>
          </cell>
          <cell r="AY10">
            <v>-45.811999999999998</v>
          </cell>
          <cell r="AZ10">
            <v>5</v>
          </cell>
          <cell r="BA10">
            <v>-81.623999999999995</v>
          </cell>
          <cell r="BB10">
            <v>-25.556999999999999</v>
          </cell>
          <cell r="BC10">
            <v>-25.556999999999999</v>
          </cell>
          <cell r="BD10">
            <v>-25.556999999999999</v>
          </cell>
          <cell r="BE10">
            <v>-25.556999999999992</v>
          </cell>
          <cell r="BF10">
            <v>-102.22799999999999</v>
          </cell>
          <cell r="BG10">
            <v>-23.20825</v>
          </cell>
          <cell r="BH10">
            <v>-23.20825</v>
          </cell>
          <cell r="BI10">
            <v>-23.20825</v>
          </cell>
          <cell r="BJ10">
            <v>-23.208250000000014</v>
          </cell>
          <cell r="BK10">
            <v>-92.832999999999998</v>
          </cell>
          <cell r="BL10">
            <v>-92.832999999999998</v>
          </cell>
          <cell r="BM10">
            <v>-316.32499999999999</v>
          </cell>
          <cell r="BN10">
            <v>-504.64599999999996</v>
          </cell>
          <cell r="BO10">
            <v>-450</v>
          </cell>
          <cell r="BP10">
            <v>-450</v>
          </cell>
        </row>
      </sheetData>
      <sheetData sheetId="9" refreshError="1">
        <row r="10">
          <cell r="S10">
            <v>-138.48418089581537</v>
          </cell>
          <cell r="T10">
            <v>-6.9464487725856614</v>
          </cell>
          <cell r="U10">
            <v>-21.350700354341367</v>
          </cell>
          <cell r="V10">
            <v>48.228653508653792</v>
          </cell>
          <cell r="W10">
            <v>-118.55267651408859</v>
          </cell>
          <cell r="X10">
            <v>-185.37290471563909</v>
          </cell>
          <cell r="Y10">
            <v>90.314444377610272</v>
          </cell>
          <cell r="Z10">
            <v>20.433394594373695</v>
          </cell>
          <cell r="AA10">
            <v>45.665601547304675</v>
          </cell>
          <cell r="AB10">
            <v>-28.959464196350467</v>
          </cell>
          <cell r="AC10">
            <v>-14.252466175111042</v>
          </cell>
          <cell r="AD10">
            <v>190.36611768443041</v>
          </cell>
          <cell r="AE10">
            <v>-156.28032581408132</v>
          </cell>
          <cell r="AF10">
            <v>172.96248681121278</v>
          </cell>
          <cell r="AG10">
            <v>192.79581250645083</v>
          </cell>
          <cell r="AH10">
            <v>-99.825630283778963</v>
          </cell>
          <cell r="AI10">
            <v>154.3037995614078</v>
          </cell>
          <cell r="AJ10">
            <v>-303.63171228560896</v>
          </cell>
          <cell r="AK10">
            <v>307.71733054548855</v>
          </cell>
          <cell r="AL10">
            <v>58.563787537508432</v>
          </cell>
          <cell r="AM10">
            <v>-345.98178285314333</v>
          </cell>
          <cell r="AN10">
            <v>230.39795370076095</v>
          </cell>
          <cell r="AO10">
            <v>159.41586878580168</v>
          </cell>
          <cell r="AP10">
            <v>200.0926181863662</v>
          </cell>
          <cell r="AQ10">
            <v>243.92465781978547</v>
          </cell>
          <cell r="AR10">
            <v>157.69337574804433</v>
          </cell>
          <cell r="AS10">
            <v>446.45758276907418</v>
          </cell>
          <cell r="AT10">
            <v>3.3736498086370261</v>
          </cell>
          <cell r="AU10">
            <v>271.91169078327732</v>
          </cell>
          <cell r="AV10">
            <v>879.43629910903292</v>
          </cell>
          <cell r="AW10">
            <v>18.028541450595</v>
          </cell>
          <cell r="AX10">
            <v>384.29587189368993</v>
          </cell>
          <cell r="AY10">
            <v>-8.1597747373975835</v>
          </cell>
          <cell r="AZ10">
            <v>77.081449085749057</v>
          </cell>
          <cell r="BA10">
            <v>471.24608769263637</v>
          </cell>
          <cell r="BB10">
            <v>153.62130291111112</v>
          </cell>
          <cell r="BC10">
            <v>287.26668591111115</v>
          </cell>
          <cell r="BD10">
            <v>127.36530291111109</v>
          </cell>
          <cell r="BE10">
            <v>138.44060291111109</v>
          </cell>
          <cell r="BF10">
            <v>706.69389464444453</v>
          </cell>
          <cell r="BG10">
            <v>151.28111672222224</v>
          </cell>
          <cell r="BH10">
            <v>151.28111672222224</v>
          </cell>
          <cell r="BI10">
            <v>151.28111672222224</v>
          </cell>
          <cell r="BJ10">
            <v>151.28111672222224</v>
          </cell>
          <cell r="BK10">
            <v>605.12446688888895</v>
          </cell>
          <cell r="BL10">
            <v>577.49647320507324</v>
          </cell>
          <cell r="BM10">
            <v>616.42055555555555</v>
          </cell>
          <cell r="BN10">
            <v>869.14533333333338</v>
          </cell>
          <cell r="BO10">
            <v>557</v>
          </cell>
          <cell r="BP10">
            <v>544.66666666666652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</sheetNames>
    <sheetDataSet>
      <sheetData sheetId="0" refreshError="1">
        <row r="66">
          <cell r="L66">
            <v>13105.717957948666</v>
          </cell>
          <cell r="Q66">
            <v>9900.7878160834061</v>
          </cell>
          <cell r="V66">
            <v>10365.491561765852</v>
          </cell>
          <cell r="AA66">
            <v>12738.179430350268</v>
          </cell>
          <cell r="AF66">
            <v>12956</v>
          </cell>
          <cell r="AK66">
            <v>12604.7</v>
          </cell>
          <cell r="AL66">
            <v>2777.865517585049</v>
          </cell>
          <cell r="AM66">
            <v>2853.1549653488273</v>
          </cell>
          <cell r="AN66">
            <v>3576.4523728858703</v>
          </cell>
          <cell r="AO66">
            <v>3810.4752698624206</v>
          </cell>
          <cell r="AP66">
            <v>13553.1</v>
          </cell>
          <cell r="AQ66">
            <v>3101.1631018891103</v>
          </cell>
          <cell r="AR66">
            <v>3549.058130256245</v>
          </cell>
          <cell r="AS66">
            <v>4511.8111930106388</v>
          </cell>
          <cell r="AT66">
            <v>4647.1213034349503</v>
          </cell>
          <cell r="AU66">
            <v>15809.153728590944</v>
          </cell>
          <cell r="AV66">
            <v>4236.8080085406646</v>
          </cell>
          <cell r="AW66">
            <v>4355.8343044002659</v>
          </cell>
          <cell r="AX66">
            <v>5438.7107615537607</v>
          </cell>
          <cell r="AY66">
            <v>5626.2596141893564</v>
          </cell>
          <cell r="AZ66">
            <v>19657.612688684047</v>
          </cell>
          <cell r="BE66">
            <v>21439.157461849627</v>
          </cell>
          <cell r="BJ66">
            <v>23357.251109786081</v>
          </cell>
          <cell r="BK66">
            <v>25464.207786014176</v>
          </cell>
          <cell r="BL66">
            <v>27749.974865141936</v>
          </cell>
          <cell r="BM66">
            <v>30208.676178085643</v>
          </cell>
          <cell r="BN66">
            <v>32858.128122284637</v>
          </cell>
          <cell r="BO66">
            <v>35739.950249249603</v>
          </cell>
        </row>
      </sheetData>
      <sheetData sheetId="1" refreshError="1">
        <row r="10">
          <cell r="R10">
            <v>281.28642480000053</v>
          </cell>
          <cell r="S10">
            <v>71.929221520000738</v>
          </cell>
          <cell r="T10">
            <v>44.712726000000885</v>
          </cell>
          <cell r="U10">
            <v>-76.927735000000894</v>
          </cell>
          <cell r="V10">
            <v>321.00063732000126</v>
          </cell>
          <cell r="W10">
            <v>5.612999999999829</v>
          </cell>
          <cell r="X10">
            <v>-39.482999999999947</v>
          </cell>
          <cell r="Y10">
            <v>-124.46199999999988</v>
          </cell>
          <cell r="Z10">
            <v>-222.32299999999987</v>
          </cell>
          <cell r="AA10">
            <v>-380.65500000000065</v>
          </cell>
          <cell r="AB10">
            <v>-236.41076220000195</v>
          </cell>
          <cell r="AC10">
            <v>-310.25161323999896</v>
          </cell>
          <cell r="AD10">
            <v>-219.23897447999889</v>
          </cell>
          <cell r="AE10">
            <v>-315.11506516000122</v>
          </cell>
          <cell r="AF10">
            <v>-1081.016415080001</v>
          </cell>
          <cell r="AG10">
            <v>-304.95309155999735</v>
          </cell>
          <cell r="AH10">
            <v>-235.2732532399998</v>
          </cell>
          <cell r="AI10">
            <v>-230.1662166399974</v>
          </cell>
          <cell r="AJ10">
            <v>-405.12993399999709</v>
          </cell>
          <cell r="AK10">
            <v>-1175.5224954399919</v>
          </cell>
          <cell r="AL10">
            <v>-223.52498619999528</v>
          </cell>
          <cell r="AM10">
            <v>-452.40165651999632</v>
          </cell>
          <cell r="AN10">
            <v>-389.46095787999548</v>
          </cell>
          <cell r="AO10">
            <v>-515.07535675999293</v>
          </cell>
          <cell r="AP10">
            <v>-1580.4629573599805</v>
          </cell>
          <cell r="AQ10">
            <v>-251.85108200678133</v>
          </cell>
          <cell r="AR10">
            <v>-411.86361616166505</v>
          </cell>
          <cell r="AS10">
            <v>-220.41883739537411</v>
          </cell>
          <cell r="AT10">
            <v>-708.62158511999405</v>
          </cell>
          <cell r="AU10">
            <v>-1592.7551206838143</v>
          </cell>
          <cell r="AV10">
            <v>-588.75673359762618</v>
          </cell>
          <cell r="AW10">
            <v>-446.07791876595115</v>
          </cell>
          <cell r="AX10">
            <v>-366.2769659626274</v>
          </cell>
          <cell r="AY10">
            <v>-529.16879135797308</v>
          </cell>
          <cell r="AZ10">
            <v>-1930.2804096841783</v>
          </cell>
          <cell r="BA10">
            <v>-390.18087816733146</v>
          </cell>
          <cell r="BB10">
            <v>-444.69258138087821</v>
          </cell>
          <cell r="BC10">
            <v>-376.85209017477223</v>
          </cell>
          <cell r="BD10">
            <v>-590.59477427667275</v>
          </cell>
          <cell r="BE10">
            <v>-1802.3203239996537</v>
          </cell>
          <cell r="BF10">
            <v>-461.7416563207064</v>
          </cell>
          <cell r="BG10">
            <v>-509.85917074827171</v>
          </cell>
          <cell r="BH10">
            <v>-437.22693905142842</v>
          </cell>
          <cell r="BI10">
            <v>-491.35327863310022</v>
          </cell>
          <cell r="BJ10">
            <v>-1900.1810447535063</v>
          </cell>
          <cell r="BK10">
            <v>-1901.0691682158686</v>
          </cell>
          <cell r="BL10">
            <v>-2008.3253065421632</v>
          </cell>
          <cell r="BM10">
            <v>-2117.3551472016188</v>
          </cell>
          <cell r="BN10">
            <v>-2227.1590415111332</v>
          </cell>
          <cell r="BO10">
            <v>-2354.5234522116516</v>
          </cell>
        </row>
        <row r="12">
          <cell r="R12">
            <v>1153.5138000000004</v>
          </cell>
          <cell r="S12">
            <v>1220.0157850000005</v>
          </cell>
          <cell r="T12">
            <v>1232.2490290000014</v>
          </cell>
          <cell r="U12">
            <v>1203.176215</v>
          </cell>
          <cell r="V12">
            <v>4808.9548290000021</v>
          </cell>
          <cell r="W12">
            <v>1094.8319999999999</v>
          </cell>
          <cell r="X12">
            <v>1077.1120000000001</v>
          </cell>
          <cell r="Y12">
            <v>993.38900000000001</v>
          </cell>
          <cell r="Z12">
            <v>1028.1660000000002</v>
          </cell>
          <cell r="AA12">
            <v>4193.4989999999998</v>
          </cell>
          <cell r="AB12">
            <v>881.01055200000042</v>
          </cell>
          <cell r="AC12">
            <v>918.58682400000021</v>
          </cell>
          <cell r="AD12">
            <v>1072.8139020000012</v>
          </cell>
          <cell r="AE12">
            <v>1133.9559040000011</v>
          </cell>
          <cell r="AF12">
            <v>4006.3671820000027</v>
          </cell>
          <cell r="AG12">
            <v>1111.6440970000003</v>
          </cell>
          <cell r="AH12">
            <v>1172.0677300000007</v>
          </cell>
          <cell r="AI12">
            <v>1256.9973869999997</v>
          </cell>
          <cell r="AJ12">
            <v>1283.9199610000007</v>
          </cell>
          <cell r="AK12">
            <v>4824.6291750000009</v>
          </cell>
          <cell r="AL12">
            <v>1282.3934060000006</v>
          </cell>
          <cell r="AM12">
            <v>1233.609453</v>
          </cell>
          <cell r="AN12">
            <v>1326.7720749999989</v>
          </cell>
          <cell r="AO12">
            <v>1270.1640509999986</v>
          </cell>
          <cell r="AP12">
            <v>5112.938984999998</v>
          </cell>
          <cell r="AQ12">
            <v>1200.5299519132172</v>
          </cell>
          <cell r="AR12">
            <v>1324.6823514253658</v>
          </cell>
          <cell r="AS12">
            <v>1639.4789055364347</v>
          </cell>
          <cell r="AT12">
            <v>1523.1367100000007</v>
          </cell>
          <cell r="AU12">
            <v>5687.8279188750184</v>
          </cell>
          <cell r="AV12">
            <v>1512.5689356977452</v>
          </cell>
          <cell r="AW12">
            <v>1599.9477513297327</v>
          </cell>
          <cell r="AX12">
            <v>1759.96197019291</v>
          </cell>
          <cell r="AY12">
            <v>1647.5924643734411</v>
          </cell>
          <cell r="AZ12">
            <v>6520.071121593829</v>
          </cell>
          <cell r="BA12">
            <v>1619.1366005956309</v>
          </cell>
          <cell r="BB12">
            <v>1706.5745310705208</v>
          </cell>
          <cell r="BC12">
            <v>1875.2996575367349</v>
          </cell>
          <cell r="BD12">
            <v>1896.2844575704178</v>
          </cell>
          <cell r="BE12">
            <v>7097.2952467733039</v>
          </cell>
          <cell r="BF12">
            <v>1728.9411475054128</v>
          </cell>
          <cell r="BG12">
            <v>1823.2648378142251</v>
          </cell>
          <cell r="BH12">
            <v>2003.1901207773926</v>
          </cell>
          <cell r="BI12">
            <v>2194.9314682673321</v>
          </cell>
          <cell r="BJ12">
            <v>7750.3275743643626</v>
          </cell>
          <cell r="BK12">
            <v>8634.4931717216314</v>
          </cell>
          <cell r="BL12">
            <v>9587.4712969925931</v>
          </cell>
          <cell r="BM12">
            <v>10641.644411765188</v>
          </cell>
          <cell r="BN12">
            <v>11811.727230096212</v>
          </cell>
          <cell r="BO12">
            <v>13110.464394389017</v>
          </cell>
        </row>
        <row r="14">
          <cell r="R14">
            <v>-872.22737519999987</v>
          </cell>
          <cell r="S14">
            <v>-1148.0865634799998</v>
          </cell>
          <cell r="T14">
            <v>-1187.5363030000005</v>
          </cell>
          <cell r="U14">
            <v>-1280.1039500000009</v>
          </cell>
          <cell r="V14">
            <v>-4487.9541916800008</v>
          </cell>
          <cell r="W14">
            <v>-1089.2190000000001</v>
          </cell>
          <cell r="X14">
            <v>-1116.595</v>
          </cell>
          <cell r="Y14">
            <v>-1117.8509999999999</v>
          </cell>
          <cell r="Z14">
            <v>-1250.489</v>
          </cell>
          <cell r="AA14">
            <v>-4574.1540000000005</v>
          </cell>
          <cell r="AB14">
            <v>-1117.4213142000024</v>
          </cell>
          <cell r="AC14">
            <v>-1228.8384372399992</v>
          </cell>
          <cell r="AD14">
            <v>-1292.0528764800001</v>
          </cell>
          <cell r="AE14">
            <v>-1449.0709691600023</v>
          </cell>
          <cell r="AF14">
            <v>-5087.3835970800037</v>
          </cell>
          <cell r="AG14">
            <v>-1416.5971885599977</v>
          </cell>
          <cell r="AH14">
            <v>-1407.3409832400005</v>
          </cell>
          <cell r="AI14">
            <v>-1487.1636036399971</v>
          </cell>
          <cell r="AJ14">
            <v>-1689.0498949999978</v>
          </cell>
          <cell r="AK14">
            <v>-6000.1516704399928</v>
          </cell>
          <cell r="AL14">
            <v>-1505.9183921999959</v>
          </cell>
          <cell r="AM14">
            <v>-1686.0111095199964</v>
          </cell>
          <cell r="AN14">
            <v>-1716.2330328799944</v>
          </cell>
          <cell r="AO14">
            <v>-1785.2394077599915</v>
          </cell>
          <cell r="AP14">
            <v>-6693.4019423599784</v>
          </cell>
          <cell r="AQ14">
            <v>-1452.3810339199986</v>
          </cell>
          <cell r="AR14">
            <v>-1736.5459675870309</v>
          </cell>
          <cell r="AS14">
            <v>-1859.8977429318088</v>
          </cell>
          <cell r="AT14">
            <v>-2231.7582951199947</v>
          </cell>
          <cell r="AU14">
            <v>-7280.5830395588328</v>
          </cell>
          <cell r="AV14">
            <v>-2101.3256692953714</v>
          </cell>
          <cell r="AW14">
            <v>-2046.0256700956838</v>
          </cell>
          <cell r="AX14">
            <v>-2126.2389361555374</v>
          </cell>
          <cell r="AY14">
            <v>-2176.7612557314142</v>
          </cell>
          <cell r="AZ14">
            <v>-8450.3515312780073</v>
          </cell>
          <cell r="BA14">
            <v>-2009.3174787629623</v>
          </cell>
          <cell r="BB14">
            <v>-2151.267112451399</v>
          </cell>
          <cell r="BC14">
            <v>-2252.1517477115071</v>
          </cell>
          <cell r="BD14">
            <v>-2486.8792318470905</v>
          </cell>
          <cell r="BE14">
            <v>-8899.6155707729577</v>
          </cell>
          <cell r="BF14">
            <v>-2190.6828038261192</v>
          </cell>
          <cell r="BG14">
            <v>-2333.1240085624968</v>
          </cell>
          <cell r="BH14">
            <v>-2440.417059828821</v>
          </cell>
          <cell r="BI14">
            <v>-2686.2847469004323</v>
          </cell>
          <cell r="BJ14">
            <v>-9650.5086191178689</v>
          </cell>
          <cell r="BK14">
            <v>-10535.5623399375</v>
          </cell>
          <cell r="BL14">
            <v>-11595.796603534756</v>
          </cell>
          <cell r="BM14">
            <v>-12758.999558966807</v>
          </cell>
          <cell r="BN14">
            <v>-14038.886271607345</v>
          </cell>
          <cell r="BO14">
            <v>-15464.987846600668</v>
          </cell>
        </row>
      </sheetData>
      <sheetData sheetId="2" refreshError="1">
        <row r="10">
          <cell r="R10">
            <v>110.69528687562826</v>
          </cell>
          <cell r="S10">
            <v>176.88935686517937</v>
          </cell>
          <cell r="T10">
            <v>473.7427914247063</v>
          </cell>
          <cell r="U10">
            <v>84.018833377920373</v>
          </cell>
          <cell r="V10">
            <v>845.34626854343446</v>
          </cell>
          <cell r="W10">
            <v>46.256231396592113</v>
          </cell>
          <cell r="X10">
            <v>64.851317947281586</v>
          </cell>
          <cell r="Y10">
            <v>323.69627450038331</v>
          </cell>
          <cell r="Z10">
            <v>-62.169247199909137</v>
          </cell>
          <cell r="AA10">
            <v>372.63457664434782</v>
          </cell>
          <cell r="AB10">
            <v>8.320909386144649</v>
          </cell>
          <cell r="AC10">
            <v>52.374410461021171</v>
          </cell>
          <cell r="AD10">
            <v>264.8783205962697</v>
          </cell>
          <cell r="AE10">
            <v>-11.267584303860986</v>
          </cell>
          <cell r="AF10">
            <v>314.30605613957482</v>
          </cell>
          <cell r="AG10">
            <v>37.116178897868167</v>
          </cell>
          <cell r="AH10">
            <v>94.859756423168506</v>
          </cell>
          <cell r="AI10">
            <v>364.32217944929323</v>
          </cell>
          <cell r="AJ10">
            <v>9.2346034570859388</v>
          </cell>
          <cell r="AK10">
            <v>505.53271822741567</v>
          </cell>
          <cell r="AL10">
            <v>35.170792984111074</v>
          </cell>
          <cell r="AM10">
            <v>142.60075439100297</v>
          </cell>
          <cell r="AN10">
            <v>399.53170588664489</v>
          </cell>
          <cell r="AO10">
            <v>-33.382422480498121</v>
          </cell>
          <cell r="AP10">
            <v>543.92083078126052</v>
          </cell>
          <cell r="AQ10">
            <v>-4.4088249297180937</v>
          </cell>
          <cell r="AR10">
            <v>153.97955679142115</v>
          </cell>
          <cell r="AS10">
            <v>499.69705957169481</v>
          </cell>
          <cell r="AT10">
            <v>-55.38840484189069</v>
          </cell>
          <cell r="AU10">
            <v>593.87938659150745</v>
          </cell>
          <cell r="AV10">
            <v>-97.784179049982754</v>
          </cell>
          <cell r="AW10">
            <v>167.6929387797893</v>
          </cell>
          <cell r="AX10">
            <v>458.03929695402906</v>
          </cell>
          <cell r="AY10">
            <v>-21.847634698655156</v>
          </cell>
          <cell r="AZ10">
            <v>506.10042198518067</v>
          </cell>
          <cell r="BA10">
            <v>-8.9042237087344347</v>
          </cell>
          <cell r="BB10">
            <v>177.9614604138917</v>
          </cell>
          <cell r="BC10">
            <v>506.49464340244003</v>
          </cell>
          <cell r="BD10">
            <v>-42.448543794538637</v>
          </cell>
          <cell r="BE10">
            <v>633.10333631305821</v>
          </cell>
          <cell r="BF10">
            <v>-14.968869452497302</v>
          </cell>
          <cell r="BG10">
            <v>201.67523891190785</v>
          </cell>
          <cell r="BH10">
            <v>553.69847994989254</v>
          </cell>
          <cell r="BI10">
            <v>-36.070905375517214</v>
          </cell>
          <cell r="BJ10">
            <v>704.33394403378634</v>
          </cell>
          <cell r="BK10">
            <v>787.39790139773959</v>
          </cell>
          <cell r="BL10">
            <v>880.22492841843268</v>
          </cell>
          <cell r="BM10">
            <v>1001.7230258814243</v>
          </cell>
          <cell r="BN10">
            <v>1115.0850885741629</v>
          </cell>
          <cell r="BO10">
            <v>1239.5115724283214</v>
          </cell>
        </row>
        <row r="12">
          <cell r="R12">
            <v>403.29218423072808</v>
          </cell>
          <cell r="S12">
            <v>529.25727675967767</v>
          </cell>
          <cell r="T12">
            <v>840.14872979185668</v>
          </cell>
          <cell r="U12">
            <v>429.22387392786254</v>
          </cell>
          <cell r="V12">
            <v>2201.9220647101251</v>
          </cell>
          <cell r="W12">
            <v>359.38100860506097</v>
          </cell>
          <cell r="X12">
            <v>414.1685529065403</v>
          </cell>
          <cell r="Y12">
            <v>694.99645206847595</v>
          </cell>
          <cell r="Z12">
            <v>319.2632016444926</v>
          </cell>
          <cell r="AA12">
            <v>1787.8092152245697</v>
          </cell>
          <cell r="AB12">
            <v>313.21630388862809</v>
          </cell>
          <cell r="AC12">
            <v>406.78391285710074</v>
          </cell>
          <cell r="AD12">
            <v>696.29082885496143</v>
          </cell>
          <cell r="AE12">
            <v>372.11653028239004</v>
          </cell>
          <cell r="AF12">
            <v>1788.4075758830804</v>
          </cell>
          <cell r="AG12">
            <v>401.1570780896061</v>
          </cell>
          <cell r="AH12">
            <v>504.40983282262164</v>
          </cell>
          <cell r="AI12">
            <v>827.20668993076504</v>
          </cell>
          <cell r="AJ12">
            <v>442.39809873692519</v>
          </cell>
          <cell r="AK12">
            <v>2175.1716995799179</v>
          </cell>
          <cell r="AL12">
            <v>434.51459011544085</v>
          </cell>
          <cell r="AM12">
            <v>592.81448812340932</v>
          </cell>
          <cell r="AN12">
            <v>978.86249472514567</v>
          </cell>
          <cell r="AO12">
            <v>419.83720966010583</v>
          </cell>
          <cell r="AP12">
            <v>2426.0287826241015</v>
          </cell>
          <cell r="AQ12">
            <v>391.63262898791123</v>
          </cell>
          <cell r="AR12">
            <v>642.48582174884791</v>
          </cell>
          <cell r="AS12">
            <v>1088.4081001355241</v>
          </cell>
          <cell r="AT12">
            <v>471.24009849873272</v>
          </cell>
          <cell r="AU12">
            <v>2593.7666493710162</v>
          </cell>
          <cell r="AV12">
            <v>479.59971173977476</v>
          </cell>
          <cell r="AW12">
            <v>751.76558324909058</v>
          </cell>
          <cell r="AX12">
            <v>1140.8011254614019</v>
          </cell>
          <cell r="AY12">
            <v>511.34975794702154</v>
          </cell>
          <cell r="AZ12">
            <v>2883.5161783972885</v>
          </cell>
          <cell r="BA12">
            <v>532.4528390416026</v>
          </cell>
          <cell r="BB12">
            <v>788.61271036936455</v>
          </cell>
          <cell r="BC12">
            <v>1228.4164730280399</v>
          </cell>
          <cell r="BD12">
            <v>572.85430716280121</v>
          </cell>
          <cell r="BE12">
            <v>3122.3363296018078</v>
          </cell>
          <cell r="BF12">
            <v>569.17062409929281</v>
          </cell>
          <cell r="BG12">
            <v>856.94437561768154</v>
          </cell>
          <cell r="BH12">
            <v>1328.6941559792724</v>
          </cell>
          <cell r="BI12">
            <v>642.56670805183217</v>
          </cell>
          <cell r="BJ12">
            <v>3397.3758637480796</v>
          </cell>
          <cell r="BK12">
            <v>3766.2049948721487</v>
          </cell>
          <cell r="BL12">
            <v>4182.7445622394025</v>
          </cell>
          <cell r="BM12">
            <v>4668.2996279520721</v>
          </cell>
          <cell r="BN12">
            <v>5186.2453664572286</v>
          </cell>
          <cell r="BO12">
            <v>5765.5852080532632</v>
          </cell>
        </row>
        <row r="14">
          <cell r="R14">
            <v>-292.59689735509983</v>
          </cell>
          <cell r="S14">
            <v>-352.3679198944983</v>
          </cell>
          <cell r="T14">
            <v>-366.40593836715038</v>
          </cell>
          <cell r="U14">
            <v>-345.20504054994217</v>
          </cell>
          <cell r="V14">
            <v>-1356.5757961666907</v>
          </cell>
          <cell r="W14">
            <v>-313.12477720846886</v>
          </cell>
          <cell r="X14">
            <v>-349.31723495925871</v>
          </cell>
          <cell r="Y14">
            <v>-371.30017756809264</v>
          </cell>
          <cell r="Z14">
            <v>-381.43244884440173</v>
          </cell>
          <cell r="AA14">
            <v>-1415.1746385802219</v>
          </cell>
          <cell r="AB14">
            <v>-304.89539450248344</v>
          </cell>
          <cell r="AC14">
            <v>-354.40950239607957</v>
          </cell>
          <cell r="AD14">
            <v>-431.41250825869173</v>
          </cell>
          <cell r="AE14">
            <v>-383.38411458625103</v>
          </cell>
          <cell r="AF14">
            <v>-1474.1015197435056</v>
          </cell>
          <cell r="AG14">
            <v>-364.04089919173794</v>
          </cell>
          <cell r="AH14">
            <v>-409.55007639945313</v>
          </cell>
          <cell r="AI14">
            <v>-462.88451048147181</v>
          </cell>
          <cell r="AJ14">
            <v>-433.16349527983925</v>
          </cell>
          <cell r="AK14">
            <v>-1669.6389813525022</v>
          </cell>
          <cell r="AL14">
            <v>-399.34379713132978</v>
          </cell>
          <cell r="AM14">
            <v>-450.21373373240635</v>
          </cell>
          <cell r="AN14">
            <v>-579.33078883850078</v>
          </cell>
          <cell r="AO14">
            <v>-453.21963214060395</v>
          </cell>
          <cell r="AP14">
            <v>-1882.107951842841</v>
          </cell>
          <cell r="AQ14">
            <v>-396.04145391762933</v>
          </cell>
          <cell r="AR14">
            <v>-488.50626495742677</v>
          </cell>
          <cell r="AS14">
            <v>-588.71104056382933</v>
          </cell>
          <cell r="AT14">
            <v>-526.62850334062341</v>
          </cell>
          <cell r="AU14">
            <v>-1999.8872627795088</v>
          </cell>
          <cell r="AV14">
            <v>-577.38389078975752</v>
          </cell>
          <cell r="AW14">
            <v>-584.07264446930128</v>
          </cell>
          <cell r="AX14">
            <v>-682.7618285073728</v>
          </cell>
          <cell r="AY14">
            <v>-533.1973926456767</v>
          </cell>
          <cell r="AZ14">
            <v>-2377.4157564121078</v>
          </cell>
          <cell r="BA14">
            <v>-541.35706275033704</v>
          </cell>
          <cell r="BB14">
            <v>-610.65124995547285</v>
          </cell>
          <cell r="BC14">
            <v>-721.92182962559991</v>
          </cell>
          <cell r="BD14">
            <v>-615.30285095733984</v>
          </cell>
          <cell r="BE14">
            <v>-2489.2329932887496</v>
          </cell>
          <cell r="BF14">
            <v>-584.13949355179011</v>
          </cell>
          <cell r="BG14">
            <v>-655.26913670577369</v>
          </cell>
          <cell r="BH14">
            <v>-774.99567602937987</v>
          </cell>
          <cell r="BI14">
            <v>-678.63761342734938</v>
          </cell>
          <cell r="BJ14">
            <v>-2693.0419197142933</v>
          </cell>
          <cell r="BK14">
            <v>-2978.8070934744092</v>
          </cell>
          <cell r="BL14">
            <v>-3302.5196338209698</v>
          </cell>
          <cell r="BM14">
            <v>-3666.5766020706478</v>
          </cell>
          <cell r="BN14">
            <v>-4071.1602778830656</v>
          </cell>
          <cell r="BO14">
            <v>-4526.0736356249417</v>
          </cell>
        </row>
      </sheetData>
      <sheetData sheetId="3" refreshError="1">
        <row r="10">
          <cell r="R10">
            <v>-156.97975381902211</v>
          </cell>
          <cell r="S10">
            <v>-19.439116308485609</v>
          </cell>
          <cell r="T10">
            <v>-179.37064080259518</v>
          </cell>
          <cell r="U10">
            <v>-1.0525972064537541</v>
          </cell>
          <cell r="V10">
            <v>-356.84210813655659</v>
          </cell>
          <cell r="W10">
            <v>-152.41318110690486</v>
          </cell>
          <cell r="X10">
            <v>5.8549602007657811</v>
          </cell>
          <cell r="Y10">
            <v>-130.02580022516386</v>
          </cell>
          <cell r="Z10">
            <v>-6.8883769779570514</v>
          </cell>
          <cell r="AA10">
            <v>-283.47239810925998</v>
          </cell>
          <cell r="AB10">
            <v>-122.2724684451691</v>
          </cell>
          <cell r="AC10">
            <v>19.7948435987064</v>
          </cell>
          <cell r="AD10">
            <v>-107.59456633288517</v>
          </cell>
          <cell r="AE10">
            <v>25.367630563385376</v>
          </cell>
          <cell r="AF10">
            <v>-184.70456061596246</v>
          </cell>
          <cell r="AG10">
            <v>-136.09160951820419</v>
          </cell>
          <cell r="AH10">
            <v>-26.850199995706433</v>
          </cell>
          <cell r="AI10">
            <v>-142.94225578586713</v>
          </cell>
          <cell r="AJ10">
            <v>-15.35557549750537</v>
          </cell>
          <cell r="AK10">
            <v>-321.23964079728307</v>
          </cell>
          <cell r="AL10">
            <v>-129.0132277645815</v>
          </cell>
          <cell r="AM10">
            <v>-6.2998972995535496</v>
          </cell>
          <cell r="AN10">
            <v>-154.84259687654355</v>
          </cell>
          <cell r="AO10">
            <v>-13.826789860062604</v>
          </cell>
          <cell r="AP10">
            <v>-303.98251180074124</v>
          </cell>
          <cell r="AQ10">
            <v>-69.419695803399236</v>
          </cell>
          <cell r="AR10">
            <v>-25.430164874935386</v>
          </cell>
          <cell r="AS10">
            <v>-106.17143601583766</v>
          </cell>
          <cell r="AT10">
            <v>-26.868743655632329</v>
          </cell>
          <cell r="AU10">
            <v>-227.89004034980462</v>
          </cell>
          <cell r="AV10">
            <v>-161.86764282482187</v>
          </cell>
          <cell r="AW10">
            <v>-34.081823112875</v>
          </cell>
          <cell r="AX10">
            <v>-119.10182357122765</v>
          </cell>
          <cell r="AY10">
            <v>-40.123814238021765</v>
          </cell>
          <cell r="AZ10">
            <v>-355.17510374694621</v>
          </cell>
          <cell r="BA10">
            <v>-128.10174578672309</v>
          </cell>
          <cell r="BB10">
            <v>-152.40292244427985</v>
          </cell>
          <cell r="BC10">
            <v>-137.75861006500449</v>
          </cell>
          <cell r="BD10">
            <v>-145.73107710990314</v>
          </cell>
          <cell r="BE10">
            <v>-563.99435540591048</v>
          </cell>
          <cell r="BF10">
            <v>-128.04247074939076</v>
          </cell>
          <cell r="BG10">
            <v>-154.86719166845324</v>
          </cell>
          <cell r="BH10">
            <v>-136.08621802469739</v>
          </cell>
          <cell r="BI10">
            <v>-148.66732065966866</v>
          </cell>
          <cell r="BJ10">
            <v>-567.66320110221</v>
          </cell>
          <cell r="BK10">
            <v>-686.53303917831772</v>
          </cell>
          <cell r="BL10">
            <v>-753.245931861283</v>
          </cell>
          <cell r="BM10">
            <v>-807.10397367783014</v>
          </cell>
          <cell r="BN10">
            <v>-956.46932778205314</v>
          </cell>
          <cell r="BO10">
            <v>-1011.2074573078683</v>
          </cell>
        </row>
        <row r="12">
          <cell r="R12">
            <v>65.96544208168244</v>
          </cell>
          <cell r="S12">
            <v>48.578098995697417</v>
          </cell>
          <cell r="T12">
            <v>35.611415268489196</v>
          </cell>
          <cell r="U12">
            <v>60.479195863636633</v>
          </cell>
          <cell r="V12">
            <v>210.63415220950569</v>
          </cell>
          <cell r="W12">
            <v>93.428342344967163</v>
          </cell>
          <cell r="X12">
            <v>62.640606877890072</v>
          </cell>
          <cell r="Y12">
            <v>85.235297084712926</v>
          </cell>
          <cell r="Z12">
            <v>65.394595476532629</v>
          </cell>
          <cell r="AA12">
            <v>306.6988417841028</v>
          </cell>
          <cell r="AB12">
            <v>73.522050321815726</v>
          </cell>
          <cell r="AC12">
            <v>56.958179544536158</v>
          </cell>
          <cell r="AD12">
            <v>70.613054382495505</v>
          </cell>
          <cell r="AE12">
            <v>64.725972987863742</v>
          </cell>
          <cell r="AF12">
            <v>265.81925723671117</v>
          </cell>
          <cell r="AG12">
            <v>90.14767882881651</v>
          </cell>
          <cell r="AH12">
            <v>66.722012318156274</v>
          </cell>
          <cell r="AI12">
            <v>87.497930989955393</v>
          </cell>
          <cell r="AJ12">
            <v>78.642405822147524</v>
          </cell>
          <cell r="AK12">
            <v>323.01002795907573</v>
          </cell>
          <cell r="AL12">
            <v>122.36166117880771</v>
          </cell>
          <cell r="AM12">
            <v>66.846143771931537</v>
          </cell>
          <cell r="AN12">
            <v>85.287322115388406</v>
          </cell>
          <cell r="AO12">
            <v>77.52528281942611</v>
          </cell>
          <cell r="AP12">
            <v>352.0204098855537</v>
          </cell>
          <cell r="AQ12">
            <v>99.426568169889464</v>
          </cell>
          <cell r="AR12">
            <v>70.150857326832949</v>
          </cell>
          <cell r="AS12">
            <v>84.937793770938555</v>
          </cell>
          <cell r="AT12">
            <v>65.193497717621625</v>
          </cell>
          <cell r="AU12">
            <v>319.70871698528254</v>
          </cell>
          <cell r="AV12">
            <v>95.349991412608532</v>
          </cell>
          <cell r="AW12">
            <v>64.060075094939165</v>
          </cell>
          <cell r="AX12">
            <v>72.860814048780142</v>
          </cell>
          <cell r="AY12">
            <v>60.388048180960766</v>
          </cell>
          <cell r="AZ12">
            <v>292.65892873728865</v>
          </cell>
          <cell r="BA12">
            <v>85.07025819318153</v>
          </cell>
          <cell r="BB12">
            <v>60.521796389632243</v>
          </cell>
          <cell r="BC12">
            <v>75.098972713164386</v>
          </cell>
          <cell r="BD12">
            <v>67.018708145830757</v>
          </cell>
          <cell r="BE12">
            <v>287.70973544180896</v>
          </cell>
          <cell r="BF12">
            <v>105.34801532290003</v>
          </cell>
          <cell r="BG12">
            <v>78.206486612719132</v>
          </cell>
          <cell r="BH12">
            <v>96.92181196007445</v>
          </cell>
          <cell r="BI12">
            <v>84.12552715816156</v>
          </cell>
          <cell r="BJ12">
            <v>364.60184105385514</v>
          </cell>
          <cell r="BK12">
            <v>338.93503594224006</v>
          </cell>
          <cell r="BL12">
            <v>374.65931798466062</v>
          </cell>
          <cell r="BM12">
            <v>417.01070559708899</v>
          </cell>
          <cell r="BN12">
            <v>441.24363489661692</v>
          </cell>
          <cell r="BO12">
            <v>505.03572461341832</v>
          </cell>
        </row>
        <row r="14">
          <cell r="R14">
            <v>-222.94519590070456</v>
          </cell>
          <cell r="S14">
            <v>-68.017215304183026</v>
          </cell>
          <cell r="T14">
            <v>-214.98205607108437</v>
          </cell>
          <cell r="U14">
            <v>-61.531793070090387</v>
          </cell>
          <cell r="V14">
            <v>-567.4762603460623</v>
          </cell>
          <cell r="W14">
            <v>-245.84152345187204</v>
          </cell>
          <cell r="X14">
            <v>-56.785646677124291</v>
          </cell>
          <cell r="Y14">
            <v>-215.26109730987679</v>
          </cell>
          <cell r="Z14">
            <v>-72.282972454489681</v>
          </cell>
          <cell r="AA14">
            <v>-590.17123989336278</v>
          </cell>
          <cell r="AB14">
            <v>-195.79451876698482</v>
          </cell>
          <cell r="AC14">
            <v>-37.163335945829758</v>
          </cell>
          <cell r="AD14">
            <v>-178.20762071538067</v>
          </cell>
          <cell r="AE14">
            <v>-39.358342424478366</v>
          </cell>
          <cell r="AF14">
            <v>-450.52381785267363</v>
          </cell>
          <cell r="AG14">
            <v>-226.2392883470207</v>
          </cell>
          <cell r="AH14">
            <v>-93.572212313862707</v>
          </cell>
          <cell r="AI14">
            <v>-230.44018677582253</v>
          </cell>
          <cell r="AJ14">
            <v>-93.997981319652894</v>
          </cell>
          <cell r="AK14">
            <v>-644.2496687563588</v>
          </cell>
          <cell r="AL14">
            <v>-251.37488894338921</v>
          </cell>
          <cell r="AM14">
            <v>-73.146041071485087</v>
          </cell>
          <cell r="AN14">
            <v>-240.12991899193196</v>
          </cell>
          <cell r="AO14">
            <v>-91.352072679488714</v>
          </cell>
          <cell r="AP14">
            <v>-656.00292168629494</v>
          </cell>
          <cell r="AQ14">
            <v>-168.8462639732887</v>
          </cell>
          <cell r="AR14">
            <v>-95.581022201768334</v>
          </cell>
          <cell r="AS14">
            <v>-191.10922978677621</v>
          </cell>
          <cell r="AT14">
            <v>-92.062241373253954</v>
          </cell>
          <cell r="AU14">
            <v>-547.59875733508716</v>
          </cell>
          <cell r="AV14">
            <v>-257.21763423743039</v>
          </cell>
          <cell r="AW14">
            <v>-98.141898207814165</v>
          </cell>
          <cell r="AX14">
            <v>-191.9626376200078</v>
          </cell>
          <cell r="AY14">
            <v>-100.51186241898253</v>
          </cell>
          <cell r="AZ14">
            <v>-647.83403248423485</v>
          </cell>
          <cell r="BA14">
            <v>-213.17200397990462</v>
          </cell>
          <cell r="BB14">
            <v>-212.9247188339121</v>
          </cell>
          <cell r="BC14">
            <v>-212.85758277816888</v>
          </cell>
          <cell r="BD14">
            <v>-212.74978525573391</v>
          </cell>
          <cell r="BE14">
            <v>-851.7040908477195</v>
          </cell>
          <cell r="BF14">
            <v>-233.39048607229077</v>
          </cell>
          <cell r="BG14">
            <v>-233.07367828117236</v>
          </cell>
          <cell r="BH14">
            <v>-233.00802998477184</v>
          </cell>
          <cell r="BI14">
            <v>-232.79284781783022</v>
          </cell>
          <cell r="BJ14">
            <v>-932.26504215606519</v>
          </cell>
          <cell r="BK14">
            <v>-1025.4680751205578</v>
          </cell>
          <cell r="BL14">
            <v>-1127.9052498459437</v>
          </cell>
          <cell r="BM14">
            <v>-1224.1146792749191</v>
          </cell>
          <cell r="BN14">
            <v>-1397.71296267867</v>
          </cell>
          <cell r="BO14">
            <v>-1516.2431819212866</v>
          </cell>
        </row>
      </sheetData>
      <sheetData sheetId="4" refreshError="1">
        <row r="10">
          <cell r="R10">
            <v>42.505171292759819</v>
          </cell>
          <cell r="S10">
            <v>46.900811548005251</v>
          </cell>
          <cell r="T10">
            <v>74.654162772040451</v>
          </cell>
          <cell r="U10">
            <v>72.760252818978159</v>
          </cell>
          <cell r="V10">
            <v>236.82039843178367</v>
          </cell>
          <cell r="W10">
            <v>59.885310810234706</v>
          </cell>
          <cell r="X10">
            <v>50.814734238305569</v>
          </cell>
          <cell r="Y10">
            <v>50.492515830422114</v>
          </cell>
          <cell r="Z10">
            <v>68.865977665401616</v>
          </cell>
          <cell r="AA10">
            <v>230.05853854436401</v>
          </cell>
          <cell r="AB10">
            <v>79.455479924396528</v>
          </cell>
          <cell r="AC10">
            <v>60.748546185978071</v>
          </cell>
          <cell r="AD10">
            <v>96.674066122551395</v>
          </cell>
          <cell r="AE10">
            <v>62.866598412725757</v>
          </cell>
          <cell r="AF10">
            <v>299.74469064565176</v>
          </cell>
          <cell r="AG10">
            <v>53.881313347471988</v>
          </cell>
          <cell r="AH10">
            <v>85.694660473576761</v>
          </cell>
          <cell r="AI10">
            <v>76.028966623668737</v>
          </cell>
          <cell r="AJ10">
            <v>74.069865344939984</v>
          </cell>
          <cell r="AK10">
            <v>289.67480578965751</v>
          </cell>
          <cell r="AL10">
            <v>96.197945916284553</v>
          </cell>
          <cell r="AM10">
            <v>147.00333443286149</v>
          </cell>
          <cell r="AN10">
            <v>108.03690031950977</v>
          </cell>
          <cell r="AO10">
            <v>147.11783397245398</v>
          </cell>
          <cell r="AP10">
            <v>498.35601464110977</v>
          </cell>
          <cell r="AQ10">
            <v>88.227251005704602</v>
          </cell>
          <cell r="AR10">
            <v>137.91992358350262</v>
          </cell>
          <cell r="AS10">
            <v>154.77891500333774</v>
          </cell>
          <cell r="AT10">
            <v>168.44377831410438</v>
          </cell>
          <cell r="AU10">
            <v>549.36986790664935</v>
          </cell>
          <cell r="AV10">
            <v>116.77599059413551</v>
          </cell>
          <cell r="AW10">
            <v>190.83583574491129</v>
          </cell>
          <cell r="AX10">
            <v>181.01635641603713</v>
          </cell>
          <cell r="AY10">
            <v>158.76402099899781</v>
          </cell>
          <cell r="AZ10">
            <v>647.39220375408172</v>
          </cell>
          <cell r="BA10">
            <v>164.15334697486554</v>
          </cell>
          <cell r="BB10">
            <v>170.06089976990532</v>
          </cell>
          <cell r="BC10">
            <v>181.4970016644468</v>
          </cell>
          <cell r="BD10">
            <v>200.36318804418227</v>
          </cell>
          <cell r="BE10">
            <v>716.07443645340004</v>
          </cell>
          <cell r="BF10">
            <v>154.20199236645828</v>
          </cell>
          <cell r="BG10">
            <v>173.68356514707654</v>
          </cell>
          <cell r="BH10">
            <v>180.52095269311363</v>
          </cell>
          <cell r="BI10">
            <v>209.06923344222685</v>
          </cell>
          <cell r="BJ10">
            <v>717.47574364887532</v>
          </cell>
          <cell r="BK10">
            <v>753.27115506473251</v>
          </cell>
          <cell r="BL10">
            <v>775.77943843688797</v>
          </cell>
          <cell r="BM10">
            <v>762.34617060492792</v>
          </cell>
          <cell r="BN10">
            <v>782.21894146603927</v>
          </cell>
          <cell r="BO10">
            <v>802.5269770492099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nb"/>
      <sheetName val="INother"/>
      <sheetName val="INdebt"/>
      <sheetName val="OUTdebt"/>
      <sheetName val="ControlSheet"/>
      <sheetName val="TX_RPCH"/>
      <sheetName val="WEO"/>
      <sheetName val="BOP"/>
      <sheetName val="VL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IMF"/>
      <sheetName val="AuxTrav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0">
          <cell r="E10">
            <v>-32</v>
          </cell>
          <cell r="F10">
            <v>-212.29999999999973</v>
          </cell>
          <cell r="G10">
            <v>-885.39999999999964</v>
          </cell>
          <cell r="H10">
            <v>-16.800000000000182</v>
          </cell>
          <cell r="I10">
            <v>56.699999999999818</v>
          </cell>
          <cell r="J10">
            <v>64.700000000000045</v>
          </cell>
          <cell r="K10">
            <v>162.70000000000005</v>
          </cell>
          <cell r="L10">
            <v>-247.10000000000014</v>
          </cell>
          <cell r="M10">
            <v>37</v>
          </cell>
          <cell r="N10">
            <v>-37.100000000000136</v>
          </cell>
          <cell r="O10">
            <v>45.700000000000045</v>
          </cell>
          <cell r="P10">
            <v>60.700000000000045</v>
          </cell>
          <cell r="Q10">
            <v>52.5</v>
          </cell>
          <cell r="R10">
            <v>121.80000000000018</v>
          </cell>
          <cell r="S10">
            <v>281.20000000000005</v>
          </cell>
          <cell r="T10">
            <v>72</v>
          </cell>
          <cell r="U10">
            <v>44.700000000000045</v>
          </cell>
          <cell r="V10">
            <v>-76.899999999999864</v>
          </cell>
          <cell r="W10">
            <v>321</v>
          </cell>
          <cell r="X10">
            <v>5.7000000000000455</v>
          </cell>
          <cell r="Y10">
            <v>-39.5</v>
          </cell>
          <cell r="Z10">
            <v>-124.39999999999998</v>
          </cell>
          <cell r="AA10">
            <v>-222.40000000000009</v>
          </cell>
          <cell r="AB10">
            <v>-380.60000000000036</v>
          </cell>
          <cell r="AC10">
            <v>-236.50000000000011</v>
          </cell>
          <cell r="AD10">
            <v>-310.19999999999993</v>
          </cell>
          <cell r="AE10">
            <v>-219.20000000000005</v>
          </cell>
          <cell r="AF10">
            <v>-315.20000000000005</v>
          </cell>
          <cell r="AG10">
            <v>-1081.0999999999995</v>
          </cell>
          <cell r="AH10">
            <v>-305</v>
          </cell>
          <cell r="AI10">
            <v>-235.30000000000018</v>
          </cell>
          <cell r="AJ10">
            <v>-230.20000000000005</v>
          </cell>
          <cell r="AK10">
            <v>-405</v>
          </cell>
          <cell r="AL10">
            <v>-1175.5</v>
          </cell>
          <cell r="AM10">
            <v>-223.60000000000014</v>
          </cell>
          <cell r="AN10">
            <v>-452.5</v>
          </cell>
          <cell r="AO10">
            <v>-389.40000000000009</v>
          </cell>
          <cell r="AP10">
            <v>-515.09999999999991</v>
          </cell>
          <cell r="AQ10">
            <v>-1580.5999999999995</v>
          </cell>
          <cell r="AR10">
            <v>-252.09999999999991</v>
          </cell>
          <cell r="AS10">
            <v>-412.5</v>
          </cell>
          <cell r="AT10">
            <v>-220.59999999999991</v>
          </cell>
          <cell r="AU10">
            <v>-709.39999999999986</v>
          </cell>
          <cell r="AV10">
            <v>-1594.5999999999995</v>
          </cell>
          <cell r="AW10">
            <v>-308.90000000000009</v>
          </cell>
          <cell r="AX10">
            <v>-715.29999999999973</v>
          </cell>
          <cell r="AY10">
            <v>-514.80000000000018</v>
          </cell>
          <cell r="AZ10">
            <v>-939</v>
          </cell>
          <cell r="BA10">
            <v>-2478</v>
          </cell>
          <cell r="BB10">
            <v>-634.59999999999991</v>
          </cell>
          <cell r="BC10">
            <v>-952.09999999999991</v>
          </cell>
          <cell r="BD10">
            <v>-561.79999999999973</v>
          </cell>
          <cell r="BE10">
            <v>-1243.27</v>
          </cell>
          <cell r="BF10">
            <v>-3391.7700000000004</v>
          </cell>
          <cell r="BG10">
            <v>-702.28656817454339</v>
          </cell>
          <cell r="BH10">
            <v>-1268.5239474014306</v>
          </cell>
          <cell r="BI10">
            <v>-929.6892773386403</v>
          </cell>
          <cell r="BJ10">
            <v>-1360.8404053460563</v>
          </cell>
          <cell r="BK10">
            <v>-4261.3401982606683</v>
          </cell>
          <cell r="BL10">
            <v>-4482.6643615799203</v>
          </cell>
          <cell r="BM10">
            <v>-5019.7889295874156</v>
          </cell>
          <cell r="BN10">
            <v>-5292.0949417153188</v>
          </cell>
          <cell r="BO10">
            <v>-5637.6397405079533</v>
          </cell>
          <cell r="BP10">
            <v>-5887.3349438307705</v>
          </cell>
        </row>
      </sheetData>
      <sheetData sheetId="10" refreshError="1">
        <row r="10">
          <cell r="E10">
            <v>58.800000000000011</v>
          </cell>
          <cell r="F10">
            <v>246.70000000000005</v>
          </cell>
          <cell r="G10">
            <v>410.19999999999993</v>
          </cell>
          <cell r="H10">
            <v>547.60000000000014</v>
          </cell>
          <cell r="I10">
            <v>161.49999999999997</v>
          </cell>
          <cell r="J10">
            <v>87.5</v>
          </cell>
          <cell r="K10">
            <v>340.80000000000018</v>
          </cell>
          <cell r="L10">
            <v>27</v>
          </cell>
          <cell r="M10">
            <v>616.79999999999995</v>
          </cell>
          <cell r="N10">
            <v>143.49999999999997</v>
          </cell>
          <cell r="O10">
            <v>162.99999999999997</v>
          </cell>
          <cell r="P10">
            <v>426.2999999999999</v>
          </cell>
          <cell r="Q10">
            <v>162</v>
          </cell>
          <cell r="R10">
            <v>894.79999999999984</v>
          </cell>
          <cell r="S10">
            <v>110.69999999999993</v>
          </cell>
          <cell r="T10">
            <v>176.90000000000003</v>
          </cell>
          <cell r="U10">
            <v>474.00000000000011</v>
          </cell>
          <cell r="V10">
            <v>84.200000000000045</v>
          </cell>
          <cell r="W10">
            <v>845.8</v>
          </cell>
          <cell r="X10">
            <v>46.399999999999977</v>
          </cell>
          <cell r="Y10">
            <v>64.800000000000011</v>
          </cell>
          <cell r="Z10">
            <v>323.59999999999997</v>
          </cell>
          <cell r="AA10">
            <v>-62.199999999999989</v>
          </cell>
          <cell r="AB10">
            <v>372.59999999999991</v>
          </cell>
          <cell r="AC10">
            <v>8.3000000000000114</v>
          </cell>
          <cell r="AD10">
            <v>52.400000000000034</v>
          </cell>
          <cell r="AE10">
            <v>264.89999999999998</v>
          </cell>
          <cell r="AF10">
            <v>-11.400000000000034</v>
          </cell>
          <cell r="AG10">
            <v>314.20000000000027</v>
          </cell>
          <cell r="AH10">
            <v>37</v>
          </cell>
          <cell r="AI10">
            <v>95</v>
          </cell>
          <cell r="AJ10">
            <v>364.20000000000005</v>
          </cell>
          <cell r="AK10">
            <v>9.3000000000000114</v>
          </cell>
          <cell r="AL10">
            <v>505.5</v>
          </cell>
          <cell r="AM10">
            <v>24.899999999999977</v>
          </cell>
          <cell r="AN10">
            <v>103.00000000000006</v>
          </cell>
          <cell r="AO10">
            <v>310.30000000000007</v>
          </cell>
          <cell r="AP10">
            <v>-35.699999999999989</v>
          </cell>
          <cell r="AQ10">
            <v>402.5</v>
          </cell>
          <cell r="AR10">
            <v>-9.7000000000000455</v>
          </cell>
          <cell r="AS10">
            <v>118.09999999999997</v>
          </cell>
          <cell r="AT10">
            <v>431.70000000000005</v>
          </cell>
          <cell r="AU10">
            <v>-58.500000000000057</v>
          </cell>
          <cell r="AV10">
            <v>481.59999999999991</v>
          </cell>
          <cell r="AW10">
            <v>-60.600000000000193</v>
          </cell>
          <cell r="AX10">
            <v>166.99999999999989</v>
          </cell>
          <cell r="AY10">
            <v>599.90000000000009</v>
          </cell>
          <cell r="AZ10">
            <v>-106.70000000000039</v>
          </cell>
          <cell r="BA10">
            <v>599.59999999999945</v>
          </cell>
          <cell r="BB10">
            <v>-34.200000000000273</v>
          </cell>
          <cell r="BC10">
            <v>247.99999999999989</v>
          </cell>
          <cell r="BD10">
            <v>833.38897449822912</v>
          </cell>
          <cell r="BE10">
            <v>-112.28046501762162</v>
          </cell>
          <cell r="BF10">
            <v>934.90850948060688</v>
          </cell>
          <cell r="BG10">
            <v>-12.336429112742849</v>
          </cell>
          <cell r="BH10">
            <v>294.92839185545665</v>
          </cell>
          <cell r="BI10">
            <v>979.39015371774053</v>
          </cell>
          <cell r="BJ10">
            <v>127.56240143233322</v>
          </cell>
          <cell r="BK10">
            <v>1389.5445178927876</v>
          </cell>
          <cell r="BL10">
            <v>1602.5402647321671</v>
          </cell>
          <cell r="BM10">
            <v>1773.5215906014328</v>
          </cell>
          <cell r="BN10">
            <v>1877.6841486012017</v>
          </cell>
          <cell r="BO10">
            <v>2068.2804734421052</v>
          </cell>
          <cell r="BP10">
            <v>2352.5613215618805</v>
          </cell>
        </row>
      </sheetData>
      <sheetData sheetId="11" refreshError="1">
        <row r="10">
          <cell r="E10">
            <v>-28.099999999999994</v>
          </cell>
          <cell r="F10">
            <v>-95.600000000000023</v>
          </cell>
          <cell r="G10">
            <v>-192.29999999999998</v>
          </cell>
          <cell r="H10">
            <v>-192.49999999999997</v>
          </cell>
          <cell r="I10">
            <v>-194.60000000000002</v>
          </cell>
          <cell r="J10">
            <v>-24.6</v>
          </cell>
          <cell r="K10">
            <v>-195.39999999999998</v>
          </cell>
          <cell r="L10">
            <v>-17.600000000000001</v>
          </cell>
          <cell r="M10">
            <v>-432.2</v>
          </cell>
          <cell r="N10">
            <v>-166.3</v>
          </cell>
          <cell r="O10">
            <v>-29.6</v>
          </cell>
          <cell r="P10">
            <v>-163.50000000000003</v>
          </cell>
          <cell r="Q10">
            <v>-36.599999999999994</v>
          </cell>
          <cell r="R10">
            <v>-396</v>
          </cell>
          <cell r="S10">
            <v>-157.20000000000002</v>
          </cell>
          <cell r="T10">
            <v>-19.599999999999994</v>
          </cell>
          <cell r="U10">
            <v>-179.4</v>
          </cell>
          <cell r="V10">
            <v>-1.2999999999999901</v>
          </cell>
          <cell r="W10">
            <v>-357.5</v>
          </cell>
          <cell r="X10">
            <v>-152.40000000000003</v>
          </cell>
          <cell r="Y10">
            <v>5.6000000000000014</v>
          </cell>
          <cell r="Z10">
            <v>-130.1</v>
          </cell>
          <cell r="AA10">
            <v>-6.9999999999999858</v>
          </cell>
          <cell r="AB10">
            <v>-283.90000000000003</v>
          </cell>
          <cell r="AC10">
            <v>-122.4</v>
          </cell>
          <cell r="AD10">
            <v>20.099999999999994</v>
          </cell>
          <cell r="AE10">
            <v>-107.39999999999999</v>
          </cell>
          <cell r="AF10">
            <v>25.500000000000007</v>
          </cell>
          <cell r="AG10">
            <v>-184.20000000000005</v>
          </cell>
          <cell r="AH10">
            <v>-136.80000000000001</v>
          </cell>
          <cell r="AI10">
            <v>-27.59999999999998</v>
          </cell>
          <cell r="AJ10">
            <v>-143.6</v>
          </cell>
          <cell r="AK10">
            <v>-15.899999999999991</v>
          </cell>
          <cell r="AL10">
            <v>-323.89999999999992</v>
          </cell>
          <cell r="AM10">
            <v>-129</v>
          </cell>
          <cell r="AN10">
            <v>-6.5000000000000142</v>
          </cell>
          <cell r="AO10">
            <v>-154.89999999999998</v>
          </cell>
          <cell r="AP10">
            <v>-13.799999999999997</v>
          </cell>
          <cell r="AQ10">
            <v>-304.2</v>
          </cell>
          <cell r="AR10">
            <v>-76.500000000000028</v>
          </cell>
          <cell r="AS10">
            <v>-35.600000000000009</v>
          </cell>
          <cell r="AT10">
            <v>-110.69999999999999</v>
          </cell>
          <cell r="AU10">
            <v>-38.200000000000003</v>
          </cell>
          <cell r="AV10">
            <v>-261</v>
          </cell>
          <cell r="AW10">
            <v>-163.99999999999994</v>
          </cell>
          <cell r="AX10">
            <v>-185.09999999999997</v>
          </cell>
          <cell r="AY10">
            <v>-106.69999999999999</v>
          </cell>
          <cell r="AZ10">
            <v>-33.199999999999989</v>
          </cell>
          <cell r="BA10">
            <v>-488.99999999999989</v>
          </cell>
          <cell r="BB10">
            <v>-171.5</v>
          </cell>
          <cell r="BC10">
            <v>-60.69999999999996</v>
          </cell>
          <cell r="BD10">
            <v>-117.8</v>
          </cell>
          <cell r="BE10">
            <v>-99.414690941207922</v>
          </cell>
          <cell r="BF10">
            <v>-449.41469094120794</v>
          </cell>
          <cell r="BG10">
            <v>-288.32631700031061</v>
          </cell>
          <cell r="BH10">
            <v>-132.55896681270957</v>
          </cell>
          <cell r="BI10">
            <v>-178.12390125622022</v>
          </cell>
          <cell r="BJ10">
            <v>-131.5858751670126</v>
          </cell>
          <cell r="BK10">
            <v>-730.59506023625295</v>
          </cell>
          <cell r="BL10">
            <v>-1012.1768771335503</v>
          </cell>
          <cell r="BM10">
            <v>-1307.0919364766546</v>
          </cell>
          <cell r="BN10">
            <v>-1436.3585917786061</v>
          </cell>
          <cell r="BO10">
            <v>-1591.2275515151555</v>
          </cell>
          <cell r="BP10">
            <v>-1724.3230091327441</v>
          </cell>
        </row>
      </sheetData>
      <sheetData sheetId="12" refreshError="1">
        <row r="10">
          <cell r="E10">
            <v>69.100000000000009</v>
          </cell>
          <cell r="F10">
            <v>42.899999999999991</v>
          </cell>
          <cell r="G10">
            <v>36.899999999999977</v>
          </cell>
          <cell r="H10">
            <v>166.70000000000002</v>
          </cell>
          <cell r="I10">
            <v>33.700000000000003</v>
          </cell>
          <cell r="J10">
            <v>20.3</v>
          </cell>
          <cell r="K10">
            <v>47.100000000000009</v>
          </cell>
          <cell r="L10">
            <v>30.800000000000004</v>
          </cell>
          <cell r="M10">
            <v>131.9</v>
          </cell>
          <cell r="N10">
            <v>47.199999999999996</v>
          </cell>
          <cell r="O10">
            <v>30.7</v>
          </cell>
          <cell r="P10">
            <v>16.599999999999994</v>
          </cell>
          <cell r="Q10">
            <v>9.8000000000000043</v>
          </cell>
          <cell r="R10">
            <v>104.3</v>
          </cell>
          <cell r="S10">
            <v>42.7</v>
          </cell>
          <cell r="T10">
            <v>46.9</v>
          </cell>
          <cell r="U10">
            <v>74.599999999999994</v>
          </cell>
          <cell r="V10">
            <v>72.8</v>
          </cell>
          <cell r="W10">
            <v>237</v>
          </cell>
          <cell r="X10">
            <v>60.000000000000014</v>
          </cell>
          <cell r="Y10">
            <v>50.8</v>
          </cell>
          <cell r="Z10">
            <v>50.6</v>
          </cell>
          <cell r="AA10">
            <v>68.900000000000006</v>
          </cell>
          <cell r="AB10">
            <v>230.3</v>
          </cell>
          <cell r="AC10">
            <v>79.400000000000006</v>
          </cell>
          <cell r="AD10">
            <v>60.8</v>
          </cell>
          <cell r="AE10">
            <v>96.800000000000011</v>
          </cell>
          <cell r="AF10">
            <v>62.899999999999991</v>
          </cell>
          <cell r="AG10">
            <v>299.89999999999998</v>
          </cell>
          <cell r="AH10">
            <v>53.8</v>
          </cell>
          <cell r="AI10">
            <v>85.6</v>
          </cell>
          <cell r="AJ10">
            <v>76.099999999999994</v>
          </cell>
          <cell r="AK10">
            <v>74.100000000000009</v>
          </cell>
          <cell r="AL10">
            <v>289.60000000000002</v>
          </cell>
          <cell r="AM10">
            <v>96.200000000000017</v>
          </cell>
          <cell r="AN10">
            <v>147.10000000000002</v>
          </cell>
          <cell r="AO10">
            <v>107.9</v>
          </cell>
          <cell r="AP10">
            <v>147</v>
          </cell>
          <cell r="AQ10">
            <v>498.2</v>
          </cell>
          <cell r="AR10">
            <v>87.9</v>
          </cell>
          <cell r="AS10">
            <v>136.6</v>
          </cell>
          <cell r="AT10">
            <v>154.89999999999998</v>
          </cell>
          <cell r="AU10">
            <v>167.8</v>
          </cell>
          <cell r="AV10">
            <v>549.30000000000007</v>
          </cell>
          <cell r="AW10">
            <v>136.69999999999999</v>
          </cell>
          <cell r="AX10">
            <v>142</v>
          </cell>
          <cell r="AY10">
            <v>217.3</v>
          </cell>
          <cell r="AZ10">
            <v>195.6</v>
          </cell>
          <cell r="BA10">
            <v>691.59999999999991</v>
          </cell>
          <cell r="BB10">
            <v>218.3</v>
          </cell>
          <cell r="BC10">
            <v>216.29999999999998</v>
          </cell>
          <cell r="BD10">
            <v>368.7</v>
          </cell>
          <cell r="BE10">
            <v>284.87195819699969</v>
          </cell>
          <cell r="BF10">
            <v>1088.1719581969996</v>
          </cell>
          <cell r="BG10">
            <v>255.46600765138544</v>
          </cell>
          <cell r="BH10">
            <v>268.66802497308197</v>
          </cell>
          <cell r="BI10">
            <v>455.62229955357395</v>
          </cell>
          <cell r="BJ10">
            <v>409.19067802985091</v>
          </cell>
          <cell r="BK10">
            <v>1388.9470102078922</v>
          </cell>
          <cell r="BL10">
            <v>1650.8062177563929</v>
          </cell>
          <cell r="BM10">
            <v>2298.3604501038139</v>
          </cell>
          <cell r="BN10">
            <v>2684.201936326961</v>
          </cell>
          <cell r="BO10">
            <v>3109.5696115306109</v>
          </cell>
          <cell r="BP10">
            <v>3031.9639825999993</v>
          </cell>
        </row>
      </sheetData>
      <sheetData sheetId="13" refreshError="1">
        <row r="10">
          <cell r="E10">
            <v>0</v>
          </cell>
          <cell r="F10">
            <v>0</v>
          </cell>
          <cell r="G10">
            <v>0</v>
          </cell>
          <cell r="H10">
            <v>763.3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65.900000000000006</v>
          </cell>
          <cell r="Q10">
            <v>0</v>
          </cell>
          <cell r="R10">
            <v>65.900000000000006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-0.7</v>
          </cell>
          <cell r="AE10">
            <v>-1.7</v>
          </cell>
          <cell r="AF10">
            <v>0</v>
          </cell>
          <cell r="AG10">
            <v>-2.4</v>
          </cell>
          <cell r="AH10">
            <v>12</v>
          </cell>
          <cell r="AI10">
            <v>13</v>
          </cell>
          <cell r="AJ10">
            <v>0</v>
          </cell>
          <cell r="AK10">
            <v>0</v>
          </cell>
          <cell r="AL10">
            <v>25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-0.2</v>
          </cell>
          <cell r="AZ10">
            <v>-0.1</v>
          </cell>
          <cell r="BA10">
            <v>-0.30000000000000004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</row>
      </sheetData>
      <sheetData sheetId="14" refreshError="1"/>
      <sheetData sheetId="15" refreshError="1">
        <row r="10">
          <cell r="E10">
            <v>0</v>
          </cell>
          <cell r="F10">
            <v>0</v>
          </cell>
          <cell r="G10">
            <v>0</v>
          </cell>
          <cell r="H10">
            <v>-231.8</v>
          </cell>
          <cell r="I10">
            <v>-13.4</v>
          </cell>
          <cell r="J10">
            <v>-17</v>
          </cell>
          <cell r="K10">
            <v>-5.9</v>
          </cell>
          <cell r="L10">
            <v>-29.400000000000002</v>
          </cell>
          <cell r="M10">
            <v>-65.7</v>
          </cell>
          <cell r="N10">
            <v>-36.5</v>
          </cell>
          <cell r="O10">
            <v>5.6</v>
          </cell>
          <cell r="P10">
            <v>-115.8</v>
          </cell>
          <cell r="Q10">
            <v>17.399999999999999</v>
          </cell>
          <cell r="R10">
            <v>-129.29999999999998</v>
          </cell>
          <cell r="S10">
            <v>29.1</v>
          </cell>
          <cell r="T10">
            <v>148.70000000000002</v>
          </cell>
          <cell r="U10">
            <v>9.3999999999999986</v>
          </cell>
          <cell r="V10">
            <v>-54.400000000000006</v>
          </cell>
          <cell r="W10">
            <v>132.79999999999998</v>
          </cell>
          <cell r="X10">
            <v>3.9000000000000057</v>
          </cell>
          <cell r="Y10">
            <v>-92.1</v>
          </cell>
          <cell r="Z10">
            <v>-138.89999999999998</v>
          </cell>
          <cell r="AA10">
            <v>-14.299999999999997</v>
          </cell>
          <cell r="AB10">
            <v>-241.39999999999998</v>
          </cell>
          <cell r="AC10">
            <v>-77.099999999999994</v>
          </cell>
          <cell r="AD10">
            <v>-71.5</v>
          </cell>
          <cell r="AE10">
            <v>-41.599999999999994</v>
          </cell>
          <cell r="AF10">
            <v>-9.3000000000000007</v>
          </cell>
          <cell r="AG10">
            <v>-199.5</v>
          </cell>
          <cell r="AH10">
            <v>-43.4</v>
          </cell>
          <cell r="AI10">
            <v>-87.8</v>
          </cell>
          <cell r="AJ10">
            <v>-3.0999999999999996</v>
          </cell>
          <cell r="AK10">
            <v>-44.29999999999999</v>
          </cell>
          <cell r="AL10">
            <v>-178.6</v>
          </cell>
          <cell r="AM10">
            <v>-125.79999999999998</v>
          </cell>
          <cell r="AN10">
            <v>45.5</v>
          </cell>
          <cell r="AO10">
            <v>-129.80000000000001</v>
          </cell>
          <cell r="AP10">
            <v>292.29999999999995</v>
          </cell>
          <cell r="AQ10">
            <v>82.2</v>
          </cell>
          <cell r="AR10">
            <v>-171.9</v>
          </cell>
          <cell r="AS10">
            <v>75.099999999999994</v>
          </cell>
          <cell r="AT10">
            <v>-46.5</v>
          </cell>
          <cell r="AU10">
            <v>66.400000000000006</v>
          </cell>
          <cell r="AV10">
            <v>-76.899999999999977</v>
          </cell>
          <cell r="AW10">
            <v>-60.09999999999998</v>
          </cell>
          <cell r="AX10">
            <v>89.600000000000037</v>
          </cell>
          <cell r="AY10">
            <v>-205.5</v>
          </cell>
          <cell r="AZ10">
            <v>-26.899999999999981</v>
          </cell>
          <cell r="BA10">
            <v>-202.89999999999992</v>
          </cell>
          <cell r="BB10">
            <v>-157.4</v>
          </cell>
          <cell r="BC10">
            <v>-128.19999999999999</v>
          </cell>
          <cell r="BD10">
            <v>-766.73243788849118</v>
          </cell>
          <cell r="BE10">
            <v>81.655095100253632</v>
          </cell>
          <cell r="BF10">
            <v>-970.67734278823764</v>
          </cell>
          <cell r="BG10">
            <v>-1014.5312597321163</v>
          </cell>
          <cell r="BH10">
            <v>-6.25</v>
          </cell>
          <cell r="BI10">
            <v>-46.759624872090065</v>
          </cell>
          <cell r="BJ10">
            <v>-6.25</v>
          </cell>
          <cell r="BK10">
            <v>-1073.7908846042064</v>
          </cell>
          <cell r="BL10">
            <v>-21.019269395646717</v>
          </cell>
          <cell r="BM10">
            <v>-333.20349194221069</v>
          </cell>
          <cell r="BN10">
            <v>18.980738573417213</v>
          </cell>
          <cell r="BO10">
            <v>18.980732935072893</v>
          </cell>
          <cell r="BP10">
            <v>-50</v>
          </cell>
        </row>
      </sheetData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T"/>
      <sheetName val="INP"/>
      <sheetName val="IMF"/>
      <sheetName val="BNB"/>
      <sheetName val="BNB2"/>
      <sheetName val="DIS"/>
      <sheetName val="DIS2"/>
      <sheetName val="DBS"/>
      <sheetName val="INT"/>
      <sheetName val="AMT"/>
      <sheetName val="DBT"/>
      <sheetName val="PRT"/>
      <sheetName val="OIN"/>
      <sheetName val="FDI"/>
      <sheetName val="IMP"/>
      <sheetName val="EXP"/>
      <sheetName val="SRV"/>
      <sheetName val="INC"/>
      <sheetName val="CTR"/>
      <sheetName val="BCL"/>
      <sheetName val="FCL"/>
      <sheetName val="VLN"/>
      <sheetName val="FRA"/>
      <sheetName val="BOT"/>
      <sheetName val="BOT_L"/>
      <sheetName val="BOT_E"/>
      <sheetName val="FOT"/>
      <sheetName val="IOT"/>
      <sheetName val="ControlSheet"/>
      <sheetName val="EU1"/>
      <sheetName val="WEO"/>
      <sheetName val="MONA"/>
      <sheetName val="Graphs"/>
      <sheetName val="BNB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nel1"/>
      <sheetName val="Panel2"/>
      <sheetName val="Annual"/>
      <sheetName val="Monthly"/>
      <sheetName val="FDI"/>
      <sheetName val="EBRD"/>
      <sheetName val="EMBI"/>
      <sheetName val="Velocity"/>
      <sheetName val="Fiscal"/>
      <sheetName val="Chart6"/>
      <sheetName val="Chart7"/>
      <sheetName val="Chart5"/>
      <sheetName val="Chart1"/>
      <sheetName val="Chart2"/>
      <sheetName val="Chart3"/>
      <sheetName val="Chart4"/>
      <sheetName val="NIR-$"/>
      <sheetName val="A-MonSur"/>
      <sheetName val="M-MonSur"/>
      <sheetName val="M-EDSS2"/>
      <sheetName val="A-EDSS2"/>
      <sheetName val="NIR_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Weights"/>
      <sheetName val="Current"/>
      <sheetName val="ControlSheet"/>
      <sheetName val="Previous"/>
    </sheetNames>
    <sheetDataSet>
      <sheetData sheetId="0" refreshError="1">
        <row r="2">
          <cell r="A2">
            <v>968</v>
          </cell>
          <cell r="H2">
            <v>36754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61">
          <cell r="D61" t="str">
            <v>S2000REV</v>
          </cell>
        </row>
      </sheetData>
      <sheetData sheetId="8" refreshError="1"/>
      <sheetData sheetId="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and Links"/>
      <sheetName val="CPI"/>
      <sheetName val="CPIComp"/>
      <sheetName val="Chart1"/>
      <sheetName val="FoodNonFcpi "/>
      <sheetName val="CPIPartnerCnty"/>
      <sheetName val="PPI"/>
      <sheetName val="PPICom"/>
      <sheetName val="X Rates"/>
      <sheetName val="laborQCPIER"/>
      <sheetName val="GDPchart"/>
      <sheetName val="industry"/>
      <sheetName val="monGDP"/>
      <sheetName val="real GDP"/>
      <sheetName val="2000proj"/>
      <sheetName val="deflator"/>
      <sheetName val="real-ann"/>
      <sheetName val="Q-GDP"/>
      <sheetName val=" GDP prog"/>
      <sheetName val="consumption"/>
      <sheetName val="realvar"/>
      <sheetName val="OutToTeam"/>
      <sheetName val="BOPinput"/>
      <sheetName val="fiscal-input"/>
      <sheetName val="Monetary Prog"/>
      <sheetName val="mon-ind"/>
      <sheetName val="Basic Ind"/>
      <sheetName val="MacroFramework"/>
      <sheetName val="pp"/>
      <sheetName val="PC"/>
      <sheetName val="x-11"/>
      <sheetName val="weo-real"/>
      <sheetName val="pop"/>
      <sheetName val="gdpexp"/>
      <sheetName val="EDSSBATCH"/>
      <sheetName val="ControlSheet"/>
      <sheetName val="Real_Annual"/>
      <sheetName val="weo_re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ntry name lookup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ER Forecast"/>
    </sheetNames>
    <sheetDataSet>
      <sheetData sheetId="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Assumptions"/>
      <sheetName val="Table 9"/>
      <sheetName val="Table2"/>
      <sheetName val="Table 6"/>
      <sheetName val="Table 8"/>
      <sheetName val="Trade"/>
      <sheetName val="Services"/>
      <sheetName val="Capital"/>
      <sheetName val="BOP"/>
      <sheetName val="DM-BOP"/>
      <sheetName val="ControlSheet"/>
      <sheetName val="OLDWEO"/>
      <sheetName val="Finneeds"/>
      <sheetName val="NFA"/>
      <sheetName val="Debt"/>
      <sheetName val="Debt(old)"/>
      <sheetName val="NewWEO"/>
      <sheetName val="WEO"/>
      <sheetName val="Module1"/>
      <sheetName val="Module2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F42" t="str">
            <v>AFILIACIÓN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F43" t="str">
            <v>TOTAL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6">
          <cell r="D66" t="str">
            <v>S2002PUB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A19"/>
      <sheetName val="A20"/>
      <sheetName val="A21"/>
      <sheetName val="A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&amp;Deposits"/>
      <sheetName val="ControlSheet"/>
      <sheetName val="ams"/>
      <sheetName val="pms"/>
      <sheetName val="scenario 1"/>
      <sheetName val="99-00calc"/>
      <sheetName val="1999 calc old."/>
      <sheetName val="Bancorex"/>
      <sheetName val="Prog"/>
      <sheetName val="Chart1"/>
      <sheetName val="M3 Velocity"/>
      <sheetName val="rmoney chart"/>
      <sheetName val="Chart2"/>
      <sheetName val="TO LINKS"/>
      <sheetName val="SR 8-97 Chart"/>
      <sheetName val="Lei Cht"/>
      <sheetName val="SR M3 chart"/>
      <sheetName val="pc table"/>
      <sheetName val="NBR Table"/>
      <sheetName val="Manos"/>
      <sheetName val="Table 5 (2)"/>
      <sheetName val="Table 5"/>
      <sheetName val="res"/>
      <sheetName val="Actual-progT4"/>
      <sheetName val="Chart Analysis"/>
      <sheetName val="MSCurrent"/>
      <sheetName val="SR Table"/>
      <sheetName val="PCT4"/>
      <sheetName val="RED"/>
      <sheetName val="velocity chart"/>
      <sheetName val="Module1"/>
      <sheetName val="MonSurv"/>
      <sheetName val="pMonsurv"/>
      <sheetName val="reserv"/>
      <sheetName val="SRTable 5"/>
      <sheetName val="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Fiscal-A"/>
      <sheetName val="Input-Fiscal-Q"/>
      <sheetName val="Input-Fiscal_M"/>
      <sheetName val="Macro asspnts-A"/>
      <sheetName val="Macro assptns-Q"/>
      <sheetName val="Table to print lev"/>
      <sheetName val="Table to print lev %"/>
      <sheetName val="small table leva"/>
      <sheetName val="small table leva %"/>
      <sheetName val="small table leva (2)"/>
      <sheetName val="MoF interest proj"/>
      <sheetName val="GG work sheet (lev)"/>
      <sheetName val="E&amp;R projections 04-5"/>
      <sheetName val="04-05 fisc programs"/>
      <sheetName val="2005 fisc program"/>
      <sheetName val="small tab"/>
      <sheetName val="financing_simple"/>
      <sheetName val="Financing"/>
      <sheetName val="Financing MoF"/>
      <sheetName val="Arrears"/>
      <sheetName val="ControlSheet"/>
      <sheetName val="PubDebt"/>
      <sheetName val="MT Proj"/>
      <sheetName val="WEO"/>
      <sheetName val="OUT_Q"/>
      <sheetName val="OUT_A"/>
      <sheetName val="OUT_SINAW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nnual"/>
      <sheetName val="AnnTab"/>
      <sheetName val="Quarterly"/>
      <sheetName val="Monthly"/>
      <sheetName val="Interest"/>
      <sheetName val="INFlevel"/>
      <sheetName val="INFrate"/>
      <sheetName val="GDPQ"/>
      <sheetName val="ControlSheet"/>
      <sheetName val="GDP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ssum"/>
      <sheetName val="Debt_Total"/>
      <sheetName val="Debt_Multi"/>
      <sheetName val="Debt_Bi"/>
      <sheetName val="Debt_Com"/>
      <sheetName val="Exports"/>
      <sheetName val="Imports"/>
      <sheetName val="Services"/>
      <sheetName val="Grants"/>
      <sheetName val="UFR"/>
      <sheetName val="OtherBoP"/>
      <sheetName val="Projections"/>
      <sheetName val="BoP&amp;FR"/>
      <sheetName val="BoP&amp;Debt"/>
      <sheetName val="BoP_MT"/>
      <sheetName val="Repay"/>
      <sheetName val="Fin_Req"/>
      <sheetName val="NPV"/>
      <sheetName val="BP_indic"/>
      <sheetName val="Out_Fis"/>
      <sheetName val="Bud_Grants"/>
      <sheetName val="Energy Financing"/>
      <sheetName val="RED25"/>
      <sheetName val="REDdsa"/>
      <sheetName val="Month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Output Database"/>
      <sheetName val="Input_external"/>
      <sheetName val="Input debt service"/>
      <sheetName val="Inp_Outp_debt"/>
      <sheetName val="Tab11_macro"/>
      <sheetName val="SR_Table_Baseline"/>
      <sheetName val="SR_Table_Stress"/>
      <sheetName val="Panel Chart"/>
      <sheetName val="Baseline"/>
      <sheetName val="A1_historical"/>
      <sheetName val="A2_financing"/>
      <sheetName val="B1_GDP"/>
      <sheetName val="B2_exports"/>
      <sheetName val="B3_deflator"/>
      <sheetName val="B4_non-debt flows"/>
      <sheetName val="B5_Combo"/>
      <sheetName val="B6_30%depr"/>
      <sheetName val="NPV_base"/>
      <sheetName val="NPV Stress"/>
      <sheetName val="NPV Stress_A2"/>
      <sheetName val="Chart Data"/>
      <sheetName val="Debt Accumulation"/>
      <sheetName val="NPV-GDP"/>
      <sheetName val="NPV-Exports"/>
      <sheetName val="NPV-Revenue"/>
      <sheetName val="DS-Exports"/>
      <sheetName val="DS-Revenues"/>
      <sheetName val="Chart Output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A 19"/>
      <sheetName val="A20"/>
      <sheetName val="A21"/>
      <sheetName val="A22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A42"/>
      <sheetName val="A43"/>
      <sheetName val="A44"/>
      <sheetName val="A45"/>
      <sheetName val="A46"/>
      <sheetName val="A47"/>
      <sheetName val="A48"/>
      <sheetName val="A49"/>
      <sheetName val="A50"/>
      <sheetName val="A51"/>
      <sheetName val="A52"/>
      <sheetName val="A53"/>
      <sheetName val="A54"/>
      <sheetName val="A55"/>
      <sheetName val="A56"/>
      <sheetName val="A57"/>
      <sheetName val="A58"/>
      <sheetName val="A59"/>
      <sheetName val="A60"/>
      <sheetName val="A61"/>
      <sheetName val="A42-BNB format"/>
      <sheetName val="A43-BNB format"/>
      <sheetName val="EDSS1"/>
      <sheetName val="M1 - StaffReport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-Mthly MS"/>
    </sheetNames>
    <sheetDataSet>
      <sheetData sheetId="0" refreshError="1">
        <row r="72">
          <cell r="B72" t="str">
            <v>RED-01-tables</v>
          </cell>
        </row>
        <row r="73">
          <cell r="B73" t="str">
            <v>RED - 01 Tables</v>
          </cell>
        </row>
        <row r="74">
          <cell r="B74">
            <v>918</v>
          </cell>
        </row>
        <row r="77">
          <cell r="B77" t="str">
            <v>\\IMF1S\VOL1\DATA\EU1\BGR\RED-01-tables.xls</v>
          </cell>
        </row>
        <row r="78">
          <cell r="B78" t="str">
            <v>I:\DATA\EU1\BGR\DOC\BG README.DOC</v>
          </cell>
        </row>
        <row r="79">
          <cell r="B79" t="str">
            <v>YES</v>
          </cell>
        </row>
        <row r="80">
          <cell r="B80" t="str">
            <v>medwards</v>
          </cell>
        </row>
        <row r="81">
          <cell r="B81">
            <v>37259.56486111111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O LINK"/>
    </sheetNames>
    <sheetDataSet>
      <sheetData sheetId="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NEVEN"/>
      <sheetName val="Table-CHARTS"/>
      <sheetName val="Chart55"/>
      <sheetName val="Chart44"/>
      <sheetName val="Chart33"/>
      <sheetName val="Chart22"/>
      <sheetName val="Chart11"/>
      <sheetName val="Documenttemplate"/>
      <sheetName val="Assumpt"/>
      <sheetName val="Revenues"/>
      <sheetName val="Rev. assessment"/>
      <sheetName val="Expenditures"/>
      <sheetName val="Exp. assessment"/>
      <sheetName val="Financing"/>
      <sheetName val="projection"/>
      <sheetName val="M-T revproj"/>
      <sheetName val="worktable"/>
      <sheetName val="Prj. Monthly 2001"/>
      <sheetName val="RED-Graphs"/>
      <sheetName val="1999 analysis"/>
      <sheetName val="WEO LINK"/>
      <sheetName val="Q4 WEO"/>
      <sheetName val="srtable"/>
      <sheetName val="srtable (2)"/>
      <sheetName val="srtable (3)"/>
      <sheetName val="gap"/>
      <sheetName val="RED tables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Stress 0322"/>
      <sheetName val="Stress analysis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DebtServiceOutLong"/>
    </sheetNames>
    <sheetDataSet>
      <sheetData sheetId="0" refreshError="1"/>
      <sheetData sheetId="1" refreshError="1"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QQ"/>
    </sheetNames>
    <sheetDataSet>
      <sheetData sheetId="0" refreshError="1">
        <row r="25">
          <cell r="AB25" t="b">
            <v>0</v>
          </cell>
        </row>
        <row r="27">
          <cell r="AB27" t="str">
            <v>I:\data\wrs\master\help\wrsnews.rft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"/>
      <sheetName val="Q"/>
    </sheetNames>
    <sheetDataSet>
      <sheetData sheetId="0" refreshError="1"/>
      <sheetData sheetId="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checks"/>
      <sheetName val="IN"/>
      <sheetName val="Out_DMX"/>
      <sheetName val="OUT_FIS"/>
      <sheetName val="Table %"/>
      <sheetName val="Table RON"/>
      <sheetName val="M_T proj Ass"/>
      <sheetName val="Measures"/>
      <sheetName val="below the line"/>
      <sheetName val="above the line"/>
      <sheetName val="PNDI"/>
      <sheetName val="Public Sector"/>
      <sheetName val="Public debt data"/>
      <sheetName val="Table SR 2012 measures"/>
      <sheetName val="compa"/>
      <sheetName val="IMF"/>
      <sheetName val="buffer"/>
      <sheetName val="contribution EU"/>
      <sheetName val="Chart1"/>
      <sheetName val="Analysis"/>
      <sheetName val="Table_NEVEN"/>
      <sheetName val="Table_CHARTS"/>
      <sheetName val="WEO LINK"/>
      <sheetName val="abs worksheet"/>
      <sheetName val="abs table"/>
      <sheetName val="ControlSheet"/>
      <sheetName val="financing table"/>
      <sheetName val="2012 measures"/>
      <sheetName val="Main Fiscal table"/>
      <sheetName val="Proj"/>
      <sheetName val="Public debt"/>
    </sheetNames>
    <sheetDataSet>
      <sheetData sheetId="0" refreshError="1">
        <row r="21">
          <cell r="C21" t="str">
            <v>C:\ROM\Rom.DMX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Macro-A"/>
      <sheetName val="Input-Macro-Q"/>
      <sheetName val="Input-Fiscal-A"/>
      <sheetName val="Input-Fiscal-Q"/>
      <sheetName val="ControlSheet"/>
      <sheetName val="Projections"/>
      <sheetName val="2002 Measures"/>
      <sheetName val="GG Table"/>
      <sheetName val="GG Table (2)"/>
      <sheetName val="Out-A"/>
      <sheetName val="Out-Q"/>
      <sheetName val="WEO"/>
      <sheetName val="PCs-EF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X-DAILY"/>
      <sheetName val="FOREX_DAILY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CONTENTS"/>
      <sheetName val="SEI_OLD"/>
      <sheetName val="SEI"/>
      <sheetName val="NGDP_R_old2"/>
      <sheetName val="NGDP_R_old"/>
      <sheetName val="T1"/>
      <sheetName val="T2"/>
      <sheetName val="T3"/>
      <sheetName val="T4"/>
      <sheetName val="T5"/>
      <sheetName val="T6"/>
      <sheetName val="T7"/>
      <sheetName val="CPI (2)"/>
      <sheetName val="T8"/>
      <sheetName val="GDP_q_old2"/>
      <sheetName val="GDP_q_old"/>
      <sheetName val="NGDP_old2"/>
      <sheetName val="NGDP_old"/>
      <sheetName val="AGRI_old2"/>
      <sheetName val="AGRI_old"/>
      <sheetName val="INDCOM_old"/>
      <sheetName val="INDCOM_old2"/>
      <sheetName val="CPI_old2"/>
      <sheetName val="CPI_old"/>
      <sheetName val="T9"/>
      <sheetName val="T10"/>
      <sheetName val="ENERGY_old"/>
      <sheetName val="MAINCOM_old"/>
      <sheetName val="MAINCOM_old "/>
      <sheetName val="LABORMKT_old2"/>
      <sheetName val="LABORMKT_OLD"/>
      <sheetName val="WAGES_old"/>
      <sheetName val="EMPLOY_old2"/>
      <sheetName val="EMPLOY_old"/>
      <sheetName val="EMPL_PUBL_old"/>
      <sheetName val="EMPL_PUBL_old2"/>
      <sheetName val="EMPL_BUDG_old2"/>
      <sheetName val="EMPL_BUDG_old"/>
      <sheetName val="T11"/>
      <sheetName val="T12"/>
      <sheetName val="EMPL_PUBL"/>
      <sheetName val="T13"/>
      <sheetName val="T14"/>
      <sheetName val="T15"/>
      <sheetName val="T16"/>
      <sheetName val="T17"/>
      <sheetName val="T18"/>
      <sheetName val="T19"/>
      <sheetName val="T20"/>
      <sheetName val="T21"/>
      <sheetName val="T22"/>
      <sheetName val="T23"/>
      <sheetName val="T24"/>
      <sheetName val="T25"/>
      <sheetName val="T26"/>
      <sheetName val="T27"/>
      <sheetName val="STATE_DRAMS"/>
      <sheetName val="STATE_DRAMS (2)"/>
      <sheetName val="STATE_%"/>
      <sheetName val="LOCAL_%"/>
      <sheetName val="LOCAL_DRAMS"/>
      <sheetName val="LOCAL_DRAMS (2)"/>
      <sheetName val="SFSI"/>
      <sheetName val="GEN_DRAMS"/>
      <sheetName val="GEN_DRAMS (2)"/>
      <sheetName val="GEN_%"/>
      <sheetName val="SFSI_old"/>
      <sheetName val="ARREARS"/>
      <sheetName val="Exp_function"/>
      <sheetName val="Exp_function cntd."/>
      <sheetName val="SOCIAL INDICATORS"/>
      <sheetName val="TAX_REV"/>
      <sheetName val="EXPEN_old"/>
      <sheetName val="TAX_REV_old"/>
      <sheetName val="DEBTORS"/>
      <sheetName val="DEBTORS_old"/>
      <sheetName val="TAX_REV_BRO"/>
      <sheetName val="CBANK_old2"/>
      <sheetName val="CBANK_old"/>
      <sheetName val="MSURVEY_old2"/>
      <sheetName val="MSURVEY_old"/>
      <sheetName val="INT_RATES_old2"/>
      <sheetName val="INT_RATES_old"/>
      <sheetName val="Tbill_old2"/>
      <sheetName val="Tbill_old"/>
      <sheetName val="BOP_Q_OLD"/>
      <sheetName val="EXTDEBT_OLD"/>
      <sheetName val="BOP_Q_OLD2"/>
      <sheetName val="COMP_TRADE"/>
      <sheetName val="DOT"/>
      <sheetName val="PRIVATE_OLD"/>
      <sheetName val="PRIVATE_old2"/>
      <sheetName val="BNKIND_OLD2"/>
      <sheetName val="BNKIND_old"/>
      <sheetName val="BNKLOANS_old2"/>
      <sheetName val="BNKLOANS_old"/>
      <sheetName val="ELECTR_old"/>
      <sheetName val="ControlSheet"/>
      <sheetName val="SURVEY"/>
      <sheetName val="Quasi_Key Ind."/>
      <sheetName val="Quasi_Prim Bal."/>
      <sheetName val="ELECTR"/>
      <sheetName val="taxrevSum"/>
      <sheetName val="IND_PROD_OLD"/>
      <sheetName val="ENER_SUP_OLD"/>
      <sheetName val="IRRIG_old2"/>
      <sheetName val="IRRIG_OLD"/>
      <sheetName val="SURVEY_OLD"/>
      <sheetName val="CASH_FLOWS_old2"/>
      <sheetName val="CASH_FLOWS_old"/>
      <sheetName val="CASH_FLOWS"/>
      <sheetName val="IRRIG"/>
      <sheetName val="YERE_CASHFL"/>
      <sheetName val="YERE_CASHFL_old2"/>
      <sheetName val="YERE_CASHFL_old"/>
      <sheetName val="WATER_CASHFL_old2"/>
      <sheetName val="WATER_CASHFL"/>
      <sheetName val="Energy_Payables"/>
      <sheetName val="ENERGY (2)"/>
      <sheetName val="MAINCOM (2)"/>
      <sheetName val="BOP_old"/>
      <sheetName val="EXPORTS_old"/>
      <sheetName val="IMPORTS_old"/>
      <sheetName val="DIR_X_old"/>
      <sheetName val="DIR_I_old"/>
      <sheetName val="PUB_DEBT_OLD"/>
      <sheetName val="PUB_DEBT_2000_old"/>
      <sheetName val="WATER_CASHFL_old"/>
      <sheetName val="BRO"/>
      <sheetName val="Baseline"/>
      <sheetName val="Sensitivity"/>
      <sheetName val="Proceeds"/>
    </sheetNames>
    <sheetDataSet>
      <sheetData sheetId="0" refreshError="1"/>
      <sheetData sheetId="1" refreshError="1"/>
      <sheetData sheetId="2" refreshError="1">
        <row r="1">
          <cell r="A1" t="str">
            <v>Table 1.  Armenia: Selected Economic Indicators, 1996-2000</v>
          </cell>
        </row>
        <row r="2">
          <cell r="A2" t="str">
            <v xml:space="preserve"> </v>
          </cell>
        </row>
        <row r="4">
          <cell r="B4">
            <v>1996</v>
          </cell>
          <cell r="C4">
            <v>1997</v>
          </cell>
          <cell r="D4">
            <v>1998</v>
          </cell>
          <cell r="F4">
            <v>1998</v>
          </cell>
          <cell r="G4">
            <v>1999</v>
          </cell>
        </row>
        <row r="5">
          <cell r="A5" t="str">
            <v xml:space="preserve"> </v>
          </cell>
          <cell r="F5" t="str">
            <v xml:space="preserve">First Half  </v>
          </cell>
          <cell r="G5" t="str">
            <v xml:space="preserve">First Half </v>
          </cell>
        </row>
        <row r="8">
          <cell r="A8" t="str">
            <v xml:space="preserve">GDP (in billions of dram) </v>
          </cell>
          <cell r="B8">
            <v>660.31053038914797</v>
          </cell>
          <cell r="C8">
            <v>798.55499999999995</v>
          </cell>
          <cell r="D8">
            <v>951.90060000000005</v>
          </cell>
          <cell r="F8">
            <v>465.82703627668809</v>
          </cell>
          <cell r="G8">
            <v>494.93303684941657</v>
          </cell>
        </row>
        <row r="9">
          <cell r="A9" t="str">
            <v>Real GDP growth (percent change) 1/</v>
          </cell>
          <cell r="B9">
            <v>5.7969999999999997</v>
          </cell>
          <cell r="C9">
            <v>3.1</v>
          </cell>
          <cell r="D9">
            <v>7.2</v>
          </cell>
          <cell r="F9">
            <v>6.7</v>
          </cell>
          <cell r="G9">
            <v>4.9000000000000004</v>
          </cell>
        </row>
        <row r="10">
          <cell r="A10" t="str">
            <v>GDP (in millions of U.S. dollars)</v>
          </cell>
          <cell r="B10">
            <v>1597.0450752857762</v>
          </cell>
          <cell r="C10">
            <v>1627.8049758275208</v>
          </cell>
          <cell r="D10">
            <v>1885.3219031459973</v>
          </cell>
          <cell r="F10">
            <v>929.83037829622924</v>
          </cell>
          <cell r="G10">
            <v>918.24876563141333</v>
          </cell>
        </row>
        <row r="11">
          <cell r="A11" t="str">
            <v xml:space="preserve">GDP deflator (percent change) </v>
          </cell>
          <cell r="C11">
            <v>17.3</v>
          </cell>
          <cell r="D11">
            <v>11.196721279303256</v>
          </cell>
          <cell r="G11" t="str">
            <v>...</v>
          </cell>
        </row>
        <row r="13">
          <cell r="A13" t="str">
            <v xml:space="preserve">Inflation (in percent) </v>
          </cell>
        </row>
        <row r="14">
          <cell r="A14" t="str">
            <v>Period average</v>
          </cell>
          <cell r="B14">
            <v>18.650035239250862</v>
          </cell>
          <cell r="C14">
            <v>14</v>
          </cell>
          <cell r="D14">
            <v>8.6567499124706515</v>
          </cell>
          <cell r="F14">
            <v>18.8</v>
          </cell>
          <cell r="G14">
            <v>-2.4</v>
          </cell>
        </row>
        <row r="15">
          <cell r="A15" t="str">
            <v>End-of-period 2/</v>
          </cell>
          <cell r="B15">
            <v>5.7812920068502027</v>
          </cell>
          <cell r="C15">
            <v>21.9</v>
          </cell>
          <cell r="D15">
            <v>-1.2534191763639235</v>
          </cell>
          <cell r="F15">
            <v>-1.2534191763639235</v>
          </cell>
          <cell r="G15">
            <v>4.1517651652034582</v>
          </cell>
        </row>
        <row r="17">
          <cell r="A17" t="str">
            <v xml:space="preserve">Exchange rates (drams/US dollar) </v>
          </cell>
        </row>
        <row r="18">
          <cell r="A18" t="str">
            <v xml:space="preserve">Period average </v>
          </cell>
          <cell r="B18">
            <v>413.45766666666668</v>
          </cell>
          <cell r="C18">
            <v>490.57166666666666</v>
          </cell>
          <cell r="D18">
            <v>504.90083333333337</v>
          </cell>
          <cell r="F18">
            <v>497.73624999999998</v>
          </cell>
          <cell r="G18">
            <v>539</v>
          </cell>
        </row>
        <row r="19">
          <cell r="A19" t="str">
            <v xml:space="preserve">End-of-period </v>
          </cell>
          <cell r="B19">
            <v>435.1</v>
          </cell>
          <cell r="C19">
            <v>495</v>
          </cell>
          <cell r="D19">
            <v>522</v>
          </cell>
          <cell r="F19">
            <v>522</v>
          </cell>
          <cell r="G19">
            <v>531.60569839416974</v>
          </cell>
        </row>
        <row r="21">
          <cell r="A21" t="str">
            <v>Fiscal sector (in percent of GDP)</v>
          </cell>
        </row>
        <row r="22">
          <cell r="A22" t="str">
            <v>Consolidated budget</v>
          </cell>
        </row>
        <row r="23">
          <cell r="A23" t="str">
            <v>Revenue and Grants</v>
          </cell>
          <cell r="B23">
            <v>17.65922618281386</v>
          </cell>
          <cell r="C23">
            <v>19.839066563981188</v>
          </cell>
          <cell r="D23">
            <v>20.766271239735186</v>
          </cell>
          <cell r="F23">
            <v>18.7</v>
          </cell>
          <cell r="G23">
            <v>18.5</v>
          </cell>
        </row>
        <row r="24">
          <cell r="A24" t="str">
            <v>Of which: Tax revenue</v>
          </cell>
          <cell r="B24">
            <v>12.880417409372253</v>
          </cell>
          <cell r="C24">
            <v>16.368785869476739</v>
          </cell>
          <cell r="D24">
            <v>17.053960770693916</v>
          </cell>
          <cell r="F24">
            <v>15.6</v>
          </cell>
          <cell r="G24">
            <v>15.5</v>
          </cell>
        </row>
        <row r="25">
          <cell r="A25" t="str">
            <v>Expenditure</v>
          </cell>
          <cell r="B25">
            <v>26.2529801113023</v>
          </cell>
          <cell r="C25">
            <v>25.719242498079076</v>
          </cell>
          <cell r="D25">
            <v>25.040882199964098</v>
          </cell>
          <cell r="F25">
            <v>19.5</v>
          </cell>
          <cell r="G25">
            <v>21.4</v>
          </cell>
        </row>
        <row r="26">
          <cell r="A26" t="str">
            <v>Of which: Current expenditure</v>
          </cell>
          <cell r="B26">
            <v>19.648243327765247</v>
          </cell>
          <cell r="C26">
            <v>21.549650347796998</v>
          </cell>
          <cell r="D26">
            <v>19.23524178820962</v>
          </cell>
          <cell r="F26">
            <v>16.600000000000001</v>
          </cell>
          <cell r="G26">
            <v>15.7</v>
          </cell>
        </row>
        <row r="27">
          <cell r="A27" t="str">
            <v>Cash Deficit 3/</v>
          </cell>
          <cell r="B27">
            <v>-9.3354354124070635</v>
          </cell>
          <cell r="C27">
            <v>-5.7712710101314428</v>
          </cell>
          <cell r="D27">
            <v>-4.7297127700647303</v>
          </cell>
          <cell r="F27">
            <v>-2.4</v>
          </cell>
          <cell r="G27">
            <v>-3.3</v>
          </cell>
        </row>
        <row r="29">
          <cell r="A29" t="str">
            <v>Monetary Sector</v>
          </cell>
        </row>
        <row r="30">
          <cell r="A30" t="str">
            <v>Net domestic assets of the CBA 4/ 5/</v>
          </cell>
          <cell r="B30">
            <v>15.611483840207063</v>
          </cell>
          <cell r="C30">
            <v>-45</v>
          </cell>
          <cell r="D30">
            <v>4.170128585558853</v>
          </cell>
          <cell r="F30">
            <v>5.1355093966369934</v>
          </cell>
          <cell r="G30">
            <v>3.2</v>
          </cell>
        </row>
        <row r="31">
          <cell r="A31" t="str">
            <v>Reserve money (end-of-period growth rate, in percent) 5/</v>
          </cell>
          <cell r="B31">
            <v>40.503354561863581</v>
          </cell>
          <cell r="C31">
            <v>22.5</v>
          </cell>
          <cell r="D31">
            <v>6.5064292779426269</v>
          </cell>
          <cell r="F31">
            <v>-7.1592482690405523</v>
          </cell>
          <cell r="G31">
            <v>-18.899999999999999</v>
          </cell>
        </row>
        <row r="32">
          <cell r="A32" t="str">
            <v>Broad money (end-of-period growth rate, in percent) 5/</v>
          </cell>
          <cell r="B32">
            <v>35.1</v>
          </cell>
          <cell r="C32">
            <v>29.2</v>
          </cell>
          <cell r="D32">
            <v>35.968795820462084</v>
          </cell>
          <cell r="F32">
            <v>9.1918516093213896</v>
          </cell>
          <cell r="G32">
            <v>-3.8</v>
          </cell>
        </row>
        <row r="33">
          <cell r="A33" t="str">
            <v>Broad money velocity</v>
          </cell>
          <cell r="B33">
            <v>13.8</v>
          </cell>
          <cell r="C33">
            <v>12.8</v>
          </cell>
          <cell r="D33">
            <v>10.395587188063105</v>
          </cell>
          <cell r="F33">
            <v>11.991988450561088</v>
          </cell>
          <cell r="G33">
            <v>10.8</v>
          </cell>
        </row>
        <row r="34">
          <cell r="A34" t="str">
            <v>Dram broad money (end-of-period growth rate, in percent) 5/</v>
          </cell>
          <cell r="B34">
            <v>34.1</v>
          </cell>
          <cell r="C34">
            <v>8.6999999999999993</v>
          </cell>
          <cell r="D34">
            <v>23.262639245929726</v>
          </cell>
          <cell r="F34">
            <v>0.83761782347899771</v>
          </cell>
          <cell r="G34">
            <v>-13.7</v>
          </cell>
        </row>
        <row r="35">
          <cell r="A35" t="str">
            <v>Dram broad money, velocity 6/</v>
          </cell>
          <cell r="B35">
            <v>17.416993422783754</v>
          </cell>
          <cell r="C35">
            <v>19.3</v>
          </cell>
          <cell r="D35">
            <v>17.256541036178234</v>
          </cell>
          <cell r="F35">
            <v>19.54140515629236</v>
          </cell>
          <cell r="G35">
            <v>20.100000000000001</v>
          </cell>
        </row>
        <row r="37">
          <cell r="A37" t="str">
            <v>External Sector</v>
          </cell>
        </row>
        <row r="38">
          <cell r="A38" t="str">
            <v xml:space="preserve">Current account balance 7/ </v>
          </cell>
        </row>
        <row r="39">
          <cell r="A39" t="str">
            <v>in millions of U.S. dollars</v>
          </cell>
          <cell r="B39">
            <v>-407.76014017812196</v>
          </cell>
          <cell r="C39">
            <v>-455.76181259999998</v>
          </cell>
          <cell r="D39">
            <v>-515.26845000000003</v>
          </cell>
          <cell r="F39">
            <v>-197.48354592704507</v>
          </cell>
          <cell r="G39">
            <v>-180</v>
          </cell>
        </row>
        <row r="40">
          <cell r="A40" t="str">
            <v>in percent of GDP</v>
          </cell>
          <cell r="B40">
            <v>-25.619691698194114</v>
          </cell>
          <cell r="C40">
            <v>-27.998548264048363</v>
          </cell>
          <cell r="D40">
            <v>-27.330529027439947</v>
          </cell>
          <cell r="F40">
            <v>-21.238663581728016</v>
          </cell>
          <cell r="G40">
            <v>-19.600000000000001</v>
          </cell>
        </row>
        <row r="41">
          <cell r="A41" t="str">
            <v>Total external debt</v>
          </cell>
        </row>
        <row r="42">
          <cell r="A42" t="str">
            <v>in millions of U.S. dollars</v>
          </cell>
          <cell r="B42">
            <v>613.19169981702782</v>
          </cell>
          <cell r="C42">
            <v>806.33724958265907</v>
          </cell>
          <cell r="D42">
            <v>827.83002652467701</v>
          </cell>
          <cell r="F42">
            <v>756.78054691511363</v>
          </cell>
          <cell r="G42">
            <v>825.10718437181549</v>
          </cell>
        </row>
        <row r="43">
          <cell r="A43" t="str">
            <v>in percent of GDP</v>
          </cell>
          <cell r="B43">
            <v>38.5</v>
          </cell>
          <cell r="C43">
            <v>49.535243575473018</v>
          </cell>
          <cell r="D43">
            <v>43.909213866517675</v>
          </cell>
          <cell r="F43">
            <v>81.389096826648881</v>
          </cell>
          <cell r="G43">
            <v>44.9</v>
          </cell>
        </row>
        <row r="44">
          <cell r="A44" t="str">
            <v xml:space="preserve">External debt service (in percent of exports of G&amp;NFS) </v>
          </cell>
        </row>
        <row r="45">
          <cell r="A45" t="str">
            <v>On amounts due</v>
          </cell>
          <cell r="B45">
            <v>20.251711236657819</v>
          </cell>
          <cell r="C45">
            <v>14.606564168802198</v>
          </cell>
          <cell r="D45">
            <v>13.423742489880318</v>
          </cell>
          <cell r="F45">
            <v>13.248650865242997</v>
          </cell>
          <cell r="G45">
            <v>13.6</v>
          </cell>
        </row>
        <row r="46">
          <cell r="A46" t="str">
            <v>On amounts paid</v>
          </cell>
          <cell r="B46">
            <v>22.678484590233623</v>
          </cell>
          <cell r="C46">
            <v>15.030178383099535</v>
          </cell>
          <cell r="D46">
            <v>46.1</v>
          </cell>
          <cell r="F46">
            <v>11.924176526485693</v>
          </cell>
          <cell r="G46">
            <v>13.6</v>
          </cell>
        </row>
        <row r="47">
          <cell r="A47" t="str">
            <v>Gross official international reserves (in mlns of U.S. dollars)</v>
          </cell>
          <cell r="B47">
            <v>170.6</v>
          </cell>
          <cell r="C47">
            <v>242.6</v>
          </cell>
          <cell r="D47">
            <v>297.89999999999998</v>
          </cell>
          <cell r="F47">
            <v>252.4</v>
          </cell>
          <cell r="G47">
            <v>265.39999999999998</v>
          </cell>
        </row>
        <row r="48">
          <cell r="A48" t="str">
            <v>In months of imports of goods &amp; non-factor services</v>
          </cell>
          <cell r="B48">
            <v>2.2999999999999998</v>
          </cell>
          <cell r="C48">
            <v>3.056455158973665</v>
          </cell>
          <cell r="D48">
            <v>3.5750645547770534</v>
          </cell>
          <cell r="F48">
            <v>3.3</v>
          </cell>
          <cell r="G48">
            <v>3.8</v>
          </cell>
        </row>
        <row r="51">
          <cell r="A51" t="str">
            <v xml:space="preserve">   Sources:  Armenian authorities; and Fund staff estimates.</v>
          </cell>
        </row>
        <row r="53">
          <cell r="A53" t="str">
            <v xml:space="preserve">  1/ With respect to the same period in the previous year.</v>
          </cell>
        </row>
        <row r="54">
          <cell r="A54" t="str">
            <v xml:space="preserve">  2/ Inflation during the last 12 months.</v>
          </cell>
        </row>
        <row r="55">
          <cell r="A55" t="str">
            <v xml:space="preserve">  3/ Deficit as measured by financing.</v>
          </cell>
        </row>
        <row r="56">
          <cell r="A56" t="str">
            <v xml:space="preserve">  4/ Change in percent of reserve money at the beginning of the period. </v>
          </cell>
        </row>
        <row r="57">
          <cell r="A57" t="str">
            <v xml:space="preserve">  5/ Half year figures are changes during the six month period.</v>
          </cell>
        </row>
        <row r="58">
          <cell r="A58" t="str">
            <v xml:space="preserve">  6/ In final quarter of the period, using GDP of the corresponding quarter, seasonally adjusted. </v>
          </cell>
        </row>
        <row r="59">
          <cell r="A59" t="str">
            <v xml:space="preserve">  7/ Excludes official transfers.</v>
          </cell>
        </row>
      </sheetData>
      <sheetData sheetId="3" refreshError="1"/>
      <sheetData sheetId="4" refreshError="1"/>
      <sheetData sheetId="5" refreshError="1">
        <row r="1">
          <cell r="A1" t="str">
            <v>Table 2.  Armenia:  Real Gross Domestic Product Growth, 1994-2000</v>
          </cell>
        </row>
        <row r="4">
          <cell r="B4">
            <v>1994</v>
          </cell>
          <cell r="C4">
            <v>1995</v>
          </cell>
          <cell r="D4">
            <v>1996</v>
          </cell>
          <cell r="E4">
            <v>1997</v>
          </cell>
          <cell r="F4">
            <v>1998</v>
          </cell>
          <cell r="H4" t="str">
            <v>1998 1/</v>
          </cell>
          <cell r="K4" t="str">
            <v>1999 1/</v>
          </cell>
        </row>
        <row r="5">
          <cell r="H5" t="str">
            <v>Q1</v>
          </cell>
          <cell r="I5" t="str">
            <v>Q2</v>
          </cell>
          <cell r="K5" t="str">
            <v>Q1</v>
          </cell>
          <cell r="L5" t="str">
            <v>Q2</v>
          </cell>
        </row>
        <row r="8">
          <cell r="B8" t="str">
            <v>(At 1996 prices, millions of dram)</v>
          </cell>
        </row>
        <row r="10">
          <cell r="A10" t="str">
            <v>Gross domestic product</v>
          </cell>
          <cell r="B10">
            <v>584261.30000000005</v>
          </cell>
          <cell r="C10">
            <v>624575.20000000007</v>
          </cell>
          <cell r="D10">
            <v>661209</v>
          </cell>
          <cell r="E10">
            <v>683168</v>
          </cell>
          <cell r="F10">
            <v>732079.6</v>
          </cell>
          <cell r="G10" t="str">
            <v xml:space="preserve"> </v>
          </cell>
          <cell r="H10">
            <v>92662.399999999994</v>
          </cell>
          <cell r="I10">
            <v>146497.29999999999</v>
          </cell>
          <cell r="J10" t="str">
            <v xml:space="preserve"> </v>
          </cell>
          <cell r="K10">
            <v>96924.9</v>
          </cell>
          <cell r="L10">
            <v>153968.60000000003</v>
          </cell>
        </row>
        <row r="11">
          <cell r="A11" t="str">
            <v xml:space="preserve">  Industry</v>
          </cell>
          <cell r="B11">
            <v>149334.6</v>
          </cell>
          <cell r="C11">
            <v>153217.29999999999</v>
          </cell>
          <cell r="D11">
            <v>154902.9</v>
          </cell>
          <cell r="E11">
            <v>156916</v>
          </cell>
          <cell r="F11">
            <v>152836.29999999999</v>
          </cell>
          <cell r="H11">
            <v>27924.7</v>
          </cell>
          <cell r="I11">
            <v>42880.1</v>
          </cell>
          <cell r="K11">
            <v>26779.8</v>
          </cell>
          <cell r="L11">
            <v>46010.3</v>
          </cell>
        </row>
        <row r="12">
          <cell r="A12" t="str">
            <v xml:space="preserve">  Agriculture</v>
          </cell>
          <cell r="B12">
            <v>216892.9</v>
          </cell>
          <cell r="C12">
            <v>225568.6</v>
          </cell>
          <cell r="D12">
            <v>230068.9</v>
          </cell>
          <cell r="E12">
            <v>219716</v>
          </cell>
          <cell r="F12">
            <v>247454.2</v>
          </cell>
          <cell r="H12">
            <v>17385.599999999999</v>
          </cell>
          <cell r="I12">
            <v>44942.9</v>
          </cell>
          <cell r="K12">
            <v>17872.400000000001</v>
          </cell>
          <cell r="L12">
            <v>43729.4</v>
          </cell>
        </row>
        <row r="13">
          <cell r="A13" t="str">
            <v xml:space="preserve">  Construction</v>
          </cell>
          <cell r="B13">
            <v>41266.199999999997</v>
          </cell>
          <cell r="C13">
            <v>38872.800000000003</v>
          </cell>
          <cell r="D13">
            <v>48676.6</v>
          </cell>
          <cell r="E13">
            <v>50576.6</v>
          </cell>
          <cell r="F13">
            <v>56140.1</v>
          </cell>
          <cell r="H13">
            <v>3627.8</v>
          </cell>
          <cell r="I13">
            <v>10040.9</v>
          </cell>
          <cell r="K13">
            <v>5902.4</v>
          </cell>
          <cell r="L13">
            <v>13886.6</v>
          </cell>
        </row>
        <row r="14">
          <cell r="A14" t="str">
            <v xml:space="preserve">  Transport and communication  2/</v>
          </cell>
          <cell r="B14">
            <v>31362</v>
          </cell>
          <cell r="C14">
            <v>34372.699999999997</v>
          </cell>
          <cell r="D14">
            <v>40259.599999999999</v>
          </cell>
          <cell r="E14">
            <v>43963.5</v>
          </cell>
          <cell r="F14">
            <v>47480.7</v>
          </cell>
          <cell r="H14">
            <v>6280.5</v>
          </cell>
          <cell r="I14">
            <v>5128.3999999999996</v>
          </cell>
          <cell r="K14">
            <v>6412.4</v>
          </cell>
          <cell r="L14">
            <v>4964.3</v>
          </cell>
        </row>
        <row r="15">
          <cell r="A15" t="str">
            <v xml:space="preserve">  Wholesale and retail trade</v>
          </cell>
          <cell r="B15">
            <v>32611.9</v>
          </cell>
          <cell r="C15">
            <v>56418.5</v>
          </cell>
          <cell r="D15">
            <v>62954.7</v>
          </cell>
          <cell r="E15">
            <v>66102.600000000006</v>
          </cell>
          <cell r="F15">
            <v>70134.8</v>
          </cell>
          <cell r="H15">
            <v>13551.7</v>
          </cell>
          <cell r="I15">
            <v>8867.7999999999993</v>
          </cell>
          <cell r="K15">
            <v>15272.8</v>
          </cell>
          <cell r="L15">
            <v>10490.6</v>
          </cell>
        </row>
        <row r="16">
          <cell r="A16" t="str">
            <v xml:space="preserve">  Other</v>
          </cell>
          <cell r="B16">
            <v>92647.9</v>
          </cell>
          <cell r="C16">
            <v>90379</v>
          </cell>
          <cell r="D16">
            <v>87881</v>
          </cell>
          <cell r="E16">
            <v>90665.3</v>
          </cell>
          <cell r="F16">
            <v>96372</v>
          </cell>
          <cell r="H16">
            <v>12887.9</v>
          </cell>
          <cell r="I16">
            <v>21323.1</v>
          </cell>
          <cell r="K16">
            <v>13240.7</v>
          </cell>
          <cell r="L16">
            <v>21719.8</v>
          </cell>
        </row>
        <row r="17">
          <cell r="A17" t="str">
            <v xml:space="preserve">  Taxes</v>
          </cell>
          <cell r="B17">
            <v>20145.8</v>
          </cell>
          <cell r="C17">
            <v>25746.3</v>
          </cell>
          <cell r="D17">
            <v>36465.300000000003</v>
          </cell>
          <cell r="E17">
            <v>55228</v>
          </cell>
          <cell r="F17">
            <v>61661.5</v>
          </cell>
          <cell r="H17">
            <v>11004.2</v>
          </cell>
          <cell r="I17">
            <v>13314.1</v>
          </cell>
          <cell r="K17">
            <v>11444.4</v>
          </cell>
          <cell r="L17">
            <v>13167.6</v>
          </cell>
        </row>
        <row r="19">
          <cell r="B19" t="str">
            <v>(In percent change over same period previous year)</v>
          </cell>
        </row>
        <row r="21">
          <cell r="A21" t="str">
            <v>Gross domestic product</v>
          </cell>
          <cell r="B21">
            <v>5.4</v>
          </cell>
          <cell r="C21">
            <v>6.899977801028423</v>
          </cell>
          <cell r="D21">
            <v>5.8653945913958783</v>
          </cell>
          <cell r="E21">
            <v>3.3210376749257753</v>
          </cell>
          <cell r="F21">
            <v>7.1595273783315427</v>
          </cell>
          <cell r="H21">
            <v>6.4000266395066063</v>
          </cell>
          <cell r="I21">
            <v>6.9174297597925927</v>
          </cell>
          <cell r="K21">
            <v>4.6000319439168491</v>
          </cell>
          <cell r="L21">
            <v>5.099957473618999</v>
          </cell>
        </row>
        <row r="22">
          <cell r="A22" t="str">
            <v xml:space="preserve">  Industry</v>
          </cell>
          <cell r="B22">
            <v>9.6</v>
          </cell>
          <cell r="C22">
            <v>2.6000002678548517</v>
          </cell>
          <cell r="D22">
            <v>1.1001368644402376</v>
          </cell>
          <cell r="E22">
            <v>1.2995883227492788</v>
          </cell>
          <cell r="F22">
            <v>-2.5999260750975139</v>
          </cell>
          <cell r="H22">
            <v>4.3005531630393001</v>
          </cell>
          <cell r="I22">
            <v>2.4979024790188209</v>
          </cell>
          <cell r="K22">
            <v>-4.0999545205499093</v>
          </cell>
          <cell r="L22">
            <v>7.2998896924214352</v>
          </cell>
        </row>
        <row r="23">
          <cell r="A23" t="str">
            <v xml:space="preserve">  Agriculture</v>
          </cell>
          <cell r="B23">
            <v>3.1</v>
          </cell>
          <cell r="C23">
            <v>3.9999926230872562</v>
          </cell>
          <cell r="D23">
            <v>1.9950915153970739</v>
          </cell>
          <cell r="E23">
            <v>-4.4999128521934111</v>
          </cell>
          <cell r="F23">
            <v>12.624569899324589</v>
          </cell>
          <cell r="H23">
            <v>-4.0556276040948136</v>
          </cell>
          <cell r="I23">
            <v>-0.40641488444654872</v>
          </cell>
          <cell r="K23">
            <v>2.800018406037208</v>
          </cell>
          <cell r="L23">
            <v>-2.7000927843997657</v>
          </cell>
        </row>
        <row r="24">
          <cell r="A24" t="str">
            <v xml:space="preserve">  Construction</v>
          </cell>
          <cell r="B24">
            <v>5.4</v>
          </cell>
          <cell r="C24">
            <v>-5.7999040376870088</v>
          </cell>
          <cell r="D24">
            <v>25.220205387829008</v>
          </cell>
          <cell r="E24">
            <v>3.9033128854521371</v>
          </cell>
          <cell r="F24">
            <v>11.000146312721704</v>
          </cell>
          <cell r="H24">
            <v>-20.999107162300479</v>
          </cell>
          <cell r="I24">
            <v>34.920251004420777</v>
          </cell>
          <cell r="K24">
            <v>62.699156513589486</v>
          </cell>
          <cell r="L24">
            <v>38.300351562110976</v>
          </cell>
        </row>
        <row r="25">
          <cell r="A25" t="str">
            <v xml:space="preserve">  Transport and communication  2/</v>
          </cell>
          <cell r="B25">
            <v>-4.2</v>
          </cell>
          <cell r="C25">
            <v>9.5998341942478138</v>
          </cell>
          <cell r="D25">
            <v>17.126673202861586</v>
          </cell>
          <cell r="E25">
            <v>9.2000417291776326</v>
          </cell>
          <cell r="F25">
            <v>8.0002729537002271</v>
          </cell>
          <cell r="H25">
            <v>10.500202332987318</v>
          </cell>
          <cell r="I25">
            <v>11.815109560667159</v>
          </cell>
          <cell r="K25">
            <v>2.100151261842198</v>
          </cell>
          <cell r="L25">
            <v>-3.199828406520544</v>
          </cell>
        </row>
        <row r="26">
          <cell r="A26" t="str">
            <v xml:space="preserve">  Wholesale and retail trade</v>
          </cell>
          <cell r="B26">
            <v>60.2</v>
          </cell>
          <cell r="C26">
            <v>72.999733226214957</v>
          </cell>
          <cell r="D26">
            <v>12.468850185697505</v>
          </cell>
          <cell r="E26">
            <v>5.0002620932194208</v>
          </cell>
          <cell r="F26">
            <v>6.0999113499317748</v>
          </cell>
          <cell r="H26">
            <v>2.0997513749717589</v>
          </cell>
          <cell r="I26">
            <v>18.912757797623826</v>
          </cell>
          <cell r="K26">
            <v>12.700251628946901</v>
          </cell>
          <cell r="L26">
            <v>18.299916552019681</v>
          </cell>
        </row>
        <row r="27">
          <cell r="A27" t="str">
            <v xml:space="preserve">  Other services  3/</v>
          </cell>
          <cell r="B27">
            <v>-2.2000000000000002</v>
          </cell>
          <cell r="C27">
            <v>-2.2000000000000002</v>
          </cell>
          <cell r="D27">
            <v>14.555896301237283</v>
          </cell>
          <cell r="E27">
            <v>3.1682616265176877</v>
          </cell>
          <cell r="F27">
            <v>6.294249288316478</v>
          </cell>
          <cell r="H27">
            <v>8.4794411009637685</v>
          </cell>
          <cell r="I27">
            <v>16.459215161528149</v>
          </cell>
          <cell r="K27">
            <v>2.7374514079097523</v>
          </cell>
          <cell r="L27">
            <v>1.8604236719801603</v>
          </cell>
        </row>
        <row r="28">
          <cell r="A28" t="str">
            <v xml:space="preserve">  Taxes</v>
          </cell>
          <cell r="B28">
            <v>-2.2000000000000002</v>
          </cell>
          <cell r="C28">
            <v>-72.21059516729467</v>
          </cell>
          <cell r="D28">
            <v>14.555896301237283</v>
          </cell>
          <cell r="E28">
            <v>51.453573671408151</v>
          </cell>
          <cell r="F28">
            <v>11.648982400231755</v>
          </cell>
          <cell r="H28">
            <v>62.649284616294196</v>
          </cell>
          <cell r="I28">
            <v>8.5783953939749793</v>
          </cell>
          <cell r="K28">
            <v>4.0002907980589031</v>
          </cell>
          <cell r="L28">
            <v>-1.1003372364635999</v>
          </cell>
        </row>
        <row r="31">
          <cell r="A31" t="str">
            <v>Source: Ministry of Statistics.</v>
          </cell>
        </row>
        <row r="33">
          <cell r="A33" t="str">
            <v>1/   Seasonally unadjusted.</v>
          </cell>
        </row>
        <row r="34">
          <cell r="A34" t="str">
            <v>2/   Includes passenger transport only during 1994-95.</v>
          </cell>
        </row>
        <row r="35">
          <cell r="A35" t="str">
            <v>3/   Includes the government sector.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">
          <cell r="A1" t="str">
            <v>Table 3.  Armenia Quarterly Real GDP, 1997-2000</v>
          </cell>
        </row>
        <row r="4">
          <cell r="C4">
            <v>1997</v>
          </cell>
          <cell r="I4">
            <v>1998</v>
          </cell>
          <cell r="O4">
            <v>1999</v>
          </cell>
        </row>
        <row r="5">
          <cell r="C5" t="str">
            <v>Q1</v>
          </cell>
          <cell r="D5" t="str">
            <v>Q2</v>
          </cell>
          <cell r="E5" t="str">
            <v>Q3</v>
          </cell>
          <cell r="F5" t="str">
            <v>Q4</v>
          </cell>
          <cell r="G5" t="str">
            <v>Year</v>
          </cell>
          <cell r="I5" t="str">
            <v>Q1</v>
          </cell>
          <cell r="J5" t="str">
            <v>Q2</v>
          </cell>
          <cell r="K5" t="str">
            <v>Q3</v>
          </cell>
          <cell r="L5" t="str">
            <v>Q4</v>
          </cell>
          <cell r="M5" t="str">
            <v>Year</v>
          </cell>
          <cell r="O5" t="str">
            <v>Q1</v>
          </cell>
          <cell r="P5" t="str">
            <v>Q2</v>
          </cell>
        </row>
        <row r="8">
          <cell r="C8" t="str">
            <v>(In 1996 average price, in millions of drams)</v>
          </cell>
        </row>
        <row r="10">
          <cell r="A10" t="str">
            <v>GDP</v>
          </cell>
          <cell r="C10">
            <v>87088.7</v>
          </cell>
          <cell r="D10">
            <v>137019.1</v>
          </cell>
          <cell r="E10">
            <v>226532.6</v>
          </cell>
          <cell r="F10">
            <v>232527.6</v>
          </cell>
          <cell r="G10">
            <v>683168</v>
          </cell>
          <cell r="I10">
            <v>92662.399999999994</v>
          </cell>
          <cell r="J10">
            <v>146497.29999999999</v>
          </cell>
          <cell r="K10">
            <v>242911.3</v>
          </cell>
          <cell r="L10">
            <v>250008.6</v>
          </cell>
          <cell r="M10">
            <v>732079.6</v>
          </cell>
          <cell r="O10">
            <v>96924.9</v>
          </cell>
          <cell r="P10">
            <v>153968.6</v>
          </cell>
        </row>
        <row r="11">
          <cell r="B11" t="str">
            <v>Industry</v>
          </cell>
          <cell r="C11">
            <v>26773.3</v>
          </cell>
          <cell r="D11">
            <v>41835.1</v>
          </cell>
          <cell r="E11">
            <v>42557.5</v>
          </cell>
          <cell r="F11">
            <v>45750.1</v>
          </cell>
          <cell r="G11">
            <v>156916</v>
          </cell>
          <cell r="I11">
            <v>27924.7</v>
          </cell>
          <cell r="J11">
            <v>42880.1</v>
          </cell>
          <cell r="K11">
            <v>40934.300000000003</v>
          </cell>
          <cell r="L11">
            <v>41097.199999999997</v>
          </cell>
          <cell r="M11">
            <v>152836.29999999999</v>
          </cell>
          <cell r="O11">
            <v>26779.8</v>
          </cell>
          <cell r="P11">
            <v>46010.3</v>
          </cell>
        </row>
        <row r="12">
          <cell r="B12" t="str">
            <v>Agriculture</v>
          </cell>
          <cell r="C12">
            <v>18120.5</v>
          </cell>
          <cell r="D12">
            <v>45126.3</v>
          </cell>
          <cell r="E12">
            <v>93538.7</v>
          </cell>
          <cell r="F12">
            <v>62930.5</v>
          </cell>
          <cell r="G12">
            <v>219716</v>
          </cell>
          <cell r="I12">
            <v>17385.599999999999</v>
          </cell>
          <cell r="J12">
            <v>44942.9</v>
          </cell>
          <cell r="K12">
            <v>115020.9</v>
          </cell>
          <cell r="L12">
            <v>70104.800000000003</v>
          </cell>
          <cell r="M12">
            <v>247454.2</v>
          </cell>
          <cell r="O12">
            <v>17872.400000000001</v>
          </cell>
          <cell r="P12">
            <v>43729.4</v>
          </cell>
        </row>
        <row r="13">
          <cell r="B13" t="str">
            <v>Construction</v>
          </cell>
          <cell r="C13">
            <v>4592.1000000000004</v>
          </cell>
          <cell r="D13">
            <v>7442.1</v>
          </cell>
          <cell r="E13">
            <v>14340</v>
          </cell>
          <cell r="F13">
            <v>24202.400000000001</v>
          </cell>
          <cell r="G13">
            <v>50576.6</v>
          </cell>
          <cell r="I13">
            <v>3627.8</v>
          </cell>
          <cell r="J13">
            <v>10040.9</v>
          </cell>
          <cell r="K13">
            <v>13963.3</v>
          </cell>
          <cell r="L13">
            <v>28508.1</v>
          </cell>
          <cell r="M13">
            <v>56140.1</v>
          </cell>
          <cell r="O13">
            <v>5902.4</v>
          </cell>
          <cell r="P13">
            <v>13886.6</v>
          </cell>
        </row>
        <row r="14">
          <cell r="B14" t="str">
            <v>Transport/communication</v>
          </cell>
          <cell r="C14">
            <v>5683.7</v>
          </cell>
          <cell r="D14">
            <v>4586.5</v>
          </cell>
          <cell r="E14">
            <v>13817.5</v>
          </cell>
          <cell r="F14">
            <v>19875.8</v>
          </cell>
          <cell r="G14">
            <v>43963.5</v>
          </cell>
          <cell r="I14">
            <v>6280.5</v>
          </cell>
          <cell r="J14">
            <v>5128.3999999999996</v>
          </cell>
          <cell r="K14">
            <v>14268.9</v>
          </cell>
          <cell r="L14">
            <v>21802.9</v>
          </cell>
          <cell r="M14">
            <v>47480.7</v>
          </cell>
          <cell r="O14">
            <v>6412.4</v>
          </cell>
          <cell r="P14">
            <v>4964.3</v>
          </cell>
        </row>
        <row r="15">
          <cell r="B15" t="str">
            <v>Trade/services</v>
          </cell>
          <cell r="C15">
            <v>13273</v>
          </cell>
          <cell r="D15">
            <v>7457.4</v>
          </cell>
          <cell r="E15">
            <v>16554.3</v>
          </cell>
          <cell r="F15">
            <v>28817.9</v>
          </cell>
          <cell r="G15">
            <v>66102.600000000006</v>
          </cell>
          <cell r="I15">
            <v>13551.7</v>
          </cell>
          <cell r="J15">
            <v>8867.7999999999993</v>
          </cell>
          <cell r="K15">
            <v>16758.099999999999</v>
          </cell>
          <cell r="L15">
            <v>30957.200000000001</v>
          </cell>
          <cell r="M15">
            <v>70134.8</v>
          </cell>
          <cell r="O15">
            <v>15272.8</v>
          </cell>
          <cell r="P15">
            <v>10490.6</v>
          </cell>
        </row>
        <row r="16">
          <cell r="B16" t="str">
            <v>Otheresectors</v>
          </cell>
          <cell r="C16">
            <v>11880.5</v>
          </cell>
          <cell r="D16">
            <v>18309.5</v>
          </cell>
          <cell r="E16">
            <v>31509</v>
          </cell>
          <cell r="F16">
            <v>28966.3</v>
          </cell>
          <cell r="G16">
            <v>90665.3</v>
          </cell>
          <cell r="I16">
            <v>12887.9</v>
          </cell>
          <cell r="J16">
            <v>21323.1</v>
          </cell>
          <cell r="K16">
            <v>26606.5</v>
          </cell>
          <cell r="L16">
            <v>35554.5</v>
          </cell>
          <cell r="M16">
            <v>96372</v>
          </cell>
          <cell r="O16">
            <v>13240.7</v>
          </cell>
          <cell r="P16">
            <v>21719.8</v>
          </cell>
        </row>
        <row r="17">
          <cell r="B17" t="str">
            <v>Taxes</v>
          </cell>
          <cell r="C17">
            <v>6765.6</v>
          </cell>
          <cell r="D17">
            <v>12262.2</v>
          </cell>
          <cell r="E17">
            <v>14215.6</v>
          </cell>
          <cell r="F17">
            <v>21984.6</v>
          </cell>
          <cell r="G17">
            <v>55228</v>
          </cell>
          <cell r="I17">
            <v>11004.2</v>
          </cell>
          <cell r="J17">
            <v>13314.1</v>
          </cell>
          <cell r="K17">
            <v>15359.3</v>
          </cell>
          <cell r="L17">
            <v>21983.9</v>
          </cell>
          <cell r="M17">
            <v>61661.5</v>
          </cell>
          <cell r="O17">
            <v>11444.4</v>
          </cell>
          <cell r="P17">
            <v>13167.6</v>
          </cell>
        </row>
        <row r="19">
          <cell r="C19" t="str">
            <v>(Percent change)</v>
          </cell>
        </row>
        <row r="21">
          <cell r="A21" t="str">
            <v>GDP</v>
          </cell>
          <cell r="C21">
            <v>2.9615635163749099</v>
          </cell>
          <cell r="D21">
            <v>2.0507859049526012</v>
          </cell>
          <cell r="E21">
            <v>3.4190956765169256</v>
          </cell>
          <cell r="F21">
            <v>4.1247306512195214</v>
          </cell>
          <cell r="G21">
            <v>3.3210376749257753</v>
          </cell>
          <cell r="I21">
            <v>6.4000266395066063</v>
          </cell>
          <cell r="J21">
            <v>6.9174297597925927</v>
          </cell>
          <cell r="K21">
            <v>7.2301734937929352</v>
          </cell>
          <cell r="L21">
            <v>7.5178172397599496</v>
          </cell>
          <cell r="M21">
            <v>7.1595273783315427</v>
          </cell>
          <cell r="O21">
            <v>4.6000319439168491</v>
          </cell>
          <cell r="P21">
            <v>5.099957473618999</v>
          </cell>
        </row>
        <row r="22">
          <cell r="B22" t="str">
            <v>Industry</v>
          </cell>
          <cell r="C22">
            <v>-2.5355117256041226</v>
          </cell>
          <cell r="D22">
            <v>-2.6350271020054938</v>
          </cell>
          <cell r="E22">
            <v>6.2887898200526982</v>
          </cell>
          <cell r="F22">
            <v>2.9797664896693998</v>
          </cell>
          <cell r="G22">
            <v>1.2995883227492788</v>
          </cell>
          <cell r="I22">
            <v>4.3005531630393001</v>
          </cell>
          <cell r="J22">
            <v>2.4979024790188209</v>
          </cell>
          <cell r="K22">
            <v>-3.8141338189508267</v>
          </cell>
          <cell r="L22">
            <v>-10.170250993986906</v>
          </cell>
          <cell r="M22">
            <v>-2.5999260750975139</v>
          </cell>
          <cell r="O22">
            <v>-4.0999545205499093</v>
          </cell>
          <cell r="P22">
            <v>7.2998896924214352</v>
          </cell>
        </row>
        <row r="23">
          <cell r="B23" t="str">
            <v>Agriculture</v>
          </cell>
          <cell r="C23">
            <v>0.74780384743688977</v>
          </cell>
          <cell r="D23">
            <v>-2.530989392653249</v>
          </cell>
          <cell r="E23">
            <v>-6.9027670785136834</v>
          </cell>
          <cell r="F23">
            <v>-3.6442782641715077</v>
          </cell>
          <cell r="G23">
            <v>-4.4999128521934111</v>
          </cell>
          <cell r="I23">
            <v>-4.0556276040948136</v>
          </cell>
          <cell r="J23">
            <v>-0.40641488444654872</v>
          </cell>
          <cell r="K23">
            <v>22.966109214688668</v>
          </cell>
          <cell r="L23">
            <v>11.400354359174013</v>
          </cell>
          <cell r="M23">
            <v>12.624569899324589</v>
          </cell>
          <cell r="O23">
            <v>2.800018406037208</v>
          </cell>
          <cell r="P23">
            <v>-2.7000927843997657</v>
          </cell>
        </row>
        <row r="24">
          <cell r="B24" t="str">
            <v>Construction</v>
          </cell>
          <cell r="C24">
            <v>29.40596291495239</v>
          </cell>
          <cell r="D24">
            <v>-11.736660459930981</v>
          </cell>
          <cell r="E24">
            <v>19.634588912526585</v>
          </cell>
          <cell r="F24">
            <v>-2.0534362884361612</v>
          </cell>
          <cell r="G24">
            <v>3.9033128854521371</v>
          </cell>
          <cell r="I24">
            <v>-20.999107162300479</v>
          </cell>
          <cell r="J24">
            <v>34.920251004420777</v>
          </cell>
          <cell r="K24">
            <v>-2.6269177126917787</v>
          </cell>
          <cell r="L24">
            <v>17.790384424685147</v>
          </cell>
          <cell r="M24">
            <v>11.000146312721682</v>
          </cell>
          <cell r="O24">
            <v>62.699156513589486</v>
          </cell>
          <cell r="P24">
            <v>38.300351562110976</v>
          </cell>
        </row>
        <row r="25">
          <cell r="B25" t="str">
            <v>Transport/communication</v>
          </cell>
          <cell r="C25">
            <v>3.1206342870620629</v>
          </cell>
          <cell r="D25">
            <v>4.8486649597659248</v>
          </cell>
          <cell r="E25">
            <v>-1.2753643898256617</v>
          </cell>
          <cell r="F25">
            <v>21.360402991909623</v>
          </cell>
          <cell r="G25">
            <v>9.2000417291776326</v>
          </cell>
          <cell r="I25">
            <v>10.500202332987318</v>
          </cell>
          <cell r="J25">
            <v>11.815109560667159</v>
          </cell>
          <cell r="K25">
            <v>3.2668717206441045</v>
          </cell>
          <cell r="L25">
            <v>9.6957103613439557</v>
          </cell>
          <cell r="M25">
            <v>8.0002729537002271</v>
          </cell>
          <cell r="O25">
            <v>2.100151261842198</v>
          </cell>
          <cell r="P25">
            <v>-3.199828406520544</v>
          </cell>
        </row>
        <row r="26">
          <cell r="B26" t="str">
            <v>Trade/services</v>
          </cell>
          <cell r="C26">
            <v>3.2436216552582442</v>
          </cell>
          <cell r="D26">
            <v>4.0417428184773341</v>
          </cell>
          <cell r="E26">
            <v>6.8336409515081797</v>
          </cell>
          <cell r="F26">
            <v>5.0383443409293127</v>
          </cell>
          <cell r="G26">
            <v>5.0002620932194208</v>
          </cell>
          <cell r="I26">
            <v>2.0997513749717589</v>
          </cell>
          <cell r="J26">
            <v>18.912757797623826</v>
          </cell>
          <cell r="K26">
            <v>1.2311000767172287</v>
          </cell>
          <cell r="L26">
            <v>7.4235110816541106</v>
          </cell>
          <cell r="M26">
            <v>6.0999113499317748</v>
          </cell>
          <cell r="O26">
            <v>12.700251628946901</v>
          </cell>
          <cell r="P26">
            <v>18.299916552019681</v>
          </cell>
        </row>
        <row r="27">
          <cell r="B27" t="str">
            <v>Otheresectors</v>
          </cell>
          <cell r="C27">
            <v>7.5333538494958274</v>
          </cell>
          <cell r="D27">
            <v>6.9423920471470391</v>
          </cell>
          <cell r="E27">
            <v>5.8755930699856185</v>
          </cell>
          <cell r="F27">
            <v>-3.2893177303306986</v>
          </cell>
          <cell r="G27">
            <v>3.1682616265176877</v>
          </cell>
          <cell r="I27">
            <v>8.4794411009637685</v>
          </cell>
          <cell r="J27">
            <v>16.459215161528149</v>
          </cell>
          <cell r="K27">
            <v>-15.559046621600181</v>
          </cell>
          <cell r="L27">
            <v>22.744361551181889</v>
          </cell>
          <cell r="M27">
            <v>6.294249288316478</v>
          </cell>
          <cell r="O27">
            <v>2.7374514079097523</v>
          </cell>
          <cell r="P27">
            <v>1.8604236719801603</v>
          </cell>
        </row>
        <row r="28">
          <cell r="B28" t="str">
            <v>Taxes</v>
          </cell>
          <cell r="C28">
            <v>9.7705811727293543</v>
          </cell>
          <cell r="D28">
            <v>55.109733729681885</v>
          </cell>
          <cell r="E28">
            <v>94.96660403494576</v>
          </cell>
          <cell r="F28">
            <v>45.544220164050529</v>
          </cell>
          <cell r="G28">
            <v>51.453573671408151</v>
          </cell>
          <cell r="I28">
            <v>62.649284616294196</v>
          </cell>
          <cell r="J28">
            <v>8.5783953939749793</v>
          </cell>
          <cell r="K28">
            <v>8.0453867582092933</v>
          </cell>
          <cell r="L28">
            <v>-3.1840470147148636E-3</v>
          </cell>
          <cell r="M28">
            <v>11.648982400231777</v>
          </cell>
          <cell r="O28">
            <v>4.0002907980589031</v>
          </cell>
          <cell r="P28">
            <v>-1.1003372364635999</v>
          </cell>
        </row>
        <row r="31">
          <cell r="A31" t="str">
            <v>Source: Ministry of Statistics.</v>
          </cell>
        </row>
      </sheetData>
      <sheetData sheetId="17" refreshError="1"/>
      <sheetData sheetId="18" refreshError="1">
        <row r="1">
          <cell r="A1" t="str">
            <v>Table 4. Armenia:  Gross Domestic Product, 1994-2000</v>
          </cell>
        </row>
        <row r="4">
          <cell r="C4">
            <v>1994</v>
          </cell>
          <cell r="D4">
            <v>1995</v>
          </cell>
          <cell r="E4">
            <v>1996</v>
          </cell>
          <cell r="F4">
            <v>1997</v>
          </cell>
          <cell r="G4">
            <v>1998</v>
          </cell>
          <cell r="I4" t="str">
            <v>1998 1/</v>
          </cell>
          <cell r="L4" t="str">
            <v>1999 1/</v>
          </cell>
          <cell r="O4">
            <v>2000</v>
          </cell>
        </row>
        <row r="5">
          <cell r="I5" t="str">
            <v>Q1</v>
          </cell>
          <cell r="J5" t="str">
            <v>Q2</v>
          </cell>
          <cell r="L5" t="str">
            <v>Q1</v>
          </cell>
          <cell r="M5" t="str">
            <v>Q2</v>
          </cell>
        </row>
        <row r="8">
          <cell r="C8" t="str">
            <v>(In current prices, in millions of dram)</v>
          </cell>
        </row>
        <row r="10">
          <cell r="A10" t="str">
            <v>Gross domestic product</v>
          </cell>
          <cell r="C10">
            <v>187064</v>
          </cell>
          <cell r="D10">
            <v>522285</v>
          </cell>
          <cell r="E10">
            <v>660311</v>
          </cell>
          <cell r="F10">
            <v>798555</v>
          </cell>
          <cell r="G10">
            <v>951900.6</v>
          </cell>
          <cell r="I10">
            <v>117681</v>
          </cell>
          <cell r="J10">
            <v>180102.7291571871</v>
          </cell>
          <cell r="L10">
            <v>122651</v>
          </cell>
          <cell r="M10">
            <v>140801</v>
          </cell>
        </row>
        <row r="11">
          <cell r="B11" t="str">
            <v>Industry</v>
          </cell>
          <cell r="C11">
            <v>54495</v>
          </cell>
          <cell r="D11">
            <v>126731</v>
          </cell>
          <cell r="E11">
            <v>156980</v>
          </cell>
          <cell r="F11">
            <v>192056</v>
          </cell>
          <cell r="G11">
            <v>207451.9</v>
          </cell>
          <cell r="I11">
            <v>38233</v>
          </cell>
          <cell r="J11">
            <v>57986.465534189738</v>
          </cell>
          <cell r="L11">
            <v>37876</v>
          </cell>
          <cell r="M11">
            <v>46010.3</v>
          </cell>
        </row>
        <row r="12">
          <cell r="B12" t="str">
            <v>Agriculture</v>
          </cell>
          <cell r="C12">
            <v>81304</v>
          </cell>
          <cell r="D12">
            <v>202135</v>
          </cell>
          <cell r="E12">
            <v>217594</v>
          </cell>
          <cell r="F12">
            <v>244287</v>
          </cell>
          <cell r="G12">
            <v>295628.2</v>
          </cell>
          <cell r="I12">
            <v>19943</v>
          </cell>
          <cell r="J12">
            <v>60775.975845591216</v>
          </cell>
          <cell r="L12">
            <v>17528</v>
          </cell>
          <cell r="M12">
            <v>43729.4</v>
          </cell>
        </row>
        <row r="13">
          <cell r="B13" t="str">
            <v>Construction</v>
          </cell>
          <cell r="C13">
            <v>12508</v>
          </cell>
          <cell r="D13">
            <v>44512</v>
          </cell>
          <cell r="E13">
            <v>63124</v>
          </cell>
          <cell r="F13">
            <v>64242</v>
          </cell>
          <cell r="G13">
            <v>80935.8</v>
          </cell>
          <cell r="I13">
            <v>4833</v>
          </cell>
          <cell r="J13">
            <v>13578.240297533021</v>
          </cell>
          <cell r="L13">
            <v>8508</v>
          </cell>
          <cell r="M13">
            <v>13886.6</v>
          </cell>
        </row>
        <row r="14">
          <cell r="B14" t="str">
            <v>Transport and communication  2/</v>
          </cell>
          <cell r="C14">
            <v>7838</v>
          </cell>
          <cell r="D14">
            <v>22646</v>
          </cell>
          <cell r="E14">
            <v>31023</v>
          </cell>
          <cell r="F14">
            <v>43330</v>
          </cell>
          <cell r="G14">
            <v>48527.5</v>
          </cell>
          <cell r="I14">
            <v>6412</v>
          </cell>
          <cell r="J14">
            <v>6935.1001943917718</v>
          </cell>
          <cell r="L14">
            <v>7136</v>
          </cell>
          <cell r="M14">
            <v>4964.3</v>
          </cell>
        </row>
        <row r="15">
          <cell r="B15" t="str">
            <v>Trade</v>
          </cell>
          <cell r="C15">
            <v>8423</v>
          </cell>
          <cell r="D15">
            <v>49781</v>
          </cell>
          <cell r="E15">
            <v>63262</v>
          </cell>
          <cell r="F15">
            <v>72992</v>
          </cell>
          <cell r="G15">
            <v>82400.600000000006</v>
          </cell>
          <cell r="I15">
            <v>16413</v>
          </cell>
          <cell r="J15">
            <v>11991.865202368645</v>
          </cell>
          <cell r="L15">
            <v>17018</v>
          </cell>
          <cell r="M15">
            <v>10490.6</v>
          </cell>
        </row>
        <row r="16">
          <cell r="B16" t="str">
            <v>Other services 3/</v>
          </cell>
          <cell r="C16">
            <v>22496</v>
          </cell>
          <cell r="D16">
            <v>76480</v>
          </cell>
          <cell r="E16">
            <v>128328</v>
          </cell>
          <cell r="F16">
            <v>181648</v>
          </cell>
          <cell r="G16">
            <v>236956.6</v>
          </cell>
          <cell r="I16">
            <v>31847</v>
          </cell>
          <cell r="J16">
            <v>28835.082083112706</v>
          </cell>
          <cell r="L16">
            <v>34585</v>
          </cell>
          <cell r="M16">
            <v>21719.8</v>
          </cell>
        </row>
        <row r="18">
          <cell r="C18" t="str">
            <v>(Share in total; in percent)</v>
          </cell>
        </row>
        <row r="20">
          <cell r="A20" t="str">
            <v>Gross domestic product</v>
          </cell>
          <cell r="C20">
            <v>100</v>
          </cell>
          <cell r="D20">
            <v>100</v>
          </cell>
          <cell r="E20">
            <v>100</v>
          </cell>
          <cell r="F20">
            <v>100</v>
          </cell>
          <cell r="G20">
            <v>100</v>
          </cell>
          <cell r="I20">
            <v>100</v>
          </cell>
          <cell r="J20">
            <v>100</v>
          </cell>
          <cell r="L20">
            <v>100</v>
          </cell>
          <cell r="M20">
            <v>100</v>
          </cell>
        </row>
        <row r="21">
          <cell r="B21" t="str">
            <v>Industry</v>
          </cell>
          <cell r="C21">
            <v>29.131741008424921</v>
          </cell>
          <cell r="D21">
            <v>24.266068747893755</v>
          </cell>
          <cell r="E21">
            <v>23.773682058427102</v>
          </cell>
          <cell r="F21">
            <v>24.05044110925359</v>
          </cell>
          <cell r="G21">
            <v>21.793441458068205</v>
          </cell>
          <cell r="I21">
            <v>32.48867701668069</v>
          </cell>
          <cell r="J21">
            <v>49.274280074259849</v>
          </cell>
          <cell r="L21">
            <v>30.881117968871024</v>
          </cell>
          <cell r="M21">
            <v>39.097475378353344</v>
          </cell>
        </row>
        <row r="22">
          <cell r="B22" t="str">
            <v>Agriculture</v>
          </cell>
          <cell r="C22">
            <v>43.463199760509774</v>
          </cell>
          <cell r="D22">
            <v>38.704198707147455</v>
          </cell>
          <cell r="E22">
            <v>32.953309809029093</v>
          </cell>
          <cell r="F22">
            <v>30.591130228976088</v>
          </cell>
          <cell r="G22">
            <v>31.056625029966366</v>
          </cell>
          <cell r="I22">
            <v>16.946660888333714</v>
          </cell>
          <cell r="J22">
            <v>51.644679978578708</v>
          </cell>
          <cell r="L22">
            <v>14.290955638355985</v>
          </cell>
          <cell r="M22">
            <v>37.159269550734614</v>
          </cell>
        </row>
        <row r="23">
          <cell r="B23" t="str">
            <v>Construction</v>
          </cell>
          <cell r="C23">
            <v>6.6864816319548392</v>
          </cell>
          <cell r="D23">
            <v>8.523023191691431</v>
          </cell>
          <cell r="E23">
            <v>9.5597522375853767</v>
          </cell>
          <cell r="F23">
            <v>8.0447808854743883</v>
          </cell>
          <cell r="G23">
            <v>8.5025474298471924</v>
          </cell>
          <cell r="I23">
            <v>4.1068651693986284</v>
          </cell>
          <cell r="J23">
            <v>11.538175489274412</v>
          </cell>
          <cell r="L23">
            <v>6.9367555095351845</v>
          </cell>
          <cell r="M23">
            <v>11.800205640672665</v>
          </cell>
        </row>
        <row r="24">
          <cell r="B24" t="str">
            <v>Transport and communication  2/</v>
          </cell>
          <cell r="C24">
            <v>4.1900098362057907</v>
          </cell>
          <cell r="D24">
            <v>4.3361876168009559</v>
          </cell>
          <cell r="E24">
            <v>4.6982477927034267</v>
          </cell>
          <cell r="F24">
            <v>5.4260508042652038</v>
          </cell>
          <cell r="G24">
            <v>5.0979587574584997</v>
          </cell>
          <cell r="I24">
            <v>5.4486280708015737</v>
          </cell>
          <cell r="J24">
            <v>5.8931349957867214</v>
          </cell>
          <cell r="L24">
            <v>5.8181343812932624</v>
          </cell>
          <cell r="M24">
            <v>4.2184379806425847</v>
          </cell>
        </row>
        <row r="25">
          <cell r="B25" t="str">
            <v>Trade</v>
          </cell>
          <cell r="C25">
            <v>4.5027370311764958</v>
          </cell>
          <cell r="D25">
            <v>9.5319153824944092</v>
          </cell>
          <cell r="E25">
            <v>9.5806515121685276</v>
          </cell>
          <cell r="F25">
            <v>9.1405100462710784</v>
          </cell>
          <cell r="G25">
            <v>8.6564290431164768</v>
          </cell>
          <cell r="I25">
            <v>13.947026282917379</v>
          </cell>
          <cell r="J25">
            <v>10.19014556501784</v>
          </cell>
          <cell r="L25">
            <v>13.875141662114455</v>
          </cell>
          <cell r="M25">
            <v>8.9144381845837479</v>
          </cell>
        </row>
        <row r="26">
          <cell r="B26" t="str">
            <v>Other services 3/</v>
          </cell>
          <cell r="C26">
            <v>12.025830731728178</v>
          </cell>
          <cell r="D26">
            <v>14.638606353971998</v>
          </cell>
          <cell r="E26">
            <v>19.434356590086473</v>
          </cell>
          <cell r="F26">
            <v>22.747086925759653</v>
          </cell>
          <cell r="G26">
            <v>24.892998281543264</v>
          </cell>
          <cell r="I26">
            <v>27.062142571868016</v>
          </cell>
          <cell r="J26">
            <v>24.502750727061041</v>
          </cell>
          <cell r="L26">
            <v>28.197894839830084</v>
          </cell>
          <cell r="M26">
            <v>18.456505298221462</v>
          </cell>
        </row>
        <row r="29">
          <cell r="A29" t="str">
            <v xml:space="preserve">    Source:  Ministry of Statistics.</v>
          </cell>
        </row>
        <row r="31">
          <cell r="A31" t="str">
            <v xml:space="preserve">    1/  Seasonally unadjusted.  Q2 data are derived from figures in constant 1996 prices and average CPI inflation.</v>
          </cell>
        </row>
        <row r="32">
          <cell r="A32" t="str">
            <v xml:space="preserve">    2/  Includes passenger transport only in 1994-95.</v>
          </cell>
        </row>
        <row r="33">
          <cell r="A33" t="str">
            <v xml:space="preserve">    3/  Includes government.</v>
          </cell>
        </row>
      </sheetData>
      <sheetData sheetId="19" refreshError="1"/>
      <sheetData sheetId="20" refreshError="1">
        <row r="1">
          <cell r="A1" t="str">
            <v>Table 5. Production of Selected Agricultural Products, 1994-2000</v>
          </cell>
        </row>
        <row r="2">
          <cell r="A2" t="str">
            <v>(In thousand tons, unless stated otherwise)</v>
          </cell>
        </row>
        <row r="5">
          <cell r="A5" t="str">
            <v xml:space="preserve"> </v>
          </cell>
          <cell r="B5">
            <v>1994</v>
          </cell>
          <cell r="C5">
            <v>1995</v>
          </cell>
          <cell r="E5">
            <v>1996</v>
          </cell>
          <cell r="H5">
            <v>1997</v>
          </cell>
          <cell r="K5">
            <v>1998</v>
          </cell>
          <cell r="N5" t="str">
            <v>1998 Q1</v>
          </cell>
          <cell r="R5" t="str">
            <v>1999 Q1</v>
          </cell>
        </row>
        <row r="6">
          <cell r="E6" t="str">
            <v>Hectares</v>
          </cell>
          <cell r="F6" t="str">
            <v>Output</v>
          </cell>
          <cell r="H6" t="str">
            <v>Hectares</v>
          </cell>
          <cell r="I6" t="str">
            <v>Output</v>
          </cell>
          <cell r="K6" t="str">
            <v>Hectares</v>
          </cell>
          <cell r="L6" t="str">
            <v>Output</v>
          </cell>
          <cell r="N6" t="str">
            <v>Hectares</v>
          </cell>
          <cell r="O6" t="str">
            <v>Output</v>
          </cell>
          <cell r="P6" t="str">
            <v>Q2</v>
          </cell>
          <cell r="R6" t="str">
            <v>Hectares</v>
          </cell>
          <cell r="S6" t="str">
            <v>Output</v>
          </cell>
        </row>
        <row r="9">
          <cell r="A9" t="str">
            <v>Grains</v>
          </cell>
          <cell r="B9">
            <v>238.1</v>
          </cell>
          <cell r="C9">
            <v>262.7</v>
          </cell>
          <cell r="E9">
            <v>183869</v>
          </cell>
          <cell r="F9">
            <v>328.4</v>
          </cell>
          <cell r="H9">
            <v>199119</v>
          </cell>
          <cell r="I9">
            <v>258.28707375099128</v>
          </cell>
          <cell r="K9">
            <v>198744</v>
          </cell>
          <cell r="L9">
            <v>325.7</v>
          </cell>
          <cell r="O9">
            <v>31.286999999999999</v>
          </cell>
          <cell r="P9">
            <v>294.42500000000001</v>
          </cell>
          <cell r="S9">
            <v>32.270000000000003</v>
          </cell>
        </row>
        <row r="10">
          <cell r="A10" t="str">
            <v xml:space="preserve">   Of which: wheat</v>
          </cell>
          <cell r="B10">
            <v>152.9</v>
          </cell>
          <cell r="C10">
            <v>153.80000000000001</v>
          </cell>
          <cell r="E10">
            <v>92840</v>
          </cell>
          <cell r="F10">
            <v>201.4</v>
          </cell>
          <cell r="H10">
            <v>113554</v>
          </cell>
          <cell r="I10">
            <v>178.7</v>
          </cell>
          <cell r="K10">
            <v>124307</v>
          </cell>
          <cell r="L10">
            <v>239.1</v>
          </cell>
          <cell r="O10">
            <v>29.8</v>
          </cell>
          <cell r="P10">
            <v>209.28100000000001</v>
          </cell>
          <cell r="S10">
            <v>30</v>
          </cell>
        </row>
        <row r="11">
          <cell r="A11" t="str">
            <v>Potatoes</v>
          </cell>
          <cell r="B11">
            <v>417.2</v>
          </cell>
          <cell r="C11">
            <v>427.7</v>
          </cell>
          <cell r="E11">
            <v>32645</v>
          </cell>
          <cell r="F11">
            <v>423.2</v>
          </cell>
          <cell r="H11">
            <v>32875</v>
          </cell>
          <cell r="I11">
            <v>359.8</v>
          </cell>
          <cell r="K11">
            <v>32736</v>
          </cell>
          <cell r="L11">
            <v>440</v>
          </cell>
          <cell r="O11">
            <v>20.6</v>
          </cell>
          <cell r="P11">
            <v>419.41899999999998</v>
          </cell>
          <cell r="S11">
            <v>22.86</v>
          </cell>
        </row>
        <row r="12">
          <cell r="A12" t="str">
            <v>Vegetables</v>
          </cell>
          <cell r="B12">
            <v>424.3</v>
          </cell>
          <cell r="C12">
            <v>450.9</v>
          </cell>
          <cell r="E12">
            <v>21037</v>
          </cell>
          <cell r="F12">
            <v>444.5</v>
          </cell>
          <cell r="H12">
            <v>21721</v>
          </cell>
          <cell r="I12">
            <v>369</v>
          </cell>
          <cell r="K12">
            <v>19290</v>
          </cell>
          <cell r="L12">
            <v>395.2</v>
          </cell>
          <cell r="O12">
            <v>45.83</v>
          </cell>
          <cell r="P12">
            <v>349.35399999999998</v>
          </cell>
          <cell r="S12">
            <v>46.942</v>
          </cell>
        </row>
        <row r="13">
          <cell r="A13" t="str">
            <v>Fruit</v>
          </cell>
          <cell r="B13">
            <v>127.5</v>
          </cell>
          <cell r="C13">
            <v>146.1</v>
          </cell>
          <cell r="E13">
            <v>34139</v>
          </cell>
          <cell r="F13">
            <v>158.19999999999999</v>
          </cell>
          <cell r="H13">
            <v>24941</v>
          </cell>
          <cell r="I13">
            <v>108.8</v>
          </cell>
          <cell r="K13">
            <v>21604</v>
          </cell>
          <cell r="L13">
            <v>126.7</v>
          </cell>
          <cell r="O13">
            <v>15.21</v>
          </cell>
          <cell r="P13">
            <v>111.47499999999999</v>
          </cell>
          <cell r="S13">
            <v>9.0050000000000008</v>
          </cell>
        </row>
        <row r="14">
          <cell r="A14" t="str">
            <v>Grapes</v>
          </cell>
          <cell r="B14">
            <v>212.4</v>
          </cell>
          <cell r="C14">
            <v>154.9</v>
          </cell>
          <cell r="E14">
            <v>21850</v>
          </cell>
          <cell r="F14">
            <v>158.5</v>
          </cell>
          <cell r="H14">
            <v>17758</v>
          </cell>
          <cell r="I14">
            <v>107.7</v>
          </cell>
          <cell r="K14">
            <v>15725</v>
          </cell>
          <cell r="L14">
            <v>106</v>
          </cell>
          <cell r="O14" t="str">
            <v>...</v>
          </cell>
          <cell r="P14">
            <v>105.961</v>
          </cell>
          <cell r="S14" t="str">
            <v>...</v>
          </cell>
        </row>
        <row r="15">
          <cell r="A15" t="str">
            <v>Beef and poultry</v>
          </cell>
          <cell r="B15">
            <v>79</v>
          </cell>
          <cell r="C15">
            <v>82.4</v>
          </cell>
          <cell r="E15" t="str">
            <v>...</v>
          </cell>
          <cell r="F15">
            <v>82.6</v>
          </cell>
          <cell r="H15" t="str">
            <v>...</v>
          </cell>
          <cell r="I15" t="str">
            <v>...</v>
          </cell>
          <cell r="K15" t="str">
            <v>...</v>
          </cell>
          <cell r="L15">
            <v>86</v>
          </cell>
          <cell r="O15">
            <v>39</v>
          </cell>
          <cell r="P15">
            <v>47</v>
          </cell>
          <cell r="S15">
            <v>35.1</v>
          </cell>
        </row>
        <row r="16">
          <cell r="A16" t="str">
            <v>Milk</v>
          </cell>
          <cell r="B16">
            <v>415.2</v>
          </cell>
          <cell r="C16">
            <v>428.3</v>
          </cell>
          <cell r="E16" t="str">
            <v>...</v>
          </cell>
          <cell r="F16">
            <v>431.3</v>
          </cell>
          <cell r="H16" t="str">
            <v>...</v>
          </cell>
          <cell r="I16">
            <v>435.3</v>
          </cell>
          <cell r="K16" t="str">
            <v>...</v>
          </cell>
          <cell r="L16">
            <v>457.5</v>
          </cell>
          <cell r="O16">
            <v>210.5</v>
          </cell>
          <cell r="P16">
            <v>247</v>
          </cell>
          <cell r="S16">
            <v>229.5</v>
          </cell>
        </row>
        <row r="17">
          <cell r="A17" t="str">
            <v>Eggs (millions)</v>
          </cell>
          <cell r="B17">
            <v>191.3</v>
          </cell>
          <cell r="C17">
            <v>197.6</v>
          </cell>
          <cell r="E17" t="str">
            <v>...</v>
          </cell>
          <cell r="F17">
            <v>192.2</v>
          </cell>
          <cell r="H17" t="str">
            <v>...</v>
          </cell>
          <cell r="I17">
            <v>190.8</v>
          </cell>
          <cell r="K17" t="str">
            <v>...</v>
          </cell>
          <cell r="L17">
            <v>219.4</v>
          </cell>
          <cell r="O17">
            <v>106.5</v>
          </cell>
          <cell r="P17">
            <v>112.9</v>
          </cell>
          <cell r="S17">
            <v>153.5</v>
          </cell>
        </row>
        <row r="18">
          <cell r="A18" t="str">
            <v>Wool</v>
          </cell>
          <cell r="B18">
            <v>1.7</v>
          </cell>
          <cell r="C18">
            <v>1.5</v>
          </cell>
          <cell r="E18" t="str">
            <v>...</v>
          </cell>
          <cell r="F18">
            <v>1.4</v>
          </cell>
          <cell r="H18" t="str">
            <v>...</v>
          </cell>
          <cell r="I18">
            <v>1.3</v>
          </cell>
          <cell r="K18" t="str">
            <v>...</v>
          </cell>
          <cell r="L18">
            <v>1.3</v>
          </cell>
          <cell r="O18">
            <v>0.54600000000000004</v>
          </cell>
          <cell r="P18">
            <v>0.754</v>
          </cell>
          <cell r="S18">
            <v>0.32600000000000001</v>
          </cell>
        </row>
        <row r="19">
          <cell r="A19" t="str">
            <v>Tobacco</v>
          </cell>
          <cell r="B19">
            <v>0.5</v>
          </cell>
          <cell r="C19">
            <v>0.2</v>
          </cell>
          <cell r="E19">
            <v>19</v>
          </cell>
          <cell r="F19">
            <v>0.02</v>
          </cell>
          <cell r="H19">
            <v>35</v>
          </cell>
          <cell r="I19">
            <v>0</v>
          </cell>
          <cell r="K19">
            <v>117</v>
          </cell>
          <cell r="L19">
            <v>0.2</v>
          </cell>
          <cell r="O19" t="str">
            <v>...</v>
          </cell>
          <cell r="P19">
            <v>0.223</v>
          </cell>
          <cell r="S19" t="str">
            <v>...</v>
          </cell>
        </row>
        <row r="22">
          <cell r="A22" t="str">
            <v xml:space="preserve">    Source:  Ministry of Statistics.</v>
          </cell>
        </row>
      </sheetData>
      <sheetData sheetId="21" refreshError="1">
        <row r="1">
          <cell r="A1" t="str">
            <v>Table 6. Armenia:  Production of Selected Industrial Commodities, 1994-2000</v>
          </cell>
        </row>
        <row r="4">
          <cell r="B4">
            <v>1994</v>
          </cell>
          <cell r="C4">
            <v>1995</v>
          </cell>
          <cell r="D4">
            <v>1996</v>
          </cell>
          <cell r="E4">
            <v>1997</v>
          </cell>
          <cell r="F4">
            <v>1998</v>
          </cell>
          <cell r="H4">
            <v>1998</v>
          </cell>
          <cell r="K4">
            <v>1999</v>
          </cell>
        </row>
        <row r="5">
          <cell r="H5" t="str">
            <v>Q1</v>
          </cell>
          <cell r="I5" t="str">
            <v>Q2</v>
          </cell>
          <cell r="K5" t="str">
            <v>Q1</v>
          </cell>
          <cell r="L5" t="str">
            <v>Q2</v>
          </cell>
        </row>
        <row r="8">
          <cell r="A8" t="str">
            <v>Electric energy (in millions of kWh)</v>
          </cell>
          <cell r="B8">
            <v>5673</v>
          </cell>
          <cell r="C8">
            <v>5576</v>
          </cell>
          <cell r="D8">
            <v>6229</v>
          </cell>
          <cell r="E8">
            <v>6030</v>
          </cell>
          <cell r="F8">
            <v>5684</v>
          </cell>
          <cell r="H8">
            <v>1813</v>
          </cell>
          <cell r="I8">
            <v>1171</v>
          </cell>
          <cell r="K8">
            <v>1618</v>
          </cell>
          <cell r="L8">
            <v>1359</v>
          </cell>
        </row>
        <row r="9">
          <cell r="A9" t="str">
            <v>Cable (in millions of kilometers)</v>
          </cell>
          <cell r="B9">
            <v>185</v>
          </cell>
          <cell r="C9">
            <v>209</v>
          </cell>
          <cell r="D9">
            <v>481</v>
          </cell>
          <cell r="E9">
            <v>705</v>
          </cell>
          <cell r="F9">
            <v>1189</v>
          </cell>
          <cell r="H9">
            <v>16</v>
          </cell>
          <cell r="I9">
            <v>797</v>
          </cell>
          <cell r="K9" t="str">
            <v>...</v>
          </cell>
          <cell r="L9">
            <v>99</v>
          </cell>
        </row>
        <row r="10">
          <cell r="A10" t="str">
            <v>Metal cutting equipment (number)</v>
          </cell>
          <cell r="B10">
            <v>739</v>
          </cell>
          <cell r="C10">
            <v>449</v>
          </cell>
          <cell r="D10">
            <v>459</v>
          </cell>
          <cell r="E10">
            <v>487</v>
          </cell>
          <cell r="F10">
            <v>355</v>
          </cell>
          <cell r="H10">
            <v>73</v>
          </cell>
          <cell r="I10">
            <v>101</v>
          </cell>
          <cell r="K10">
            <v>33</v>
          </cell>
          <cell r="L10">
            <v>52</v>
          </cell>
        </row>
        <row r="11">
          <cell r="A11" t="str">
            <v>Car tires (in thousands)</v>
          </cell>
          <cell r="B11">
            <v>120</v>
          </cell>
          <cell r="C11">
            <v>93</v>
          </cell>
          <cell r="D11">
            <v>73</v>
          </cell>
          <cell r="E11">
            <v>0</v>
          </cell>
          <cell r="F11">
            <v>17</v>
          </cell>
          <cell r="H11" t="str">
            <v>...</v>
          </cell>
          <cell r="I11" t="str">
            <v>...</v>
          </cell>
          <cell r="K11">
            <v>5</v>
          </cell>
          <cell r="L11" t="str">
            <v>...</v>
          </cell>
        </row>
        <row r="12">
          <cell r="A12" t="str">
            <v>Cement (in thousands)</v>
          </cell>
          <cell r="B12">
            <v>122</v>
          </cell>
          <cell r="C12">
            <v>228.1</v>
          </cell>
          <cell r="D12">
            <v>282</v>
          </cell>
          <cell r="E12">
            <v>293</v>
          </cell>
          <cell r="F12">
            <v>314</v>
          </cell>
          <cell r="H12">
            <v>66</v>
          </cell>
          <cell r="I12">
            <v>89.7</v>
          </cell>
          <cell r="K12">
            <v>55</v>
          </cell>
          <cell r="L12">
            <v>97.8</v>
          </cell>
        </row>
        <row r="13">
          <cell r="A13" t="str">
            <v>Construction materials (in thousands of cubic meters)</v>
          </cell>
          <cell r="B13">
            <v>584</v>
          </cell>
          <cell r="C13">
            <v>86.2</v>
          </cell>
          <cell r="D13" t="str">
            <v>…</v>
          </cell>
          <cell r="E13" t="str">
            <v>…</v>
          </cell>
          <cell r="F13" t="str">
            <v>…</v>
          </cell>
          <cell r="H13">
            <v>2.5</v>
          </cell>
          <cell r="I13">
            <v>26.6</v>
          </cell>
          <cell r="K13">
            <v>5</v>
          </cell>
          <cell r="L13">
            <v>21.2</v>
          </cell>
        </row>
        <row r="14">
          <cell r="A14" t="str">
            <v>Carpets (in thousands of square meters)</v>
          </cell>
          <cell r="B14">
            <v>37</v>
          </cell>
          <cell r="C14">
            <v>29</v>
          </cell>
          <cell r="D14">
            <v>23</v>
          </cell>
          <cell r="E14">
            <v>13.8</v>
          </cell>
          <cell r="F14">
            <v>13.9</v>
          </cell>
          <cell r="H14">
            <v>2.2000000000000002</v>
          </cell>
          <cell r="I14">
            <v>3.5</v>
          </cell>
          <cell r="K14">
            <v>2</v>
          </cell>
          <cell r="L14">
            <v>8.1999999999999993</v>
          </cell>
        </row>
        <row r="15">
          <cell r="A15" t="str">
            <v>Wine (in thousands of litres)</v>
          </cell>
          <cell r="B15">
            <v>2271</v>
          </cell>
          <cell r="C15">
            <v>939</v>
          </cell>
          <cell r="D15">
            <v>480</v>
          </cell>
          <cell r="E15">
            <v>336.5</v>
          </cell>
          <cell r="F15">
            <v>149.30000000000001</v>
          </cell>
          <cell r="H15">
            <v>26</v>
          </cell>
          <cell r="I15">
            <v>28.9</v>
          </cell>
          <cell r="K15">
            <v>54</v>
          </cell>
          <cell r="L15">
            <v>48.5</v>
          </cell>
        </row>
        <row r="16">
          <cell r="A16" t="str">
            <v>Cognac (in thousands of litres)</v>
          </cell>
          <cell r="B16">
            <v>513</v>
          </cell>
          <cell r="C16">
            <v>325</v>
          </cell>
          <cell r="D16">
            <v>231</v>
          </cell>
          <cell r="E16">
            <v>392.3</v>
          </cell>
          <cell r="F16">
            <v>252.8</v>
          </cell>
          <cell r="H16">
            <v>90.4</v>
          </cell>
          <cell r="I16">
            <v>108.9</v>
          </cell>
          <cell r="K16">
            <v>20</v>
          </cell>
          <cell r="L16">
            <v>15.5</v>
          </cell>
        </row>
        <row r="18">
          <cell r="B18" t="str">
            <v>(Percent change over same period previous year)</v>
          </cell>
        </row>
        <row r="20">
          <cell r="A20" t="str">
            <v>Electric energy (in millions of kWh)</v>
          </cell>
          <cell r="B20" t="str">
            <v>…</v>
          </cell>
          <cell r="C20">
            <v>-1.709853692931429</v>
          </cell>
          <cell r="D20">
            <v>11.710903873744627</v>
          </cell>
          <cell r="E20">
            <v>-3.1947343072724399</v>
          </cell>
          <cell r="F20">
            <v>-5.7379767827529076</v>
          </cell>
          <cell r="H20">
            <v>6.7</v>
          </cell>
          <cell r="I20">
            <v>1.4</v>
          </cell>
          <cell r="K20">
            <v>-10.755653612796468</v>
          </cell>
          <cell r="L20">
            <v>16.054654141759173</v>
          </cell>
        </row>
        <row r="21">
          <cell r="A21" t="str">
            <v>Cable (in millions of kilometers)</v>
          </cell>
          <cell r="B21" t="str">
            <v>…</v>
          </cell>
          <cell r="C21">
            <v>12.972972972972974</v>
          </cell>
          <cell r="D21">
            <v>130.14354066985646</v>
          </cell>
          <cell r="E21">
            <v>46.569646569646572</v>
          </cell>
          <cell r="F21">
            <v>68.652482269503551</v>
          </cell>
          <cell r="H21" t="str">
            <v>...</v>
          </cell>
          <cell r="I21">
            <v>522.70000000000005</v>
          </cell>
          <cell r="K21" t="str">
            <v>...</v>
          </cell>
          <cell r="L21">
            <v>-87.578419071518198</v>
          </cell>
        </row>
        <row r="22">
          <cell r="A22" t="str">
            <v>Metal cutting equipment (number)</v>
          </cell>
          <cell r="B22" t="str">
            <v>…</v>
          </cell>
          <cell r="C22">
            <v>-39.242219215155615</v>
          </cell>
          <cell r="D22">
            <v>2.2271714922048997</v>
          </cell>
          <cell r="E22">
            <v>6.1002178649237404</v>
          </cell>
          <cell r="F22">
            <v>-27.104722792607806</v>
          </cell>
          <cell r="H22">
            <v>102.8</v>
          </cell>
          <cell r="I22">
            <v>8.6</v>
          </cell>
          <cell r="K22">
            <v>-54.794520547945204</v>
          </cell>
          <cell r="L22">
            <v>-48.514851485148512</v>
          </cell>
        </row>
        <row r="23">
          <cell r="A23" t="str">
            <v>Car tires (in thousands)</v>
          </cell>
          <cell r="B23" t="str">
            <v>…</v>
          </cell>
          <cell r="C23">
            <v>-22.5</v>
          </cell>
          <cell r="D23">
            <v>-20.43010752688172</v>
          </cell>
          <cell r="E23">
            <v>-100</v>
          </cell>
          <cell r="F23" t="str">
            <v>...</v>
          </cell>
          <cell r="H23" t="str">
            <v>...</v>
          </cell>
          <cell r="I23" t="str">
            <v>...</v>
          </cell>
          <cell r="K23" t="str">
            <v>...</v>
          </cell>
          <cell r="L23" t="str">
            <v>...</v>
          </cell>
        </row>
        <row r="24">
          <cell r="A24" t="str">
            <v>Cement (in thousands)</v>
          </cell>
          <cell r="B24" t="str">
            <v>…</v>
          </cell>
          <cell r="C24">
            <v>86.967213114754088</v>
          </cell>
          <cell r="D24">
            <v>23.629986847873745</v>
          </cell>
          <cell r="E24">
            <v>3.900709219858145</v>
          </cell>
          <cell r="F24">
            <v>7.1672354948805417</v>
          </cell>
          <cell r="H24">
            <v>284.3</v>
          </cell>
          <cell r="I24">
            <v>7.8</v>
          </cell>
          <cell r="K24">
            <v>-16.666666666666664</v>
          </cell>
          <cell r="L24">
            <v>9.0301003344481536</v>
          </cell>
        </row>
        <row r="25">
          <cell r="A25" t="str">
            <v>Construction materials (in thousands of cubic meters)</v>
          </cell>
          <cell r="B25" t="str">
            <v>…</v>
          </cell>
          <cell r="C25">
            <v>-85.239726027397268</v>
          </cell>
          <cell r="D25" t="str">
            <v>…</v>
          </cell>
          <cell r="E25" t="str">
            <v>…</v>
          </cell>
          <cell r="F25" t="str">
            <v>…</v>
          </cell>
          <cell r="H25">
            <v>-50</v>
          </cell>
          <cell r="I25">
            <v>7.7</v>
          </cell>
          <cell r="K25" t="str">
            <v>...</v>
          </cell>
          <cell r="L25">
            <v>-20.300751879699252</v>
          </cell>
        </row>
        <row r="26">
          <cell r="A26" t="str">
            <v>Carpets (in thousands of square meters)</v>
          </cell>
          <cell r="B26" t="str">
            <v>…</v>
          </cell>
          <cell r="C26">
            <v>-21.621621621621621</v>
          </cell>
          <cell r="D26">
            <v>-20.689655172413794</v>
          </cell>
          <cell r="E26">
            <v>-40</v>
          </cell>
          <cell r="F26">
            <v>0.72463768115942351</v>
          </cell>
          <cell r="H26">
            <v>-8.3000000000000007</v>
          </cell>
          <cell r="I26">
            <v>16.7</v>
          </cell>
          <cell r="K26">
            <v>-9.0909090909090935</v>
          </cell>
          <cell r="L26">
            <v>134.28571428571425</v>
          </cell>
        </row>
        <row r="27">
          <cell r="A27" t="str">
            <v>Wine (in thousands of litres)</v>
          </cell>
          <cell r="B27" t="str">
            <v>…</v>
          </cell>
          <cell r="C27">
            <v>-54.953764861294587</v>
          </cell>
          <cell r="D27">
            <v>-29.130009775171068</v>
          </cell>
          <cell r="E27">
            <v>-29.895833333333332</v>
          </cell>
          <cell r="F27">
            <v>-55.631500742942052</v>
          </cell>
          <cell r="H27">
            <v>-47.5</v>
          </cell>
          <cell r="I27">
            <v>-69.8</v>
          </cell>
          <cell r="K27">
            <v>107.69230769230771</v>
          </cell>
          <cell r="L27">
            <v>67.820069204152261</v>
          </cell>
        </row>
        <row r="28">
          <cell r="A28" t="str">
            <v>Cognac (in thousands of litres)</v>
          </cell>
          <cell r="B28" t="str">
            <v>…</v>
          </cell>
          <cell r="C28">
            <v>-46.003898635477583</v>
          </cell>
          <cell r="D28">
            <v>-16.60649819494585</v>
          </cell>
          <cell r="E28">
            <v>69.82683982683983</v>
          </cell>
          <cell r="F28">
            <v>-35.559520774917154</v>
          </cell>
          <cell r="H28">
            <v>4.3</v>
          </cell>
          <cell r="I28">
            <v>79.7</v>
          </cell>
          <cell r="K28">
            <v>-77.876106194690266</v>
          </cell>
          <cell r="L28">
            <v>-85.766758494031222</v>
          </cell>
        </row>
        <row r="31">
          <cell r="A31" t="str">
            <v xml:space="preserve">    Sources:  Ministry of Statistics and Ministry of Energy.</v>
          </cell>
        </row>
      </sheetData>
      <sheetData sheetId="22" refreshError="1"/>
      <sheetData sheetId="23" refreshError="1"/>
      <sheetData sheetId="24" refreshError="1">
        <row r="1">
          <cell r="A1" t="str">
            <v>Table 7. Armenia:  Consumer Prices, 1994-2000</v>
          </cell>
        </row>
        <row r="4">
          <cell r="C4" t="str">
            <v>CPI</v>
          </cell>
          <cell r="D4" t="str">
            <v>Percent</v>
          </cell>
          <cell r="E4" t="str">
            <v>Percent</v>
          </cell>
          <cell r="F4" t="str">
            <v>Cumulative</v>
          </cell>
          <cell r="G4" t="str">
            <v>Average</v>
          </cell>
          <cell r="H4" t="str">
            <v>Quarterly inflation</v>
          </cell>
        </row>
        <row r="5">
          <cell r="C5" t="str">
            <v>Jan-94 =100</v>
          </cell>
          <cell r="D5" t="str">
            <v>change over</v>
          </cell>
          <cell r="E5" t="str">
            <v>change over</v>
          </cell>
          <cell r="F5" t="str">
            <v>during the</v>
          </cell>
          <cell r="G5" t="str">
            <v>inflation</v>
          </cell>
          <cell r="H5" t="str">
            <v>Percent change over</v>
          </cell>
          <cell r="I5" t="str">
            <v>Percent change over</v>
          </cell>
        </row>
        <row r="6">
          <cell r="D6" t="str">
            <v>previous</v>
          </cell>
          <cell r="E6" t="str">
            <v>12-months</v>
          </cell>
          <cell r="F6" t="str">
            <v>year</v>
          </cell>
          <cell r="G6" t="str">
            <v>during the</v>
          </cell>
          <cell r="H6" t="str">
            <v>previous quarter</v>
          </cell>
          <cell r="I6" t="str">
            <v>same quarter</v>
          </cell>
        </row>
        <row r="7">
          <cell r="D7" t="str">
            <v>month</v>
          </cell>
          <cell r="G7" t="str">
            <v>year ending</v>
          </cell>
          <cell r="I7" t="str">
            <v>previous year</v>
          </cell>
        </row>
        <row r="10">
          <cell r="A10">
            <v>1994</v>
          </cell>
          <cell r="B10" t="str">
            <v xml:space="preserve">January </v>
          </cell>
          <cell r="C10">
            <v>100</v>
          </cell>
          <cell r="D10">
            <v>82.5</v>
          </cell>
          <cell r="E10">
            <v>14943.526986506746</v>
          </cell>
          <cell r="F10">
            <v>82.5</v>
          </cell>
        </row>
        <row r="11">
          <cell r="A11" t="str">
            <v xml:space="preserve"> </v>
          </cell>
          <cell r="B11" t="str">
            <v>February</v>
          </cell>
          <cell r="C11">
            <v>118.52054794520551</v>
          </cell>
          <cell r="D11">
            <v>18.520547945205479</v>
          </cell>
          <cell r="E11">
            <v>12484.54</v>
          </cell>
          <cell r="F11">
            <v>116.3</v>
          </cell>
        </row>
        <row r="12">
          <cell r="A12" t="str">
            <v xml:space="preserve"> </v>
          </cell>
          <cell r="B12" t="str">
            <v>March</v>
          </cell>
          <cell r="C12">
            <v>171.23287671232879</v>
          </cell>
          <cell r="D12">
            <v>44.475265834489129</v>
          </cell>
          <cell r="E12">
            <v>15491.254537205081</v>
          </cell>
          <cell r="F12">
            <v>212.5</v>
          </cell>
          <cell r="G12">
            <v>14309.721923360352</v>
          </cell>
          <cell r="H12">
            <v>351.68724792682076</v>
          </cell>
          <cell r="I12">
            <v>14309.721923360352</v>
          </cell>
        </row>
        <row r="13">
          <cell r="A13" t="str">
            <v xml:space="preserve"> </v>
          </cell>
          <cell r="B13" t="str">
            <v>April</v>
          </cell>
          <cell r="C13">
            <v>289.38356164383566</v>
          </cell>
          <cell r="D13">
            <v>69</v>
          </cell>
          <cell r="E13">
            <v>23064.611587554846</v>
          </cell>
          <cell r="F13">
            <v>428.125</v>
          </cell>
        </row>
        <row r="14">
          <cell r="A14" t="str">
            <v xml:space="preserve"> </v>
          </cell>
          <cell r="B14" t="str">
            <v>May</v>
          </cell>
          <cell r="C14">
            <v>448.5445205479453</v>
          </cell>
          <cell r="D14">
            <v>55</v>
          </cell>
          <cell r="E14">
            <v>28806.296062138728</v>
          </cell>
          <cell r="F14">
            <v>718.59375</v>
          </cell>
        </row>
        <row r="15">
          <cell r="A15" t="str">
            <v xml:space="preserve"> </v>
          </cell>
          <cell r="B15" t="str">
            <v>June</v>
          </cell>
          <cell r="C15">
            <v>489.36207191780841</v>
          </cell>
          <cell r="D15">
            <v>9.1000000000000192</v>
          </cell>
          <cell r="E15">
            <v>24396.258088753431</v>
          </cell>
          <cell r="F15">
            <v>793.08578125000008</v>
          </cell>
          <cell r="G15">
            <v>21450.628002743553</v>
          </cell>
          <cell r="H15">
            <v>214.88886985097713</v>
          </cell>
          <cell r="I15">
            <v>25475.637161507006</v>
          </cell>
        </row>
        <row r="16">
          <cell r="A16" t="str">
            <v xml:space="preserve"> </v>
          </cell>
          <cell r="B16" t="str">
            <v>July</v>
          </cell>
          <cell r="C16">
            <v>480.55355462328782</v>
          </cell>
          <cell r="D16">
            <v>-1.8</v>
          </cell>
          <cell r="E16">
            <v>21498.611355344208</v>
          </cell>
          <cell r="F16">
            <v>777.01023718750002</v>
          </cell>
        </row>
        <row r="17">
          <cell r="A17" t="str">
            <v xml:space="preserve"> </v>
          </cell>
          <cell r="B17" t="str">
            <v>August</v>
          </cell>
          <cell r="C17">
            <v>498.33403614434945</v>
          </cell>
          <cell r="D17">
            <v>3.7</v>
          </cell>
          <cell r="E17">
            <v>17876.990524999375</v>
          </cell>
          <cell r="F17">
            <v>809.45961596343739</v>
          </cell>
        </row>
        <row r="18">
          <cell r="A18" t="str">
            <v xml:space="preserve"> </v>
          </cell>
          <cell r="B18" t="str">
            <v>September</v>
          </cell>
          <cell r="C18">
            <v>529.72908042144343</v>
          </cell>
          <cell r="D18">
            <v>6.3</v>
          </cell>
          <cell r="E18">
            <v>16588.599086793958</v>
          </cell>
          <cell r="F18">
            <v>866.75557176913412</v>
          </cell>
          <cell r="G18">
            <v>19840.854865220412</v>
          </cell>
          <cell r="H18">
            <v>22.922575899225439</v>
          </cell>
          <cell r="I18">
            <v>18362.628014090795</v>
          </cell>
        </row>
        <row r="19">
          <cell r="A19" t="str">
            <v xml:space="preserve"> </v>
          </cell>
          <cell r="B19" t="str">
            <v>October</v>
          </cell>
          <cell r="C19">
            <v>589.58846650906651</v>
          </cell>
          <cell r="D19">
            <v>11.3</v>
          </cell>
          <cell r="E19">
            <v>11840.558753813977</v>
          </cell>
          <cell r="F19">
            <v>975.99895137904616</v>
          </cell>
        </row>
        <row r="20">
          <cell r="A20" t="str">
            <v xml:space="preserve"> </v>
          </cell>
          <cell r="B20" t="str">
            <v>November</v>
          </cell>
          <cell r="C20">
            <v>676.25797108589927</v>
          </cell>
          <cell r="D20">
            <v>14.7</v>
          </cell>
          <cell r="E20">
            <v>2446.5237311691867</v>
          </cell>
          <cell r="F20">
            <v>1134.1707972317661</v>
          </cell>
        </row>
        <row r="21">
          <cell r="A21" t="str">
            <v xml:space="preserve"> </v>
          </cell>
          <cell r="B21" t="str">
            <v>December</v>
          </cell>
          <cell r="C21">
            <v>1087.4228175061262</v>
          </cell>
          <cell r="D21">
            <v>60.8</v>
          </cell>
          <cell r="E21">
            <v>1884.5466419486802</v>
          </cell>
          <cell r="F21">
            <v>1884.5466419486802</v>
          </cell>
          <cell r="G21">
            <v>5273.4489999954849</v>
          </cell>
          <cell r="H21">
            <v>55.988548982841515</v>
          </cell>
          <cell r="I21">
            <v>2627.2158401209426</v>
          </cell>
        </row>
        <row r="23">
          <cell r="A23">
            <v>1995</v>
          </cell>
          <cell r="B23" t="str">
            <v xml:space="preserve">January </v>
          </cell>
          <cell r="C23">
            <v>1129.832307388865</v>
          </cell>
          <cell r="D23">
            <v>3.9</v>
          </cell>
          <cell r="E23">
            <v>1029.8323073888648</v>
          </cell>
          <cell r="F23">
            <v>3.8999999999999924</v>
          </cell>
        </row>
        <row r="24">
          <cell r="B24" t="str">
            <v>February</v>
          </cell>
          <cell r="C24">
            <v>1138.3060496942817</v>
          </cell>
          <cell r="D24">
            <v>0.75</v>
          </cell>
          <cell r="E24">
            <v>860.42928372263691</v>
          </cell>
          <cell r="F24">
            <v>4.6792500000000015</v>
          </cell>
        </row>
        <row r="25">
          <cell r="B25" t="str">
            <v>March</v>
          </cell>
          <cell r="C25">
            <v>1151.965722290613</v>
          </cell>
          <cell r="D25">
            <v>1.2</v>
          </cell>
          <cell r="E25">
            <v>572.74798181771791</v>
          </cell>
          <cell r="F25">
            <v>5.9354010000000068</v>
          </cell>
          <cell r="G25">
            <v>777.50456134642377</v>
          </cell>
          <cell r="H25">
            <v>45.334158934857591</v>
          </cell>
          <cell r="I25">
            <v>777.50456134642377</v>
          </cell>
        </row>
        <row r="26">
          <cell r="B26" t="str">
            <v>April</v>
          </cell>
          <cell r="C26">
            <v>1233.7552885732464</v>
          </cell>
          <cell r="D26">
            <v>7.1</v>
          </cell>
          <cell r="E26">
            <v>326.33910563714545</v>
          </cell>
          <cell r="F26">
            <v>13.456814471000001</v>
          </cell>
        </row>
        <row r="27">
          <cell r="B27" t="str">
            <v>May</v>
          </cell>
          <cell r="C27">
            <v>1329.9882010819597</v>
          </cell>
          <cell r="D27">
            <v>7.8</v>
          </cell>
          <cell r="E27">
            <v>196.511971533447</v>
          </cell>
          <cell r="F27">
            <v>22.30644599973801</v>
          </cell>
        </row>
        <row r="28">
          <cell r="B28" t="str">
            <v>June</v>
          </cell>
          <cell r="C28">
            <v>1337.9681302884514</v>
          </cell>
          <cell r="D28">
            <v>0.6</v>
          </cell>
          <cell r="E28">
            <v>173.41067219307757</v>
          </cell>
          <cell r="F28">
            <v>23.040284675736423</v>
          </cell>
          <cell r="G28">
            <v>352.79025225156653</v>
          </cell>
          <cell r="H28">
            <v>14.081663288389823</v>
          </cell>
          <cell r="I28">
            <v>217.91272885867704</v>
          </cell>
        </row>
        <row r="29">
          <cell r="B29" t="str">
            <v>July</v>
          </cell>
          <cell r="C29">
            <v>1276.4215962951826</v>
          </cell>
          <cell r="D29">
            <v>-4.5999999999999996</v>
          </cell>
          <cell r="E29">
            <v>165.61484854602443</v>
          </cell>
          <cell r="F29">
            <v>17.380431580652544</v>
          </cell>
        </row>
        <row r="30">
          <cell r="B30" t="str">
            <v>August</v>
          </cell>
          <cell r="C30">
            <v>1249.6167427729838</v>
          </cell>
          <cell r="D30">
            <v>-2.1</v>
          </cell>
          <cell r="E30">
            <v>150.75885894557177</v>
          </cell>
          <cell r="F30">
            <v>14.915442517458843</v>
          </cell>
        </row>
        <row r="31">
          <cell r="B31" t="str">
            <v>September</v>
          </cell>
          <cell r="C31">
            <v>1248.3671260302108</v>
          </cell>
          <cell r="D31">
            <v>-0.1</v>
          </cell>
          <cell r="E31">
            <v>135.66142999682614</v>
          </cell>
          <cell r="F31">
            <v>14.800527074941371</v>
          </cell>
          <cell r="G31">
            <v>255.00407200594731</v>
          </cell>
          <cell r="H31">
            <v>-3.2628284006063768</v>
          </cell>
          <cell r="I31">
            <v>150.18982868082838</v>
          </cell>
        </row>
        <row r="32">
          <cell r="B32" t="str">
            <v>October</v>
          </cell>
          <cell r="C32">
            <v>1298.3018110714193</v>
          </cell>
          <cell r="D32">
            <v>4</v>
          </cell>
          <cell r="E32">
            <v>120.204750401347</v>
          </cell>
          <cell r="F32">
            <v>19.39254815793905</v>
          </cell>
        </row>
        <row r="33">
          <cell r="B33" t="str">
            <v>November</v>
          </cell>
          <cell r="C33">
            <v>1333.3559599703474</v>
          </cell>
          <cell r="D33">
            <v>2.7</v>
          </cell>
          <cell r="E33">
            <v>97.166764308791059</v>
          </cell>
          <cell r="F33">
            <v>22.616146958203377</v>
          </cell>
        </row>
        <row r="34">
          <cell r="A34" t="str">
            <v xml:space="preserve"> </v>
          </cell>
          <cell r="B34" t="str">
            <v>December</v>
          </cell>
          <cell r="C34">
            <v>1434.6910129280939</v>
          </cell>
          <cell r="D34">
            <v>7.6</v>
          </cell>
          <cell r="E34">
            <v>31.934974127026837</v>
          </cell>
          <cell r="F34">
            <v>31.934974127026837</v>
          </cell>
          <cell r="G34">
            <v>176.74329327270826</v>
          </cell>
          <cell r="H34">
            <v>7.734816027876712</v>
          </cell>
          <cell r="I34">
            <v>72.795729819500735</v>
          </cell>
        </row>
        <row r="36">
          <cell r="A36">
            <v>1996</v>
          </cell>
          <cell r="B36" t="str">
            <v xml:space="preserve">January </v>
          </cell>
          <cell r="C36">
            <v>1486.3398893935052</v>
          </cell>
          <cell r="D36">
            <v>3.6</v>
          </cell>
          <cell r="E36">
            <v>31.554026174783267</v>
          </cell>
          <cell r="F36">
            <v>3.6</v>
          </cell>
        </row>
        <row r="37">
          <cell r="B37" t="str">
            <v>February</v>
          </cell>
          <cell r="C37">
            <v>1536.8754456328845</v>
          </cell>
          <cell r="D37">
            <v>3.4</v>
          </cell>
          <cell r="E37">
            <v>35.014256143648524</v>
          </cell>
          <cell r="F37">
            <v>7.1224000000000176</v>
          </cell>
        </row>
        <row r="38">
          <cell r="B38" t="str">
            <v>March</v>
          </cell>
          <cell r="C38">
            <v>1539.9491965241502</v>
          </cell>
          <cell r="D38">
            <v>0.2</v>
          </cell>
          <cell r="E38">
            <v>33.680123177802201</v>
          </cell>
          <cell r="F38">
            <v>7.3366448000000029</v>
          </cell>
          <cell r="G38">
            <v>33.421803127876771</v>
          </cell>
          <cell r="H38">
            <v>12.217735712666865</v>
          </cell>
          <cell r="I38">
            <v>33.421803127876771</v>
          </cell>
        </row>
        <row r="39">
          <cell r="B39" t="str">
            <v>April</v>
          </cell>
          <cell r="C39">
            <v>1533.7893997380536</v>
          </cell>
          <cell r="D39">
            <v>-0.4</v>
          </cell>
          <cell r="E39">
            <v>24.318770014090575</v>
          </cell>
          <cell r="F39">
            <v>6.9072982208000067</v>
          </cell>
        </row>
        <row r="40">
          <cell r="B40" t="str">
            <v>May</v>
          </cell>
          <cell r="C40">
            <v>1534.4029154979487</v>
          </cell>
          <cell r="D40">
            <v>0.04</v>
          </cell>
          <cell r="E40">
            <v>15.369663749625406</v>
          </cell>
          <cell r="F40">
            <v>6.950061140088315</v>
          </cell>
        </row>
        <row r="41">
          <cell r="B41" t="str">
            <v>June</v>
          </cell>
          <cell r="C41">
            <v>1514.4556775964754</v>
          </cell>
          <cell r="D41">
            <v>-1.3</v>
          </cell>
          <cell r="E41">
            <v>13.190713837853174</v>
          </cell>
          <cell r="F41">
            <v>5.5597103452671659</v>
          </cell>
          <cell r="G41">
            <v>24.911810129769396</v>
          </cell>
          <cell r="H41">
            <v>0.42697257894659391</v>
          </cell>
          <cell r="I41">
            <v>17.452247608670103</v>
          </cell>
        </row>
        <row r="42">
          <cell r="B42" t="str">
            <v>July</v>
          </cell>
          <cell r="C42">
            <v>1464.4786402357918</v>
          </cell>
          <cell r="D42">
            <v>-3.3</v>
          </cell>
          <cell r="E42">
            <v>14.733144948851184</v>
          </cell>
          <cell r="F42">
            <v>2.0762399038733559</v>
          </cell>
        </row>
        <row r="43">
          <cell r="B43" t="str">
            <v>August</v>
          </cell>
          <cell r="C43">
            <v>1468.8720761564989</v>
          </cell>
          <cell r="D43">
            <v>0.3</v>
          </cell>
          <cell r="E43">
            <v>17.545806316340862</v>
          </cell>
          <cell r="F43">
            <v>2.3824686235849546</v>
          </cell>
        </row>
        <row r="44">
          <cell r="B44" t="str">
            <v>September</v>
          </cell>
          <cell r="C44">
            <v>1452.7144833187774</v>
          </cell>
          <cell r="D44">
            <v>-1.1000000000000001</v>
          </cell>
          <cell r="E44">
            <v>16.369171618479594</v>
          </cell>
          <cell r="F44">
            <v>1.256261468725528</v>
          </cell>
          <cell r="G44">
            <v>21.950324561744861</v>
          </cell>
          <cell r="H44">
            <v>-4.2897205595733512</v>
          </cell>
          <cell r="I44">
            <v>16.205459118493202</v>
          </cell>
        </row>
        <row r="45">
          <cell r="B45" t="str">
            <v>October</v>
          </cell>
          <cell r="C45">
            <v>1453.0050262154411</v>
          </cell>
          <cell r="D45">
            <v>0.02</v>
          </cell>
          <cell r="E45">
            <v>11.91581293538777</v>
          </cell>
          <cell r="F45">
            <v>1.2765127210192739</v>
          </cell>
        </row>
        <row r="46">
          <cell r="B46" t="str">
            <v>November</v>
          </cell>
          <cell r="C46">
            <v>1487.8771468446118</v>
          </cell>
          <cell r="D46">
            <v>2.4</v>
          </cell>
          <cell r="E46">
            <v>11.588892352324343</v>
          </cell>
          <cell r="F46">
            <v>3.7071490263237417</v>
          </cell>
        </row>
        <row r="47">
          <cell r="B47" t="str">
            <v>December</v>
          </cell>
          <cell r="C47">
            <v>1517.634689781504</v>
          </cell>
          <cell r="D47">
            <v>2</v>
          </cell>
          <cell r="E47">
            <v>5.7812920068502027</v>
          </cell>
          <cell r="F47">
            <v>5.7812920068502027</v>
          </cell>
          <cell r="G47">
            <v>18.650035239250862</v>
          </cell>
          <cell r="H47">
            <v>1.6518601487105489</v>
          </cell>
          <cell r="I47">
            <v>9.6442312183765431</v>
          </cell>
        </row>
        <row r="49">
          <cell r="A49">
            <v>1997</v>
          </cell>
          <cell r="B49" t="str">
            <v xml:space="preserve">January </v>
          </cell>
          <cell r="C49">
            <v>1564.6813651647306</v>
          </cell>
          <cell r="D49">
            <v>3.1</v>
          </cell>
          <cell r="E49">
            <v>5.2707645357746635</v>
          </cell>
          <cell r="F49">
            <v>3.0999999999999917</v>
          </cell>
        </row>
        <row r="50">
          <cell r="A50" t="str">
            <v xml:space="preserve"> </v>
          </cell>
          <cell r="B50" t="str">
            <v>February</v>
          </cell>
          <cell r="C50">
            <v>1589.7162670073662</v>
          </cell>
          <cell r="D50">
            <v>1.6</v>
          </cell>
          <cell r="E50">
            <v>3.4381980351518848</v>
          </cell>
          <cell r="F50">
            <v>4.7495999999999983</v>
          </cell>
        </row>
        <row r="51">
          <cell r="A51" t="str">
            <v xml:space="preserve"> </v>
          </cell>
          <cell r="B51" t="str">
            <v>March</v>
          </cell>
          <cell r="C51">
            <v>1602.4339971434251</v>
          </cell>
          <cell r="D51">
            <v>0.8</v>
          </cell>
          <cell r="E51">
            <v>4.0575884425480213</v>
          </cell>
          <cell r="F51">
            <v>5.5875967999999832</v>
          </cell>
          <cell r="G51">
            <v>4.2441401449790472</v>
          </cell>
          <cell r="H51">
            <v>6.6908968980289973</v>
          </cell>
          <cell r="I51">
            <v>4.2441401449790472</v>
          </cell>
        </row>
        <row r="52">
          <cell r="A52" t="str">
            <v xml:space="preserve"> </v>
          </cell>
          <cell r="B52" t="str">
            <v>April</v>
          </cell>
          <cell r="C52">
            <v>1628.0729410977199</v>
          </cell>
          <cell r="D52">
            <v>1.6</v>
          </cell>
          <cell r="E52">
            <v>6.147098250631311</v>
          </cell>
          <cell r="F52">
            <v>7.2769983488000012</v>
          </cell>
        </row>
        <row r="53">
          <cell r="A53" t="str">
            <v xml:space="preserve"> </v>
          </cell>
          <cell r="B53" t="str">
            <v>May</v>
          </cell>
          <cell r="C53">
            <v>1681.7993481539445</v>
          </cell>
          <cell r="D53">
            <v>3.3</v>
          </cell>
          <cell r="E53">
            <v>9.6061100488825879</v>
          </cell>
          <cell r="F53">
            <v>10.817139294310385</v>
          </cell>
        </row>
        <row r="54">
          <cell r="A54" t="str">
            <v xml:space="preserve"> </v>
          </cell>
          <cell r="B54" t="str">
            <v>June</v>
          </cell>
          <cell r="C54">
            <v>1747.3895227319481</v>
          </cell>
          <cell r="D54">
            <v>3.9</v>
          </cell>
          <cell r="E54">
            <v>15.380697407081033</v>
          </cell>
          <cell r="F54">
            <v>15.139007726788467</v>
          </cell>
          <cell r="G54">
            <v>7.306960591357603</v>
          </cell>
          <cell r="H54">
            <v>6.3157623830238485</v>
          </cell>
          <cell r="I54">
            <v>10.35675923381978</v>
          </cell>
        </row>
        <row r="55">
          <cell r="B55" t="str">
            <v>July</v>
          </cell>
          <cell r="C55">
            <v>1740.3999646410202</v>
          </cell>
          <cell r="D55">
            <v>-0.4</v>
          </cell>
          <cell r="E55">
            <v>18.840925147314081</v>
          </cell>
          <cell r="F55">
            <v>14.678451695881311</v>
          </cell>
        </row>
        <row r="56">
          <cell r="B56" t="str">
            <v>August</v>
          </cell>
          <cell r="C56">
            <v>1722.9959649946099</v>
          </cell>
          <cell r="D56">
            <v>-1</v>
          </cell>
          <cell r="E56">
            <v>17.300614053679908</v>
          </cell>
          <cell r="F56">
            <v>13.53166717892249</v>
          </cell>
        </row>
        <row r="57">
          <cell r="B57" t="str">
            <v>September</v>
          </cell>
          <cell r="C57">
            <v>1781.5778278044268</v>
          </cell>
          <cell r="D57">
            <v>3.4</v>
          </cell>
          <cell r="E57">
            <v>22.63785129575837</v>
          </cell>
          <cell r="F57">
            <v>17.391743863005861</v>
          </cell>
          <cell r="G57">
            <v>11.285865168038578</v>
          </cell>
          <cell r="H57">
            <v>3.7117308226290557</v>
          </cell>
          <cell r="I57">
            <v>19.58266734807248</v>
          </cell>
        </row>
        <row r="58">
          <cell r="B58" t="str">
            <v>October</v>
          </cell>
          <cell r="C58">
            <v>1783.3594056322311</v>
          </cell>
          <cell r="D58">
            <v>0.1</v>
          </cell>
          <cell r="E58">
            <v>22.735941958662398</v>
          </cell>
          <cell r="F58">
            <v>17.509135606868863</v>
          </cell>
        </row>
        <row r="59">
          <cell r="A59" t="str">
            <v xml:space="preserve"> </v>
          </cell>
          <cell r="B59" t="str">
            <v>November</v>
          </cell>
          <cell r="C59">
            <v>1813.6765155279788</v>
          </cell>
          <cell r="D59">
            <v>1.7</v>
          </cell>
          <cell r="E59">
            <v>21.896926730429335</v>
          </cell>
          <cell r="F59">
            <v>19.506790912185611</v>
          </cell>
        </row>
        <row r="60">
          <cell r="A60" t="str">
            <v xml:space="preserve"> </v>
          </cell>
          <cell r="B60" t="str">
            <v>December</v>
          </cell>
          <cell r="C60">
            <v>1848.1363693230103</v>
          </cell>
          <cell r="D60">
            <v>1.9</v>
          </cell>
          <cell r="E60">
            <v>21.777419939517138</v>
          </cell>
          <cell r="F60">
            <v>21.777419939517138</v>
          </cell>
          <cell r="G60">
            <v>13.973261621022392</v>
          </cell>
          <cell r="H60">
            <v>3.8169596703735431</v>
          </cell>
          <cell r="I60">
            <v>22.12967805201562</v>
          </cell>
        </row>
        <row r="62">
          <cell r="A62" t="str">
            <v>1998</v>
          </cell>
          <cell r="B62" t="str">
            <v xml:space="preserve">January </v>
          </cell>
          <cell r="C62">
            <v>1923.9099604652536</v>
          </cell>
          <cell r="D62">
            <v>4.0999999999999996</v>
          </cell>
          <cell r="E62">
            <v>22.958578231849991</v>
          </cell>
          <cell r="F62">
            <v>4.0999999999999925</v>
          </cell>
        </row>
        <row r="63">
          <cell r="A63" t="str">
            <v xml:space="preserve"> </v>
          </cell>
          <cell r="B63" t="str">
            <v>February</v>
          </cell>
          <cell r="C63">
            <v>1991.2468090815373</v>
          </cell>
          <cell r="D63">
            <v>3.5</v>
          </cell>
          <cell r="E63">
            <v>25.2580004625637</v>
          </cell>
          <cell r="F63">
            <v>7.7434999999999921</v>
          </cell>
        </row>
        <row r="64">
          <cell r="A64" t="str">
            <v xml:space="preserve"> </v>
          </cell>
          <cell r="B64" t="str">
            <v>March</v>
          </cell>
          <cell r="C64">
            <v>1997.2205495087817</v>
          </cell>
          <cell r="D64">
            <v>0.3</v>
          </cell>
          <cell r="E64">
            <v>24.636681015824792</v>
          </cell>
          <cell r="F64">
            <v>8.0667304999999736</v>
          </cell>
          <cell r="G64">
            <v>24.292339518990413</v>
          </cell>
          <cell r="H64">
            <v>8.5801698026875641</v>
          </cell>
          <cell r="I64">
            <v>24.292339518990413</v>
          </cell>
        </row>
        <row r="65">
          <cell r="A65" t="str">
            <v xml:space="preserve"> </v>
          </cell>
          <cell r="B65" t="str">
            <v>April</v>
          </cell>
          <cell r="C65">
            <v>1961.2705796176235</v>
          </cell>
          <cell r="D65">
            <v>-1.8</v>
          </cell>
          <cell r="E65">
            <v>20.465768462145604</v>
          </cell>
          <cell r="F65">
            <v>6.1215293509999658</v>
          </cell>
        </row>
        <row r="66">
          <cell r="A66" t="str">
            <v xml:space="preserve"> </v>
          </cell>
          <cell r="B66" t="str">
            <v>May</v>
          </cell>
          <cell r="C66">
            <v>1924.0064386048887</v>
          </cell>
          <cell r="D66">
            <v>-1.9</v>
          </cell>
          <cell r="E66">
            <v>14.401663950982435</v>
          </cell>
          <cell r="F66">
            <v>4.1052202933309578</v>
          </cell>
        </row>
        <row r="67">
          <cell r="B67" t="str">
            <v>June</v>
          </cell>
          <cell r="C67">
            <v>1864.3622390081371</v>
          </cell>
          <cell r="D67">
            <v>-3.1</v>
          </cell>
          <cell r="E67">
            <v>6.6941408744003672</v>
          </cell>
          <cell r="F67">
            <v>0.87795846423770474</v>
          </cell>
          <cell r="G67">
            <v>18.829280014909578</v>
          </cell>
          <cell r="H67">
            <v>-2.7524979046993248</v>
          </cell>
          <cell r="I67">
            <v>13.690757389826835</v>
          </cell>
        </row>
        <row r="68">
          <cell r="A68" t="str">
            <v xml:space="preserve"> </v>
          </cell>
          <cell r="B68" t="str">
            <v>July</v>
          </cell>
          <cell r="C68">
            <v>1784.1946627307871</v>
          </cell>
          <cell r="D68">
            <v>-4.3</v>
          </cell>
          <cell r="E68">
            <v>2.5163582498003656</v>
          </cell>
          <cell r="F68">
            <v>-3.4597937497245268</v>
          </cell>
        </row>
        <row r="69">
          <cell r="B69" t="str">
            <v>August</v>
          </cell>
          <cell r="C69">
            <v>1746.0205010916734</v>
          </cell>
          <cell r="D69">
            <v>-2.1395738052868318</v>
          </cell>
          <cell r="E69">
            <v>1.3363081843976055</v>
          </cell>
          <cell r="F69">
            <v>-5.5253427142253013</v>
          </cell>
        </row>
        <row r="70">
          <cell r="B70" t="str">
            <v>September</v>
          </cell>
          <cell r="C70">
            <v>1743.5633472505519</v>
          </cell>
          <cell r="D70">
            <v>-0.14072880814315347</v>
          </cell>
          <cell r="E70">
            <v>-2.1337535728496837</v>
          </cell>
          <cell r="F70">
            <v>-5.6582957734208961</v>
          </cell>
          <cell r="G70">
            <v>12.462444478481171</v>
          </cell>
          <cell r="H70">
            <v>-8.2763583047267275</v>
          </cell>
          <cell r="I70">
            <v>0.54918775507877271</v>
          </cell>
        </row>
        <row r="71">
          <cell r="B71" t="str">
            <v>October</v>
          </cell>
          <cell r="C71">
            <v>1743.6916494675215</v>
          </cell>
          <cell r="D71">
            <v>7.3586209053955187E-3</v>
          </cell>
          <cell r="E71">
            <v>-2.2243276391416211</v>
          </cell>
          <cell r="F71">
            <v>-5.6513535250511726</v>
          </cell>
        </row>
        <row r="72">
          <cell r="B72" t="str">
            <v>November</v>
          </cell>
          <cell r="C72">
            <v>1774.7820127671384</v>
          </cell>
          <cell r="D72">
            <v>1.7830195670840654</v>
          </cell>
          <cell r="E72">
            <v>-2.1445115723692232</v>
          </cell>
          <cell r="F72">
            <v>-3.9690986971238629</v>
          </cell>
        </row>
        <row r="73">
          <cell r="B73" t="str">
            <v>December</v>
          </cell>
          <cell r="C73">
            <v>1824.9714736645597</v>
          </cell>
          <cell r="D73">
            <v>2.8279225581720135</v>
          </cell>
          <cell r="E73">
            <v>-1.2534191763639235</v>
          </cell>
          <cell r="F73">
            <v>-1.2534191763639235</v>
          </cell>
          <cell r="G73">
            <v>8.6567499124706728</v>
          </cell>
          <cell r="H73">
            <v>1.3210002027945089</v>
          </cell>
          <cell r="I73">
            <v>-1.8682081880456503</v>
          </cell>
        </row>
        <row r="75">
          <cell r="A75">
            <v>1999</v>
          </cell>
          <cell r="B75" t="str">
            <v xml:space="preserve">January </v>
          </cell>
          <cell r="C75">
            <v>1894.5488760923151</v>
          </cell>
          <cell r="D75">
            <v>4</v>
          </cell>
          <cell r="E75">
            <v>-1.3482766027074655</v>
          </cell>
          <cell r="F75">
            <v>4</v>
          </cell>
        </row>
        <row r="76">
          <cell r="B76" t="str">
            <v>February</v>
          </cell>
          <cell r="C76">
            <v>1896.5063404949685</v>
          </cell>
          <cell r="D76">
            <v>0</v>
          </cell>
          <cell r="E76">
            <v>-4.6843252200072127</v>
          </cell>
          <cell r="F76">
            <v>4</v>
          </cell>
        </row>
        <row r="77">
          <cell r="B77" t="str">
            <v>March</v>
          </cell>
          <cell r="C77">
            <v>1886.2558407216891</v>
          </cell>
          <cell r="D77">
            <v>-0.6</v>
          </cell>
          <cell r="E77">
            <v>-5.5396004672852994</v>
          </cell>
          <cell r="F77">
            <v>3.3760000000000012</v>
          </cell>
          <cell r="G77">
            <v>-3.8876771696723988</v>
          </cell>
          <cell r="H77">
            <v>6.3456820705519945</v>
          </cell>
          <cell r="I77">
            <v>-3.8876771696723988</v>
          </cell>
        </row>
        <row r="78">
          <cell r="B78" t="str">
            <v>April</v>
          </cell>
          <cell r="C78">
            <v>1893.9351381857221</v>
          </cell>
          <cell r="D78">
            <v>0.40711855190835866</v>
          </cell>
          <cell r="E78">
            <v>-3.4165322368440498</v>
          </cell>
          <cell r="F78">
            <v>3.7968628742207855</v>
          </cell>
        </row>
        <row r="79">
          <cell r="B79" t="str">
            <v>May</v>
          </cell>
          <cell r="C79">
            <v>1902.5678007475974</v>
          </cell>
          <cell r="D79">
            <v>0.45580560747950916</v>
          </cell>
          <cell r="E79">
            <v>-1.0971451323969594</v>
          </cell>
          <cell r="F79">
            <v>4.2699747955893042</v>
          </cell>
        </row>
        <row r="80">
          <cell r="B80" t="str">
            <v>June</v>
          </cell>
          <cell r="C80">
            <v>1902.4816620940405</v>
          </cell>
          <cell r="D80">
            <v>-4.5274945535744848E-3</v>
          </cell>
          <cell r="E80">
            <v>2.062308613246211</v>
          </cell>
          <cell r="F80">
            <v>4.2652539781594223</v>
          </cell>
          <cell r="G80">
            <v>-2.385227188183725</v>
          </cell>
          <cell r="H80">
            <v>0.30705373823591842</v>
          </cell>
          <cell r="I80">
            <v>-0.86383996166187194</v>
          </cell>
        </row>
        <row r="81">
          <cell r="B81" t="str">
            <v>July</v>
          </cell>
          <cell r="C81">
            <v>1843.8754406745143</v>
          </cell>
          <cell r="D81">
            <v>-3.0805143927126744</v>
          </cell>
          <cell r="E81">
            <v>3.3449700971744489</v>
          </cell>
          <cell r="F81">
            <v>1.0358500000000159</v>
          </cell>
        </row>
        <row r="82">
          <cell r="B82" t="str">
            <v>August</v>
          </cell>
          <cell r="C82">
            <v>1826.9053959352016</v>
          </cell>
          <cell r="D82">
            <v>-0.9</v>
          </cell>
          <cell r="E82">
            <v>4.6540152630489606</v>
          </cell>
          <cell r="F82">
            <v>0.12652735000000526</v>
          </cell>
        </row>
        <row r="83">
          <cell r="B83" t="str">
            <v>September</v>
          </cell>
        </row>
        <row r="84">
          <cell r="B84" t="str">
            <v>October</v>
          </cell>
        </row>
        <row r="85">
          <cell r="B85" t="str">
            <v>November</v>
          </cell>
        </row>
        <row r="86">
          <cell r="B86" t="str">
            <v>December</v>
          </cell>
        </row>
        <row r="88">
          <cell r="A88">
            <v>2000</v>
          </cell>
          <cell r="B88" t="str">
            <v xml:space="preserve">January </v>
          </cell>
        </row>
        <row r="89">
          <cell r="A89" t="str">
            <v xml:space="preserve"> </v>
          </cell>
          <cell r="B89" t="str">
            <v>February</v>
          </cell>
        </row>
        <row r="90">
          <cell r="A90" t="str">
            <v xml:space="preserve"> </v>
          </cell>
          <cell r="B90" t="str">
            <v>March</v>
          </cell>
        </row>
        <row r="91">
          <cell r="A91" t="str">
            <v xml:space="preserve"> </v>
          </cell>
          <cell r="B91" t="str">
            <v>April</v>
          </cell>
        </row>
        <row r="92">
          <cell r="A92" t="str">
            <v xml:space="preserve"> </v>
          </cell>
          <cell r="B92" t="str">
            <v>May</v>
          </cell>
        </row>
        <row r="93">
          <cell r="B93" t="str">
            <v>June</v>
          </cell>
        </row>
        <row r="94">
          <cell r="A94" t="str">
            <v xml:space="preserve"> </v>
          </cell>
          <cell r="B94" t="str">
            <v>July</v>
          </cell>
        </row>
        <row r="95">
          <cell r="B95" t="str">
            <v>August</v>
          </cell>
        </row>
        <row r="96">
          <cell r="B96" t="str">
            <v>September</v>
          </cell>
        </row>
        <row r="97">
          <cell r="B97" t="str">
            <v>October</v>
          </cell>
        </row>
        <row r="98">
          <cell r="B98" t="str">
            <v>November</v>
          </cell>
        </row>
        <row r="99">
          <cell r="B99" t="str">
            <v>December</v>
          </cell>
        </row>
        <row r="102">
          <cell r="A102" t="str">
            <v>Source:  Ministry of Statistics.</v>
          </cell>
        </row>
      </sheetData>
      <sheetData sheetId="25" refreshError="1"/>
      <sheetData sheetId="26" refreshError="1"/>
      <sheetData sheetId="27" refreshError="1">
        <row r="1">
          <cell r="A1" t="str">
            <v>Table 8.  Armenia:  Selected Energy Prices, 1994-2000  1/</v>
          </cell>
        </row>
        <row r="2">
          <cell r="A2" t="str">
            <v>(In drams per unit)</v>
          </cell>
        </row>
        <row r="5">
          <cell r="E5" t="str">
            <v>1994</v>
          </cell>
          <cell r="J5">
            <v>1995</v>
          </cell>
          <cell r="O5">
            <v>1996</v>
          </cell>
          <cell r="T5">
            <v>1997</v>
          </cell>
          <cell r="Y5">
            <v>1998</v>
          </cell>
          <cell r="AD5">
            <v>1999</v>
          </cell>
        </row>
        <row r="6">
          <cell r="C6" t="str">
            <v>Unit</v>
          </cell>
          <cell r="E6" t="str">
            <v>Jan. 1</v>
          </cell>
          <cell r="F6" t="str">
            <v>Apr. 1</v>
          </cell>
          <cell r="G6" t="str">
            <v>Jul. 1</v>
          </cell>
          <cell r="H6" t="str">
            <v>Oct. 1</v>
          </cell>
          <cell r="J6" t="str">
            <v>Jan. 1</v>
          </cell>
          <cell r="K6" t="str">
            <v>Apr. 1</v>
          </cell>
          <cell r="L6" t="str">
            <v>Jul. 1</v>
          </cell>
          <cell r="M6" t="str">
            <v>Oct. 1</v>
          </cell>
          <cell r="O6" t="str">
            <v>Jan. 1</v>
          </cell>
          <cell r="P6" t="str">
            <v>Apr. 1</v>
          </cell>
          <cell r="Q6" t="str">
            <v>Jul. 1</v>
          </cell>
          <cell r="R6" t="str">
            <v>Oct. 1</v>
          </cell>
          <cell r="T6" t="str">
            <v>Jan. 1</v>
          </cell>
          <cell r="U6" t="str">
            <v>Apr. 1</v>
          </cell>
          <cell r="V6" t="str">
            <v>Jul. 1</v>
          </cell>
          <cell r="W6" t="str">
            <v>Oct. 1</v>
          </cell>
          <cell r="Y6" t="str">
            <v>Jan. 1</v>
          </cell>
          <cell r="Z6" t="str">
            <v>Apr. 1</v>
          </cell>
          <cell r="AA6" t="str">
            <v>Jul. 1</v>
          </cell>
          <cell r="AB6" t="str">
            <v>Oct. 1</v>
          </cell>
          <cell r="AD6" t="str">
            <v>Jan. 1</v>
          </cell>
          <cell r="AE6" t="str">
            <v>Apr. 1</v>
          </cell>
          <cell r="AF6" t="str">
            <v>Jul. 1</v>
          </cell>
        </row>
        <row r="9">
          <cell r="A9" t="str">
            <v>Electricity</v>
          </cell>
        </row>
        <row r="10">
          <cell r="B10" t="str">
            <v>Retail</v>
          </cell>
          <cell r="C10" t="str">
            <v>kilowatt hours</v>
          </cell>
          <cell r="E10">
            <v>0.2</v>
          </cell>
          <cell r="F10">
            <v>1</v>
          </cell>
          <cell r="G10">
            <v>1</v>
          </cell>
          <cell r="H10">
            <v>1.3</v>
          </cell>
          <cell r="I10">
            <v>10</v>
          </cell>
          <cell r="J10">
            <v>10</v>
          </cell>
          <cell r="K10">
            <v>10</v>
          </cell>
          <cell r="L10">
            <v>10</v>
          </cell>
          <cell r="M10">
            <v>12</v>
          </cell>
          <cell r="O10">
            <v>12</v>
          </cell>
          <cell r="P10">
            <v>14</v>
          </cell>
          <cell r="Q10">
            <v>14</v>
          </cell>
          <cell r="R10">
            <v>14</v>
          </cell>
          <cell r="T10">
            <v>16.3</v>
          </cell>
          <cell r="U10">
            <v>17.100000000000001</v>
          </cell>
          <cell r="V10">
            <v>16.899999999999999</v>
          </cell>
          <cell r="W10">
            <v>19</v>
          </cell>
          <cell r="Y10">
            <v>20.100000000000001</v>
          </cell>
          <cell r="Z10">
            <v>20.100000000000001</v>
          </cell>
          <cell r="AA10">
            <v>20.100000000000001</v>
          </cell>
          <cell r="AB10">
            <v>20.100000000000001</v>
          </cell>
          <cell r="AD10">
            <v>25</v>
          </cell>
          <cell r="AE10">
            <v>25</v>
          </cell>
          <cell r="AF10">
            <v>25</v>
          </cell>
        </row>
        <row r="12">
          <cell r="A12" t="str">
            <v>Natural gas</v>
          </cell>
        </row>
        <row r="13">
          <cell r="B13" t="str">
            <v>Retail</v>
          </cell>
          <cell r="C13" t="str">
            <v>cubic meter</v>
          </cell>
          <cell r="E13" t="str">
            <v xml:space="preserve"> …</v>
          </cell>
          <cell r="F13" t="str">
            <v xml:space="preserve"> …</v>
          </cell>
          <cell r="G13" t="str">
            <v xml:space="preserve"> …</v>
          </cell>
          <cell r="H13" t="str">
            <v xml:space="preserve"> …</v>
          </cell>
          <cell r="I13" t="str">
            <v xml:space="preserve"> …</v>
          </cell>
          <cell r="J13" t="str">
            <v xml:space="preserve"> …</v>
          </cell>
          <cell r="K13" t="str">
            <v xml:space="preserve"> …</v>
          </cell>
          <cell r="L13" t="str">
            <v xml:space="preserve"> …</v>
          </cell>
          <cell r="M13" t="str">
            <v xml:space="preserve"> …</v>
          </cell>
          <cell r="N13" t="str">
            <v xml:space="preserve"> …</v>
          </cell>
          <cell r="O13">
            <v>28</v>
          </cell>
          <cell r="P13">
            <v>30</v>
          </cell>
          <cell r="Q13" t="str">
            <v xml:space="preserve"> …</v>
          </cell>
          <cell r="R13">
            <v>30</v>
          </cell>
          <cell r="T13">
            <v>32</v>
          </cell>
          <cell r="U13">
            <v>34</v>
          </cell>
          <cell r="V13">
            <v>37.15</v>
          </cell>
          <cell r="W13">
            <v>32</v>
          </cell>
          <cell r="Y13">
            <v>51</v>
          </cell>
          <cell r="Z13">
            <v>51</v>
          </cell>
          <cell r="AA13">
            <v>51</v>
          </cell>
          <cell r="AB13">
            <v>51</v>
          </cell>
          <cell r="AD13">
            <v>51</v>
          </cell>
          <cell r="AE13">
            <v>51</v>
          </cell>
          <cell r="AF13">
            <v>51</v>
          </cell>
        </row>
        <row r="15">
          <cell r="A15" t="str">
            <v>Petroleum products</v>
          </cell>
        </row>
        <row r="16">
          <cell r="B16" t="str">
            <v xml:space="preserve">Gasoline (A-76), retail </v>
          </cell>
          <cell r="C16" t="str">
            <v>liter</v>
          </cell>
          <cell r="E16">
            <v>80.5</v>
          </cell>
          <cell r="F16">
            <v>160.9</v>
          </cell>
          <cell r="G16">
            <v>194.8</v>
          </cell>
          <cell r="H16">
            <v>163.6</v>
          </cell>
          <cell r="J16">
            <v>195.6</v>
          </cell>
          <cell r="K16">
            <v>141.80000000000001</v>
          </cell>
          <cell r="L16">
            <v>159.30000000000001</v>
          </cell>
          <cell r="M16">
            <v>147.30000000000001</v>
          </cell>
          <cell r="O16">
            <v>139.30000000000001</v>
          </cell>
          <cell r="P16">
            <v>128</v>
          </cell>
          <cell r="Q16">
            <v>147.69999999999999</v>
          </cell>
          <cell r="R16">
            <v>148.69999999999999</v>
          </cell>
          <cell r="T16">
            <v>147.69999999999999</v>
          </cell>
          <cell r="U16">
            <v>145.69999999999999</v>
          </cell>
          <cell r="V16">
            <v>161.69999999999999</v>
          </cell>
          <cell r="W16">
            <v>174.3</v>
          </cell>
          <cell r="Y16">
            <v>166.3</v>
          </cell>
          <cell r="Z16">
            <v>160</v>
          </cell>
          <cell r="AA16">
            <v>172</v>
          </cell>
          <cell r="AB16">
            <v>174</v>
          </cell>
          <cell r="AD16">
            <v>180</v>
          </cell>
          <cell r="AE16">
            <v>180</v>
          </cell>
          <cell r="AF16">
            <v>181</v>
          </cell>
        </row>
        <row r="17">
          <cell r="B17" t="str">
            <v xml:space="preserve">Diesel fuel </v>
          </cell>
          <cell r="C17" t="str">
            <v>liter</v>
          </cell>
          <cell r="E17" t="str">
            <v xml:space="preserve"> …</v>
          </cell>
          <cell r="F17" t="str">
            <v>...</v>
          </cell>
          <cell r="G17">
            <v>110.3</v>
          </cell>
          <cell r="H17">
            <v>108.8</v>
          </cell>
          <cell r="J17">
            <v>126.7</v>
          </cell>
          <cell r="K17">
            <v>106.7</v>
          </cell>
          <cell r="L17">
            <v>106.9</v>
          </cell>
          <cell r="M17">
            <v>110.7</v>
          </cell>
          <cell r="O17">
            <v>112.3</v>
          </cell>
          <cell r="P17">
            <v>105</v>
          </cell>
          <cell r="Q17">
            <v>117.7</v>
          </cell>
          <cell r="R17">
            <v>125.3</v>
          </cell>
          <cell r="T17">
            <v>130.69999999999999</v>
          </cell>
          <cell r="U17">
            <v>137.69999999999999</v>
          </cell>
          <cell r="V17">
            <v>142</v>
          </cell>
          <cell r="W17">
            <v>154</v>
          </cell>
          <cell r="Y17">
            <v>157.69999999999999</v>
          </cell>
          <cell r="Z17">
            <v>153</v>
          </cell>
          <cell r="AA17">
            <v>148</v>
          </cell>
          <cell r="AB17">
            <v>127</v>
          </cell>
          <cell r="AD17">
            <v>127</v>
          </cell>
          <cell r="AE17">
            <v>125</v>
          </cell>
          <cell r="AF17">
            <v>125</v>
          </cell>
        </row>
        <row r="19">
          <cell r="A19" t="str">
            <v>Liquid Gas</v>
          </cell>
        </row>
        <row r="20">
          <cell r="A20" t="str">
            <v xml:space="preserve">     Retail</v>
          </cell>
          <cell r="C20" t="str">
            <v>kg</v>
          </cell>
          <cell r="E20">
            <v>330</v>
          </cell>
          <cell r="F20">
            <v>400</v>
          </cell>
          <cell r="G20">
            <v>401</v>
          </cell>
          <cell r="H20">
            <v>460</v>
          </cell>
          <cell r="I20">
            <v>253.5</v>
          </cell>
          <cell r="J20">
            <v>587</v>
          </cell>
          <cell r="K20">
            <v>405</v>
          </cell>
          <cell r="L20">
            <v>408</v>
          </cell>
          <cell r="M20">
            <v>371</v>
          </cell>
          <cell r="O20">
            <v>375</v>
          </cell>
          <cell r="P20">
            <v>328</v>
          </cell>
          <cell r="Q20">
            <v>326</v>
          </cell>
          <cell r="R20">
            <v>320</v>
          </cell>
          <cell r="T20">
            <v>498</v>
          </cell>
          <cell r="U20">
            <v>393.5</v>
          </cell>
          <cell r="V20">
            <v>350.2</v>
          </cell>
          <cell r="W20">
            <v>358.7</v>
          </cell>
          <cell r="Y20">
            <v>346.7</v>
          </cell>
          <cell r="Z20">
            <v>337</v>
          </cell>
          <cell r="AA20">
            <v>339.6</v>
          </cell>
          <cell r="AB20">
            <v>339</v>
          </cell>
          <cell r="AD20">
            <v>343</v>
          </cell>
          <cell r="AE20">
            <v>344</v>
          </cell>
          <cell r="AF20">
            <v>342</v>
          </cell>
        </row>
        <row r="23">
          <cell r="A23" t="str">
            <v>Sources:  Ministry of Energy; and Ministry of Statistics.</v>
          </cell>
        </row>
        <row r="25">
          <cell r="A25" t="str">
            <v>1/  Prices include VAT and excise taxes, if applicable.</v>
          </cell>
        </row>
      </sheetData>
      <sheetData sheetId="28" refreshError="1"/>
      <sheetData sheetId="29" refreshError="1">
        <row r="1">
          <cell r="A1" t="str">
            <v>Table 9. Armenia:  Regulated Prices for Main Commodities and Services, 1994-2000  1/</v>
          </cell>
        </row>
        <row r="2">
          <cell r="A2" t="str">
            <v>(In drams)</v>
          </cell>
        </row>
        <row r="5">
          <cell r="A5" t="str">
            <v>Item</v>
          </cell>
          <cell r="B5" t="str">
            <v>Unit</v>
          </cell>
          <cell r="D5">
            <v>1994</v>
          </cell>
          <cell r="E5">
            <v>1995</v>
          </cell>
          <cell r="F5">
            <v>1996</v>
          </cell>
          <cell r="G5">
            <v>1997</v>
          </cell>
          <cell r="H5">
            <v>1998</v>
          </cell>
        </row>
        <row r="8">
          <cell r="A8" t="str">
            <v>Transport (bus)</v>
          </cell>
          <cell r="B8" t="str">
            <v>1 trip</v>
          </cell>
          <cell r="D8">
            <v>5</v>
          </cell>
          <cell r="E8">
            <v>25</v>
          </cell>
          <cell r="F8">
            <v>47.5</v>
          </cell>
          <cell r="G8">
            <v>47.5</v>
          </cell>
          <cell r="H8">
            <v>51</v>
          </cell>
        </row>
        <row r="9">
          <cell r="A9" t="str">
            <v>Electricity  2/</v>
          </cell>
          <cell r="B9" t="str">
            <v>1 kWh</v>
          </cell>
          <cell r="D9">
            <v>10</v>
          </cell>
          <cell r="E9">
            <v>12</v>
          </cell>
          <cell r="F9">
            <v>14</v>
          </cell>
          <cell r="G9">
            <v>20.399999999999999</v>
          </cell>
          <cell r="H9">
            <v>20.399999999999999</v>
          </cell>
        </row>
        <row r="10">
          <cell r="A10" t="str">
            <v>Telephone</v>
          </cell>
          <cell r="B10" t="str">
            <v>monthly</v>
          </cell>
          <cell r="D10">
            <v>10.4</v>
          </cell>
          <cell r="E10">
            <v>101</v>
          </cell>
          <cell r="F10">
            <v>101</v>
          </cell>
          <cell r="G10">
            <v>600</v>
          </cell>
          <cell r="H10">
            <v>600</v>
          </cell>
        </row>
        <row r="11">
          <cell r="A11" t="str">
            <v>Rent</v>
          </cell>
          <cell r="B11" t="str">
            <v>monthly/sq. meter</v>
          </cell>
          <cell r="D11">
            <v>0.5</v>
          </cell>
          <cell r="E11">
            <v>8</v>
          </cell>
          <cell r="F11">
            <v>10.4</v>
          </cell>
          <cell r="G11">
            <v>20.95</v>
          </cell>
          <cell r="H11">
            <v>21.84</v>
          </cell>
        </row>
        <row r="12">
          <cell r="A12" t="str">
            <v xml:space="preserve">Water </v>
          </cell>
          <cell r="B12" t="str">
            <v>1 cubic meter</v>
          </cell>
          <cell r="D12">
            <v>0.67</v>
          </cell>
          <cell r="E12">
            <v>14.7</v>
          </cell>
          <cell r="F12">
            <v>14.7</v>
          </cell>
          <cell r="G12">
            <v>28.8</v>
          </cell>
          <cell r="H12">
            <v>46</v>
          </cell>
        </row>
        <row r="13">
          <cell r="A13" t="str">
            <v xml:space="preserve">Sewage </v>
          </cell>
          <cell r="B13" t="str">
            <v>monthly</v>
          </cell>
          <cell r="D13" t="str">
            <v>…</v>
          </cell>
          <cell r="E13">
            <v>4.2</v>
          </cell>
          <cell r="F13">
            <v>4.2</v>
          </cell>
          <cell r="G13">
            <v>8.5</v>
          </cell>
          <cell r="H13">
            <v>10</v>
          </cell>
        </row>
        <row r="14">
          <cell r="A14" t="str">
            <v xml:space="preserve">Garbage </v>
          </cell>
          <cell r="B14" t="str">
            <v>monthly</v>
          </cell>
          <cell r="D14">
            <v>12</v>
          </cell>
          <cell r="E14">
            <v>60</v>
          </cell>
          <cell r="F14">
            <v>60</v>
          </cell>
          <cell r="G14">
            <v>60</v>
          </cell>
          <cell r="H14">
            <v>100</v>
          </cell>
        </row>
        <row r="17">
          <cell r="A17" t="str">
            <v xml:space="preserve">   Source:  Ministry of Statistics.</v>
          </cell>
        </row>
        <row r="19">
          <cell r="A19" t="str">
            <v xml:space="preserve">   1/  Data for Yerevan only.</v>
          </cell>
        </row>
        <row r="20">
          <cell r="A20" t="str">
            <v xml:space="preserve">   2/  Tariff for households.</v>
          </cell>
        </row>
        <row r="23">
          <cell r="A23" t="str">
            <v>Q:\data\us\arm\rep\97armred\realred2.xls</v>
          </cell>
        </row>
      </sheetData>
      <sheetData sheetId="30" refreshError="1"/>
      <sheetData sheetId="31" refreshError="1">
        <row r="1">
          <cell r="A1" t="str">
            <v>Table 10. Armenia:  Labor Market Indicators, 1994-2000  1/</v>
          </cell>
        </row>
        <row r="4">
          <cell r="D4" t="str">
            <v>1994</v>
          </cell>
          <cell r="E4" t="str">
            <v>1995</v>
          </cell>
          <cell r="F4" t="str">
            <v>1996</v>
          </cell>
          <cell r="G4">
            <v>1997</v>
          </cell>
          <cell r="H4">
            <v>1998</v>
          </cell>
          <cell r="J4" t="str">
            <v>1998</v>
          </cell>
          <cell r="N4" t="str">
            <v>1999</v>
          </cell>
        </row>
        <row r="5">
          <cell r="J5" t="str">
            <v>Q1</v>
          </cell>
          <cell r="K5" t="str">
            <v>Q2</v>
          </cell>
          <cell r="L5" t="str">
            <v>Year</v>
          </cell>
          <cell r="N5" t="str">
            <v>Q1</v>
          </cell>
          <cell r="O5" t="str">
            <v>Q2</v>
          </cell>
        </row>
        <row r="7">
          <cell r="F7" t="str">
            <v xml:space="preserve"> </v>
          </cell>
        </row>
        <row r="8">
          <cell r="A8" t="str">
            <v>Population (in millions)</v>
          </cell>
          <cell r="D8">
            <v>3.7534000000000001</v>
          </cell>
          <cell r="E8">
            <v>3.7664</v>
          </cell>
          <cell r="F8">
            <v>3.7806999999999999</v>
          </cell>
          <cell r="G8">
            <v>3.7911999999999999</v>
          </cell>
          <cell r="H8">
            <v>3.7982</v>
          </cell>
          <cell r="J8">
            <v>3.8</v>
          </cell>
          <cell r="K8">
            <v>3.8</v>
          </cell>
          <cell r="N8" t="str">
            <v>...</v>
          </cell>
          <cell r="O8" t="str">
            <v>...</v>
          </cell>
        </row>
        <row r="9">
          <cell r="A9" t="str">
            <v>Employment (in thousands)</v>
          </cell>
          <cell r="D9">
            <v>1487.6</v>
          </cell>
          <cell r="E9">
            <v>1476.3999999999999</v>
          </cell>
          <cell r="F9">
            <v>1435.6</v>
          </cell>
          <cell r="G9">
            <v>1370.6000000000001</v>
          </cell>
          <cell r="H9">
            <v>1352.5</v>
          </cell>
          <cell r="J9">
            <v>1312.7</v>
          </cell>
          <cell r="K9" t="str">
            <v xml:space="preserve">... </v>
          </cell>
          <cell r="N9">
            <v>1335</v>
          </cell>
        </row>
        <row r="10">
          <cell r="A10" t="str">
            <v xml:space="preserve">   Of which:</v>
          </cell>
        </row>
        <row r="11">
          <cell r="A11" t="str">
            <v xml:space="preserve">      Industry</v>
          </cell>
          <cell r="D11">
            <v>355.2</v>
          </cell>
          <cell r="E11">
            <v>302.89999999999998</v>
          </cell>
          <cell r="F11">
            <v>255</v>
          </cell>
          <cell r="G11">
            <v>228.9</v>
          </cell>
          <cell r="H11">
            <v>225.4</v>
          </cell>
          <cell r="J11" t="str">
            <v>...</v>
          </cell>
          <cell r="K11" t="str">
            <v>...</v>
          </cell>
          <cell r="N11" t="str">
            <v>...</v>
          </cell>
          <cell r="O11" t="str">
            <v>...</v>
          </cell>
        </row>
        <row r="12">
          <cell r="A12" t="str">
            <v xml:space="preserve">     Agriculture and forestry</v>
          </cell>
          <cell r="D12">
            <v>504.3</v>
          </cell>
          <cell r="E12">
            <v>551.9</v>
          </cell>
          <cell r="F12">
            <v>586</v>
          </cell>
          <cell r="G12">
            <v>566.6</v>
          </cell>
          <cell r="H12">
            <v>558.6</v>
          </cell>
          <cell r="J12" t="str">
            <v>...</v>
          </cell>
          <cell r="K12" t="str">
            <v>...</v>
          </cell>
          <cell r="N12" t="str">
            <v>...</v>
          </cell>
          <cell r="O12" t="str">
            <v>...</v>
          </cell>
        </row>
        <row r="13">
          <cell r="A13" t="str">
            <v xml:space="preserve">     Transport and communication</v>
          </cell>
          <cell r="D13">
            <v>54.9</v>
          </cell>
          <cell r="E13">
            <v>53.4</v>
          </cell>
          <cell r="F13">
            <v>48</v>
          </cell>
          <cell r="G13">
            <v>49.1</v>
          </cell>
          <cell r="H13">
            <v>48.8</v>
          </cell>
          <cell r="J13" t="str">
            <v>...</v>
          </cell>
          <cell r="K13" t="str">
            <v>...</v>
          </cell>
          <cell r="N13" t="str">
            <v>...</v>
          </cell>
          <cell r="O13" t="str">
            <v>...</v>
          </cell>
        </row>
        <row r="14">
          <cell r="A14" t="str">
            <v xml:space="preserve">     Construction</v>
          </cell>
          <cell r="D14">
            <v>96.8</v>
          </cell>
          <cell r="E14">
            <v>76</v>
          </cell>
          <cell r="F14">
            <v>68</v>
          </cell>
          <cell r="G14">
            <v>59.7</v>
          </cell>
          <cell r="H14">
            <v>59.3</v>
          </cell>
          <cell r="J14" t="str">
            <v>...</v>
          </cell>
          <cell r="K14" t="str">
            <v>...</v>
          </cell>
          <cell r="N14" t="str">
            <v>...</v>
          </cell>
          <cell r="O14" t="str">
            <v>...</v>
          </cell>
        </row>
        <row r="15">
          <cell r="A15" t="str">
            <v xml:space="preserve">     Trade and public catering</v>
          </cell>
          <cell r="D15">
            <v>63.7</v>
          </cell>
          <cell r="E15">
            <v>100</v>
          </cell>
          <cell r="F15">
            <v>110.2</v>
          </cell>
          <cell r="G15">
            <v>115.6</v>
          </cell>
          <cell r="H15">
            <v>113.7</v>
          </cell>
          <cell r="J15" t="str">
            <v>...</v>
          </cell>
          <cell r="K15" t="str">
            <v>...</v>
          </cell>
          <cell r="N15" t="str">
            <v>...</v>
          </cell>
          <cell r="O15" t="str">
            <v>...</v>
          </cell>
        </row>
        <row r="16">
          <cell r="A16" t="str">
            <v xml:space="preserve">     Other services</v>
          </cell>
          <cell r="D16">
            <v>412.7</v>
          </cell>
          <cell r="E16">
            <v>392.2</v>
          </cell>
          <cell r="F16">
            <v>368.4</v>
          </cell>
          <cell r="G16">
            <v>350.7</v>
          </cell>
          <cell r="H16">
            <v>346.7</v>
          </cell>
          <cell r="J16" t="str">
            <v>...</v>
          </cell>
          <cell r="K16" t="str">
            <v>...</v>
          </cell>
          <cell r="N16" t="str">
            <v>...</v>
          </cell>
          <cell r="O16" t="str">
            <v>...</v>
          </cell>
        </row>
        <row r="18">
          <cell r="A18" t="str">
            <v>Official number of unemployed persons (in thousands) 2/</v>
          </cell>
          <cell r="D18">
            <v>91.8</v>
          </cell>
          <cell r="E18">
            <v>131.69999999999999</v>
          </cell>
          <cell r="F18">
            <v>159.30000000000001</v>
          </cell>
          <cell r="G18">
            <v>174.4</v>
          </cell>
          <cell r="H18">
            <v>133.80000000000001</v>
          </cell>
          <cell r="J18">
            <v>133.30000000000001</v>
          </cell>
          <cell r="K18" t="str">
            <v>...</v>
          </cell>
          <cell r="N18">
            <v>144.69999999999999</v>
          </cell>
          <cell r="O18" t="str">
            <v>...</v>
          </cell>
        </row>
        <row r="19">
          <cell r="A19" t="str">
            <v>Official unemployment rate (in percent) 3/</v>
          </cell>
          <cell r="D19">
            <v>6.6</v>
          </cell>
          <cell r="E19">
            <v>6.7</v>
          </cell>
          <cell r="F19">
            <v>9.3000000000000007</v>
          </cell>
          <cell r="G19">
            <v>10.8</v>
          </cell>
          <cell r="H19">
            <v>9.3000000000000007</v>
          </cell>
          <cell r="J19">
            <v>11.2</v>
          </cell>
          <cell r="K19" t="str">
            <v>...</v>
          </cell>
          <cell r="N19">
            <v>9.8000000000000007</v>
          </cell>
          <cell r="O19" t="str">
            <v>...</v>
          </cell>
        </row>
        <row r="20">
          <cell r="A20" t="str">
            <v>Official number of persons on forced leave (in thousands)</v>
          </cell>
          <cell r="D20" t="str">
            <v>...</v>
          </cell>
          <cell r="E20" t="str">
            <v>...</v>
          </cell>
          <cell r="F20" t="str">
            <v>...</v>
          </cell>
          <cell r="G20" t="str">
            <v>...</v>
          </cell>
          <cell r="H20" t="str">
            <v>...</v>
          </cell>
          <cell r="J20" t="str">
            <v>...</v>
          </cell>
          <cell r="K20" t="str">
            <v>...</v>
          </cell>
          <cell r="N20" t="str">
            <v>...</v>
          </cell>
          <cell r="O20" t="str">
            <v>...</v>
          </cell>
        </row>
        <row r="21">
          <cell r="A21" t="str">
            <v>Official number of vacancies (in thousands) 2/</v>
          </cell>
          <cell r="D21">
            <v>0.5</v>
          </cell>
          <cell r="E21">
            <v>1.1000000000000001</v>
          </cell>
          <cell r="F21">
            <v>0.5</v>
          </cell>
          <cell r="G21">
            <v>0.1</v>
          </cell>
          <cell r="H21">
            <v>0.7</v>
          </cell>
          <cell r="J21">
            <v>0.6</v>
          </cell>
          <cell r="K21" t="str">
            <v>...</v>
          </cell>
          <cell r="N21">
            <v>1</v>
          </cell>
          <cell r="O21" t="str">
            <v>...</v>
          </cell>
        </row>
        <row r="23">
          <cell r="A23" t="str">
            <v xml:space="preserve">Minimum monthly wage in drams </v>
          </cell>
          <cell r="D23">
            <v>185.08333333333334</v>
          </cell>
          <cell r="E23">
            <v>487.91666666666669</v>
          </cell>
          <cell r="F23">
            <v>756.66666666666663</v>
          </cell>
          <cell r="G23">
            <v>1000</v>
          </cell>
          <cell r="H23">
            <v>1000</v>
          </cell>
          <cell r="J23">
            <v>1000</v>
          </cell>
          <cell r="K23">
            <v>1000</v>
          </cell>
          <cell r="N23">
            <v>5000</v>
          </cell>
          <cell r="O23">
            <v>5000</v>
          </cell>
        </row>
        <row r="24">
          <cell r="A24" t="str">
            <v>Real minimum monthly wage in drams  4/</v>
          </cell>
          <cell r="D24">
            <v>154.5976791992409</v>
          </cell>
          <cell r="E24">
            <v>115.9380074859311</v>
          </cell>
          <cell r="F24">
            <v>152.24260066501034</v>
          </cell>
          <cell r="G24">
            <v>176.8253992164563</v>
          </cell>
          <cell r="H24">
            <v>162.70369915966316</v>
          </cell>
          <cell r="J24">
            <v>152.92090378109103</v>
          </cell>
          <cell r="K24">
            <v>157.27253510810661</v>
          </cell>
          <cell r="N24">
            <v>796.03779543978635</v>
          </cell>
          <cell r="O24">
            <v>792.82178530147337</v>
          </cell>
        </row>
        <row r="25">
          <cell r="A25" t="str">
            <v>Average monthly wage in drams</v>
          </cell>
          <cell r="D25">
            <v>2023.75</v>
          </cell>
          <cell r="E25">
            <v>6418.666666666667</v>
          </cell>
          <cell r="F25">
            <v>9428.5833333333339</v>
          </cell>
          <cell r="G25">
            <v>11689.416666666666</v>
          </cell>
          <cell r="H25">
            <v>15547.333333333334</v>
          </cell>
          <cell r="J25">
            <v>13054</v>
          </cell>
          <cell r="K25">
            <v>14978.666666666666</v>
          </cell>
          <cell r="N25">
            <v>16564.666666666668</v>
          </cell>
          <cell r="O25">
            <v>18181.666666666668</v>
          </cell>
        </row>
        <row r="26">
          <cell r="A26" t="str">
            <v>Real average monthly wage  4/</v>
          </cell>
          <cell r="D26">
            <v>107.04596344666761</v>
          </cell>
          <cell r="E26">
            <v>129.9791618699459</v>
          </cell>
          <cell r="F26">
            <v>161.9834463548253</v>
          </cell>
          <cell r="G26">
            <v>175.0663605192469</v>
          </cell>
          <cell r="H26">
            <v>217.03514078148683</v>
          </cell>
          <cell r="J26">
            <v>170.35602631321731</v>
          </cell>
          <cell r="K26">
            <v>201.3543012174076</v>
          </cell>
          <cell r="N26">
            <v>225.28446126551844</v>
          </cell>
          <cell r="O26">
            <v>246.25947367106713</v>
          </cell>
        </row>
        <row r="27">
          <cell r="A27" t="str">
            <v xml:space="preserve">Average monthly dollar wage  </v>
          </cell>
          <cell r="D27">
            <v>6.3532387111337298</v>
          </cell>
          <cell r="E27">
            <v>15.805643590766751</v>
          </cell>
          <cell r="F27">
            <v>22.785646470269626</v>
          </cell>
          <cell r="G27">
            <v>23.76255574013355</v>
          </cell>
          <cell r="H27">
            <v>30.755974156994927</v>
          </cell>
          <cell r="J27">
            <v>26.146258079631966</v>
          </cell>
          <cell r="K27">
            <v>29.784767957969837</v>
          </cell>
          <cell r="N27">
            <v>30.78787415855059</v>
          </cell>
          <cell r="O27">
            <v>33.669688428202171</v>
          </cell>
        </row>
        <row r="29">
          <cell r="A29" t="str">
            <v xml:space="preserve">Employment in agricultural households (in thousands) </v>
          </cell>
          <cell r="D29">
            <v>461.7</v>
          </cell>
          <cell r="E29">
            <v>534.70000000000005</v>
          </cell>
          <cell r="F29">
            <v>572</v>
          </cell>
          <cell r="G29">
            <v>555.29999999999995</v>
          </cell>
          <cell r="H29">
            <v>556.4</v>
          </cell>
          <cell r="J29">
            <v>532.9</v>
          </cell>
          <cell r="K29" t="str">
            <v>...</v>
          </cell>
          <cell r="N29">
            <v>533</v>
          </cell>
          <cell r="O29" t="str">
            <v>...</v>
          </cell>
        </row>
        <row r="32">
          <cell r="A32" t="str">
            <v xml:space="preserve">    Source: Ministry of Statistics.</v>
          </cell>
        </row>
        <row r="34">
          <cell r="A34" t="str">
            <v xml:space="preserve">    1/  Data cover only the public sector, including budgetary organizations and state-owned enterprises.  Wage data are annual average.</v>
          </cell>
        </row>
        <row r="35">
          <cell r="A35" t="str">
            <v xml:space="preserve">    2/  At the end of period.</v>
          </cell>
        </row>
        <row r="36">
          <cell r="A36" t="str">
            <v xml:space="preserve">    3/  Using the average annual officially registered number of unemployed.</v>
          </cell>
        </row>
        <row r="37">
          <cell r="A37" t="str">
            <v xml:space="preserve">    4/  Annual average, Jan 1995 = 100.  Figures were calculated by the staff through deflating nominal wage with CPI.</v>
          </cell>
        </row>
      </sheetData>
      <sheetData sheetId="32" refreshError="1">
        <row r="1">
          <cell r="A1" t="str">
            <v>Table 11. Armenia:  Average Monthly Wages in the State Sector, 1994-2000  1/</v>
          </cell>
        </row>
        <row r="2">
          <cell r="A2" t="str">
            <v>(In drams)</v>
          </cell>
        </row>
        <row r="5">
          <cell r="B5">
            <v>1994</v>
          </cell>
          <cell r="C5" t="str">
            <v>1995</v>
          </cell>
          <cell r="D5">
            <v>1996</v>
          </cell>
          <cell r="E5">
            <v>1997</v>
          </cell>
          <cell r="F5">
            <v>1998</v>
          </cell>
          <cell r="G5">
            <v>1999</v>
          </cell>
        </row>
        <row r="9">
          <cell r="A9" t="str">
            <v>State Sector Average</v>
          </cell>
          <cell r="B9">
            <v>2023.75</v>
          </cell>
          <cell r="C9">
            <v>6418.666666666667</v>
          </cell>
          <cell r="D9">
            <v>9428.5833333333339</v>
          </cell>
          <cell r="E9">
            <v>11689.416666666666</v>
          </cell>
          <cell r="F9">
            <v>15547.333333333334</v>
          </cell>
        </row>
        <row r="11">
          <cell r="A11" t="str">
            <v>Material sphere</v>
          </cell>
          <cell r="B11">
            <v>2655.5835755813955</v>
          </cell>
          <cell r="C11">
            <v>9090.3959390862947</v>
          </cell>
          <cell r="D11">
            <v>12948.018537869113</v>
          </cell>
          <cell r="E11">
            <v>16539.490557427689</v>
          </cell>
          <cell r="F11">
            <v>22908.843872580717</v>
          </cell>
        </row>
        <row r="12">
          <cell r="A12" t="str">
            <v>Non-material sphere</v>
          </cell>
          <cell r="B12">
            <v>1242.4883720930234</v>
          </cell>
          <cell r="C12">
            <v>3564.4778341793572</v>
          </cell>
          <cell r="D12">
            <v>6329.5099075041608</v>
          </cell>
          <cell r="E12">
            <v>8237.7397149677054</v>
          </cell>
          <cell r="F12">
            <v>10718.069830596147</v>
          </cell>
        </row>
        <row r="13">
          <cell r="A13" t="str">
            <v xml:space="preserve">  Of which:</v>
          </cell>
        </row>
        <row r="14">
          <cell r="A14" t="str">
            <v xml:space="preserve">    Budgetary sphere</v>
          </cell>
          <cell r="B14">
            <v>1015.404796511628</v>
          </cell>
          <cell r="C14">
            <v>3341.8337281443883</v>
          </cell>
          <cell r="D14">
            <v>5605.9184082201327</v>
          </cell>
          <cell r="E14">
            <v>7269.6945099691093</v>
          </cell>
          <cell r="F14">
            <v>9986.2413897150745</v>
          </cell>
        </row>
        <row r="15">
          <cell r="A15" t="str">
            <v xml:space="preserve">    </v>
          </cell>
        </row>
        <row r="16">
          <cell r="A16" t="str">
            <v>By branch</v>
          </cell>
        </row>
        <row r="17">
          <cell r="A17" t="str">
            <v xml:space="preserve"> Industry</v>
          </cell>
          <cell r="B17">
            <v>3486.2623546511627</v>
          </cell>
          <cell r="C17">
            <v>8148.7742808798648</v>
          </cell>
          <cell r="D17">
            <v>13505.216833081777</v>
          </cell>
          <cell r="E17">
            <v>16372.076839370962</v>
          </cell>
          <cell r="F17">
            <v>21747.769903875171</v>
          </cell>
        </row>
        <row r="18">
          <cell r="A18" t="str">
            <v xml:space="preserve"> Agriculture</v>
          </cell>
          <cell r="B18">
            <v>1194.2478197674418</v>
          </cell>
          <cell r="C18">
            <v>6169.9569091934572</v>
          </cell>
          <cell r="D18">
            <v>8873.5744223847669</v>
          </cell>
          <cell r="E18">
            <v>8257.4354465037904</v>
          </cell>
          <cell r="F18">
            <v>10718.069830596147</v>
          </cell>
        </row>
        <row r="19">
          <cell r="A19" t="str">
            <v xml:space="preserve"> Forestry</v>
          </cell>
          <cell r="B19">
            <v>1377.797238372093</v>
          </cell>
          <cell r="C19">
            <v>4130.3196841511563</v>
          </cell>
          <cell r="D19">
            <v>5661.7477069546039</v>
          </cell>
          <cell r="E19">
            <v>7158.4136267902268</v>
          </cell>
          <cell r="F19">
            <v>8311.4801500064659</v>
          </cell>
        </row>
        <row r="20">
          <cell r="A20" t="str">
            <v xml:space="preserve"> Transport</v>
          </cell>
          <cell r="B20">
            <v>5553.5465116279074</v>
          </cell>
          <cell r="C20">
            <v>10232.940327129159</v>
          </cell>
          <cell r="D20">
            <v>16723.611701304231</v>
          </cell>
          <cell r="E20">
            <v>25851.632427688848</v>
          </cell>
          <cell r="F20">
            <v>30568.916289495239</v>
          </cell>
        </row>
        <row r="21">
          <cell r="A21" t="str">
            <v xml:space="preserve"> Communications</v>
          </cell>
          <cell r="B21">
            <v>3401.547238372093</v>
          </cell>
          <cell r="C21">
            <v>11367.882233502538</v>
          </cell>
          <cell r="D21">
            <v>17177.908936104341</v>
          </cell>
          <cell r="E21">
            <v>15893.470563044088</v>
          </cell>
          <cell r="F21">
            <v>30936.841027630504</v>
          </cell>
        </row>
        <row r="22">
          <cell r="A22" t="str">
            <v xml:space="preserve"> Construction</v>
          </cell>
          <cell r="B22">
            <v>1823.7281976744187</v>
          </cell>
          <cell r="C22">
            <v>13365.1627749577</v>
          </cell>
          <cell r="D22">
            <v>14804.616393823291</v>
          </cell>
          <cell r="E22">
            <v>21421.077618646446</v>
          </cell>
          <cell r="F22">
            <v>29672.225397646453</v>
          </cell>
        </row>
        <row r="23">
          <cell r="A23" t="str">
            <v xml:space="preserve"> Trade</v>
          </cell>
          <cell r="B23">
            <v>1677.8299418604652</v>
          </cell>
          <cell r="C23">
            <v>4994.8304568527919</v>
          </cell>
          <cell r="D23">
            <v>6407.2330488796006</v>
          </cell>
          <cell r="E23">
            <v>8798.0832771693331</v>
          </cell>
          <cell r="F23">
            <v>10041.530626320102</v>
          </cell>
        </row>
        <row r="24">
          <cell r="A24" t="str">
            <v xml:space="preserve"> Information and computer services</v>
          </cell>
          <cell r="B24">
            <v>1318.9672965116279</v>
          </cell>
          <cell r="C24">
            <v>5102.3512690355328</v>
          </cell>
          <cell r="D24">
            <v>9195.4139092070127</v>
          </cell>
          <cell r="E24">
            <v>10188.601923616961</v>
          </cell>
          <cell r="F24">
            <v>15787.590197853358</v>
          </cell>
        </row>
        <row r="25">
          <cell r="A25" t="str">
            <v xml:space="preserve"> Other material branches</v>
          </cell>
          <cell r="B25">
            <v>1050.702761627907</v>
          </cell>
          <cell r="C25">
            <v>3775.1751833051326</v>
          </cell>
          <cell r="D25">
            <v>7465.8003405704558</v>
          </cell>
          <cell r="E25">
            <v>11771.153952541421</v>
          </cell>
          <cell r="F25">
            <v>14790.373421268159</v>
          </cell>
        </row>
        <row r="26">
          <cell r="A26" t="str">
            <v xml:space="preserve"> Communal services</v>
          </cell>
          <cell r="B26">
            <v>1428.390988372093</v>
          </cell>
          <cell r="C26">
            <v>5951.6570783981952</v>
          </cell>
          <cell r="D26">
            <v>9690.2147528929145</v>
          </cell>
          <cell r="E26">
            <v>10624.862377141251</v>
          </cell>
          <cell r="F26">
            <v>16604.865640760381</v>
          </cell>
        </row>
        <row r="27">
          <cell r="A27" t="str">
            <v xml:space="preserve"> Health</v>
          </cell>
          <cell r="B27">
            <v>1038.9367732558139</v>
          </cell>
          <cell r="C27">
            <v>3817.5318668922732</v>
          </cell>
          <cell r="D27">
            <v>5551.1838016177098</v>
          </cell>
          <cell r="E27">
            <v>6928.9583543948329</v>
          </cell>
          <cell r="F27">
            <v>8999.0772016035189</v>
          </cell>
        </row>
        <row r="28">
          <cell r="A28" t="str">
            <v xml:space="preserve"> General admin. and management</v>
          </cell>
          <cell r="B28">
            <v>1313.0843023255813</v>
          </cell>
          <cell r="C28">
            <v>3180.0094754653132</v>
          </cell>
          <cell r="D28">
            <v>11511.782460621542</v>
          </cell>
          <cell r="E28">
            <v>15335.096573996068</v>
          </cell>
          <cell r="F28">
            <v>20724.416397258505</v>
          </cell>
        </row>
        <row r="29">
          <cell r="A29" t="str">
            <v xml:space="preserve"> Education, culture and art</v>
          </cell>
          <cell r="B29">
            <v>857.74055232558146</v>
          </cell>
          <cell r="C29">
            <v>2915.0086858432037</v>
          </cell>
          <cell r="D29">
            <v>4336.0755350439258</v>
          </cell>
          <cell r="E29">
            <v>6503.5305532153889</v>
          </cell>
          <cell r="F29">
            <v>7710.3353592827289</v>
          </cell>
        </row>
        <row r="30">
          <cell r="A30" t="str">
            <v xml:space="preserve"> Science</v>
          </cell>
          <cell r="B30">
            <v>1799.0196220930234</v>
          </cell>
          <cell r="C30">
            <v>5582.393683023125</v>
          </cell>
          <cell r="D30">
            <v>8854.9646561399441</v>
          </cell>
          <cell r="E30">
            <v>9923.6943344566134</v>
          </cell>
          <cell r="F30">
            <v>13043.233544549335</v>
          </cell>
        </row>
        <row r="31">
          <cell r="A31" t="str">
            <v xml:space="preserve"> Finance and insurance</v>
          </cell>
          <cell r="B31">
            <v>10109.337209302326</v>
          </cell>
          <cell r="C31">
            <v>24344.232374506486</v>
          </cell>
          <cell r="D31">
            <v>24969.927532025235</v>
          </cell>
          <cell r="E31">
            <v>25611.344502948607</v>
          </cell>
          <cell r="F31">
            <v>42138.44036380879</v>
          </cell>
        </row>
        <row r="32">
          <cell r="A32" t="str">
            <v xml:space="preserve"> Finance and insurance</v>
          </cell>
        </row>
        <row r="33">
          <cell r="A33" t="str">
            <v>monthly avg/annaul from authority</v>
          </cell>
          <cell r="B33">
            <v>1.1765988372093024</v>
          </cell>
          <cell r="C33">
            <v>1.086068809926678</v>
          </cell>
          <cell r="D33">
            <v>1.0946921320484539</v>
          </cell>
          <cell r="E33">
            <v>0.9847865768042684</v>
          </cell>
          <cell r="F33">
            <v>1.0052588473641106</v>
          </cell>
        </row>
        <row r="34">
          <cell r="A34" t="str">
            <v>Total</v>
          </cell>
          <cell r="B34">
            <v>1720</v>
          </cell>
          <cell r="C34">
            <v>5910</v>
          </cell>
          <cell r="D34">
            <v>8613</v>
          </cell>
          <cell r="E34">
            <v>11870</v>
          </cell>
          <cell r="F34">
            <v>15466</v>
          </cell>
        </row>
        <row r="36">
          <cell r="A36" t="str">
            <v>Material sphere</v>
          </cell>
          <cell r="B36">
            <v>2257</v>
          </cell>
          <cell r="C36">
            <v>8370</v>
          </cell>
          <cell r="D36">
            <v>11828</v>
          </cell>
          <cell r="E36">
            <v>16795</v>
          </cell>
          <cell r="F36">
            <v>22789</v>
          </cell>
        </row>
        <row r="37">
          <cell r="A37" t="str">
            <v>Non-material sphere</v>
          </cell>
          <cell r="B37">
            <v>1056</v>
          </cell>
          <cell r="C37">
            <v>3282</v>
          </cell>
          <cell r="D37">
            <v>5782</v>
          </cell>
          <cell r="E37">
            <v>8365</v>
          </cell>
          <cell r="F37">
            <v>10662</v>
          </cell>
        </row>
        <row r="38">
          <cell r="A38" t="str">
            <v xml:space="preserve">  of which:</v>
          </cell>
        </row>
        <row r="39">
          <cell r="A39" t="str">
            <v xml:space="preserve">    Budgetary sphere</v>
          </cell>
          <cell r="B39">
            <v>863</v>
          </cell>
          <cell r="C39">
            <v>3077</v>
          </cell>
          <cell r="D39">
            <v>5121</v>
          </cell>
          <cell r="E39">
            <v>7382</v>
          </cell>
          <cell r="F39">
            <v>9934</v>
          </cell>
        </row>
        <row r="40">
          <cell r="A40" t="str">
            <v xml:space="preserve">    </v>
          </cell>
        </row>
        <row r="41">
          <cell r="A41" t="str">
            <v>By branch:</v>
          </cell>
        </row>
        <row r="43">
          <cell r="A43" t="str">
            <v xml:space="preserve"> Industry</v>
          </cell>
          <cell r="B43">
            <v>2963</v>
          </cell>
          <cell r="C43">
            <v>7503</v>
          </cell>
          <cell r="D43">
            <v>12337</v>
          </cell>
          <cell r="E43">
            <v>16625</v>
          </cell>
          <cell r="F43">
            <v>21634</v>
          </cell>
        </row>
        <row r="44">
          <cell r="A44" t="str">
            <v xml:space="preserve"> Agriculture</v>
          </cell>
          <cell r="B44">
            <v>1015</v>
          </cell>
          <cell r="C44">
            <v>5681</v>
          </cell>
          <cell r="D44">
            <v>8106</v>
          </cell>
          <cell r="E44">
            <v>8385</v>
          </cell>
          <cell r="F44">
            <v>10662</v>
          </cell>
        </row>
        <row r="45">
          <cell r="A45" t="str">
            <v xml:space="preserve"> Forestry</v>
          </cell>
          <cell r="B45">
            <v>1171</v>
          </cell>
          <cell r="C45">
            <v>3803</v>
          </cell>
          <cell r="D45">
            <v>5172</v>
          </cell>
          <cell r="E45">
            <v>7269</v>
          </cell>
          <cell r="F45">
            <v>8268</v>
          </cell>
        </row>
        <row r="46">
          <cell r="A46" t="str">
            <v xml:space="preserve"> Transport</v>
          </cell>
          <cell r="B46">
            <v>4720</v>
          </cell>
          <cell r="C46">
            <v>9422</v>
          </cell>
          <cell r="D46">
            <v>15277</v>
          </cell>
          <cell r="E46">
            <v>26251</v>
          </cell>
          <cell r="F46">
            <v>30409</v>
          </cell>
        </row>
        <row r="47">
          <cell r="A47" t="str">
            <v xml:space="preserve"> Communications</v>
          </cell>
          <cell r="B47">
            <v>2891</v>
          </cell>
          <cell r="C47">
            <v>10467</v>
          </cell>
          <cell r="D47">
            <v>15692</v>
          </cell>
          <cell r="E47">
            <v>16139</v>
          </cell>
          <cell r="F47">
            <v>30775</v>
          </cell>
        </row>
        <row r="48">
          <cell r="A48" t="str">
            <v xml:space="preserve"> Construction</v>
          </cell>
          <cell r="B48">
            <v>1550</v>
          </cell>
          <cell r="C48">
            <v>12306</v>
          </cell>
          <cell r="D48">
            <v>13524</v>
          </cell>
          <cell r="E48">
            <v>21752</v>
          </cell>
          <cell r="F48">
            <v>29517</v>
          </cell>
        </row>
        <row r="49">
          <cell r="A49" t="str">
            <v xml:space="preserve"> Trade</v>
          </cell>
          <cell r="B49">
            <v>1426</v>
          </cell>
          <cell r="C49">
            <v>4599</v>
          </cell>
          <cell r="D49">
            <v>5853</v>
          </cell>
          <cell r="E49">
            <v>8934</v>
          </cell>
          <cell r="F49">
            <v>9989</v>
          </cell>
        </row>
        <row r="50">
          <cell r="A50" t="str">
            <v xml:space="preserve"> Information and computer services</v>
          </cell>
          <cell r="B50">
            <v>1121</v>
          </cell>
          <cell r="C50">
            <v>4698</v>
          </cell>
          <cell r="D50">
            <v>8400</v>
          </cell>
          <cell r="E50">
            <v>10346</v>
          </cell>
          <cell r="F50">
            <v>15705</v>
          </cell>
        </row>
        <row r="51">
          <cell r="A51" t="str">
            <v xml:space="preserve"> Other material branches</v>
          </cell>
          <cell r="B51">
            <v>893</v>
          </cell>
          <cell r="C51">
            <v>3476</v>
          </cell>
          <cell r="D51">
            <v>6820</v>
          </cell>
          <cell r="E51">
            <v>11953</v>
          </cell>
          <cell r="F51">
            <v>14713</v>
          </cell>
        </row>
        <row r="52">
          <cell r="A52" t="str">
            <v xml:space="preserve"> Communal services</v>
          </cell>
          <cell r="B52">
            <v>1214</v>
          </cell>
          <cell r="C52">
            <v>5480</v>
          </cell>
          <cell r="D52">
            <v>8852</v>
          </cell>
          <cell r="E52">
            <v>10789</v>
          </cell>
          <cell r="F52">
            <v>16518</v>
          </cell>
        </row>
        <row r="53">
          <cell r="A53" t="str">
            <v xml:space="preserve"> Health</v>
          </cell>
          <cell r="B53">
            <v>883</v>
          </cell>
          <cell r="C53">
            <v>3515</v>
          </cell>
          <cell r="D53">
            <v>5071</v>
          </cell>
          <cell r="E53">
            <v>7036</v>
          </cell>
          <cell r="F53">
            <v>8952</v>
          </cell>
        </row>
        <row r="54">
          <cell r="A54" t="str">
            <v xml:space="preserve"> General administration and  management</v>
          </cell>
          <cell r="B54">
            <v>1116</v>
          </cell>
          <cell r="C54">
            <v>2928</v>
          </cell>
          <cell r="D54">
            <v>10516</v>
          </cell>
          <cell r="E54">
            <v>15572</v>
          </cell>
          <cell r="F54">
            <v>20616</v>
          </cell>
        </row>
        <row r="55">
          <cell r="A55" t="str">
            <v xml:space="preserve"> Education, culture and art</v>
          </cell>
          <cell r="B55">
            <v>729</v>
          </cell>
          <cell r="C55">
            <v>2684</v>
          </cell>
          <cell r="D55">
            <v>3961</v>
          </cell>
          <cell r="E55">
            <v>6604</v>
          </cell>
          <cell r="F55">
            <v>7670</v>
          </cell>
        </row>
        <row r="56">
          <cell r="A56" t="str">
            <v xml:space="preserve"> Science</v>
          </cell>
          <cell r="B56">
            <v>1529</v>
          </cell>
          <cell r="C56">
            <v>5140</v>
          </cell>
          <cell r="D56">
            <v>8089</v>
          </cell>
          <cell r="E56">
            <v>10077</v>
          </cell>
          <cell r="F56">
            <v>12975</v>
          </cell>
        </row>
        <row r="57">
          <cell r="A57" t="str">
            <v xml:space="preserve"> Finance and insurance</v>
          </cell>
          <cell r="B57">
            <v>8592</v>
          </cell>
          <cell r="C57">
            <v>22415</v>
          </cell>
          <cell r="D57">
            <v>22810</v>
          </cell>
          <cell r="E57">
            <v>26007</v>
          </cell>
          <cell r="F57">
            <v>41918</v>
          </cell>
        </row>
        <row r="60">
          <cell r="A60" t="str">
            <v xml:space="preserve">    Sources:  Ministry of Statistics; and Fund staff estimates.</v>
          </cell>
        </row>
        <row r="62">
          <cell r="A62" t="str">
            <v xml:space="preserve">    1/  Budgetary and non-budgetary state sectors only.  Average wages of all sectors  are simple average of monthly series provided by the authorities.  </v>
          </cell>
        </row>
        <row r="63">
          <cell r="A63" t="str">
            <v xml:space="preserve">    Sectoral wages are adjusted based on the ratio between average wages from the monthly series and annual wages provided by the authorities.</v>
          </cell>
        </row>
      </sheetData>
      <sheetData sheetId="33" refreshError="1"/>
      <sheetData sheetId="34" refreshError="1">
        <row r="1">
          <cell r="A1" t="str">
            <v>Table 12.  Armenia: Labor Force, Employment, and Unemployment, 1994-2000</v>
          </cell>
        </row>
        <row r="4">
          <cell r="D4">
            <v>1994</v>
          </cell>
          <cell r="E4">
            <v>1995</v>
          </cell>
          <cell r="F4">
            <v>1996</v>
          </cell>
          <cell r="G4">
            <v>1997</v>
          </cell>
          <cell r="H4">
            <v>1998</v>
          </cell>
          <cell r="I4">
            <v>1999</v>
          </cell>
        </row>
        <row r="8">
          <cell r="D8" t="str">
            <v>(In thousands)</v>
          </cell>
        </row>
        <row r="10">
          <cell r="A10" t="str">
            <v>Potential labor force 1/</v>
          </cell>
          <cell r="D10">
            <v>2065</v>
          </cell>
          <cell r="E10">
            <v>2084</v>
          </cell>
          <cell r="F10">
            <v>2108</v>
          </cell>
          <cell r="G10" t="str">
            <v>...</v>
          </cell>
          <cell r="H10" t="str">
            <v>...</v>
          </cell>
        </row>
        <row r="11">
          <cell r="A11" t="str">
            <v>Total employed</v>
          </cell>
          <cell r="D11">
            <v>1488</v>
          </cell>
          <cell r="E11">
            <v>1476.4</v>
          </cell>
          <cell r="F11">
            <v>1435.6</v>
          </cell>
          <cell r="G11">
            <v>1370.6</v>
          </cell>
          <cell r="H11">
            <v>1350.9</v>
          </cell>
        </row>
        <row r="12">
          <cell r="A12" t="str">
            <v>Registered unemployed</v>
          </cell>
          <cell r="D12">
            <v>106</v>
          </cell>
          <cell r="E12">
            <v>106</v>
          </cell>
          <cell r="F12">
            <v>147.9</v>
          </cell>
          <cell r="G12">
            <v>166.1</v>
          </cell>
          <cell r="H12">
            <v>139.1</v>
          </cell>
        </row>
        <row r="13">
          <cell r="A13" t="str">
            <v>Actual labor force  2/</v>
          </cell>
          <cell r="D13">
            <v>1594</v>
          </cell>
          <cell r="E13">
            <v>1582</v>
          </cell>
          <cell r="F13">
            <v>1583.5</v>
          </cell>
          <cell r="G13">
            <v>1538.3</v>
          </cell>
          <cell r="H13">
            <v>1491.6</v>
          </cell>
        </row>
        <row r="14">
          <cell r="A14" t="str">
            <v>Employment by sector</v>
          </cell>
          <cell r="D14">
            <v>1488</v>
          </cell>
          <cell r="E14">
            <v>1476.4</v>
          </cell>
          <cell r="F14">
            <v>1435.6</v>
          </cell>
          <cell r="G14">
            <v>1370.596</v>
          </cell>
          <cell r="H14">
            <v>1352.5</v>
          </cell>
        </row>
        <row r="15">
          <cell r="B15" t="str">
            <v>State sector3/</v>
          </cell>
          <cell r="D15">
            <v>794</v>
          </cell>
          <cell r="E15">
            <v>735.7</v>
          </cell>
          <cell r="F15">
            <v>646.70000000000005</v>
          </cell>
          <cell r="G15">
            <v>514.83000000000004</v>
          </cell>
          <cell r="H15">
            <v>440.6</v>
          </cell>
        </row>
        <row r="16">
          <cell r="B16" t="str">
            <v>Private sector4/</v>
          </cell>
          <cell r="D16">
            <v>694</v>
          </cell>
          <cell r="E16">
            <v>740.7</v>
          </cell>
          <cell r="F16">
            <v>788.9</v>
          </cell>
          <cell r="G16">
            <v>855.76599999999996</v>
          </cell>
          <cell r="H16">
            <v>911.9</v>
          </cell>
        </row>
        <row r="18">
          <cell r="A18" t="str">
            <v xml:space="preserve">   Material sphere</v>
          </cell>
          <cell r="D18">
            <v>1077</v>
          </cell>
          <cell r="E18">
            <v>1071.3</v>
          </cell>
          <cell r="F18">
            <v>1055.8</v>
          </cell>
          <cell r="G18">
            <v>1031</v>
          </cell>
          <cell r="H18">
            <v>1017.0000000000001</v>
          </cell>
        </row>
        <row r="19">
          <cell r="A19" t="str">
            <v xml:space="preserve">  </v>
          </cell>
          <cell r="B19" t="str">
            <v>Industry</v>
          </cell>
          <cell r="D19">
            <v>355</v>
          </cell>
          <cell r="E19">
            <v>302.89999999999998</v>
          </cell>
          <cell r="F19">
            <v>255</v>
          </cell>
          <cell r="G19">
            <v>228.9</v>
          </cell>
          <cell r="H19">
            <v>225.4</v>
          </cell>
        </row>
        <row r="20">
          <cell r="A20" t="str">
            <v xml:space="preserve">  </v>
          </cell>
          <cell r="B20" t="str">
            <v>Construction</v>
          </cell>
          <cell r="D20">
            <v>97</v>
          </cell>
          <cell r="E20">
            <v>76</v>
          </cell>
          <cell r="F20">
            <v>68</v>
          </cell>
          <cell r="G20">
            <v>59.7</v>
          </cell>
          <cell r="H20">
            <v>59.3</v>
          </cell>
        </row>
        <row r="21">
          <cell r="A21" t="str">
            <v xml:space="preserve">  </v>
          </cell>
          <cell r="B21" t="str">
            <v>Agriculture</v>
          </cell>
          <cell r="D21">
            <v>502</v>
          </cell>
          <cell r="E21">
            <v>549.6</v>
          </cell>
          <cell r="F21">
            <v>583.5</v>
          </cell>
          <cell r="G21">
            <v>564.20000000000005</v>
          </cell>
          <cell r="H21">
            <v>556</v>
          </cell>
        </row>
        <row r="22">
          <cell r="A22" t="str">
            <v xml:space="preserve">  </v>
          </cell>
          <cell r="B22" t="str">
            <v>Forestry</v>
          </cell>
          <cell r="D22">
            <v>2</v>
          </cell>
          <cell r="E22">
            <v>2.2999999999999998</v>
          </cell>
          <cell r="F22">
            <v>2.5</v>
          </cell>
          <cell r="G22">
            <v>2.4</v>
          </cell>
          <cell r="H22">
            <v>2.6</v>
          </cell>
        </row>
        <row r="23">
          <cell r="A23" t="str">
            <v xml:space="preserve">  </v>
          </cell>
          <cell r="B23" t="str">
            <v>Transport and communications</v>
          </cell>
          <cell r="D23">
            <v>30</v>
          </cell>
          <cell r="E23">
            <v>26.8</v>
          </cell>
          <cell r="F23">
            <v>24</v>
          </cell>
          <cell r="G23">
            <v>49.1</v>
          </cell>
          <cell r="H23">
            <v>48.8</v>
          </cell>
        </row>
        <row r="24">
          <cell r="A24" t="str">
            <v xml:space="preserve">  </v>
          </cell>
          <cell r="B24" t="str">
            <v>Wholesale and retail trade, and catering</v>
          </cell>
          <cell r="D24">
            <v>64</v>
          </cell>
          <cell r="E24">
            <v>100</v>
          </cell>
          <cell r="F24">
            <v>110.2</v>
          </cell>
          <cell r="G24">
            <v>115.6</v>
          </cell>
          <cell r="H24">
            <v>113.7</v>
          </cell>
        </row>
        <row r="25">
          <cell r="A25" t="str">
            <v xml:space="preserve">  </v>
          </cell>
          <cell r="B25" t="str">
            <v>Other material sphere</v>
          </cell>
          <cell r="D25">
            <v>27</v>
          </cell>
          <cell r="E25">
            <v>13.7</v>
          </cell>
          <cell r="F25">
            <v>12.6</v>
          </cell>
          <cell r="G25">
            <v>11.1</v>
          </cell>
          <cell r="H25">
            <v>11.2</v>
          </cell>
        </row>
        <row r="26">
          <cell r="A26" t="str">
            <v xml:space="preserve">  </v>
          </cell>
        </row>
        <row r="27">
          <cell r="A27" t="str">
            <v xml:space="preserve">   Nonmaterial sphere</v>
          </cell>
          <cell r="D27">
            <v>411</v>
          </cell>
          <cell r="E27">
            <v>405.1</v>
          </cell>
          <cell r="F27">
            <v>379.8</v>
          </cell>
          <cell r="G27">
            <v>339.59999999999997</v>
          </cell>
          <cell r="H27">
            <v>333.9</v>
          </cell>
        </row>
        <row r="28">
          <cell r="A28" t="str">
            <v xml:space="preserve">  </v>
          </cell>
          <cell r="B28" t="str">
            <v>Education, culture, art</v>
          </cell>
          <cell r="D28">
            <v>181</v>
          </cell>
          <cell r="E28">
            <v>180.2</v>
          </cell>
          <cell r="F28">
            <v>173.8</v>
          </cell>
          <cell r="G28">
            <v>161.30000000000001</v>
          </cell>
          <cell r="H28">
            <v>158.6</v>
          </cell>
        </row>
        <row r="29">
          <cell r="A29" t="str">
            <v xml:space="preserve">  </v>
          </cell>
          <cell r="B29" t="str">
            <v>Science</v>
          </cell>
          <cell r="D29">
            <v>25</v>
          </cell>
          <cell r="E29">
            <v>22.8</v>
          </cell>
          <cell r="F29">
            <v>14.7</v>
          </cell>
          <cell r="G29">
            <v>16</v>
          </cell>
          <cell r="H29">
            <v>16.2</v>
          </cell>
        </row>
        <row r="30">
          <cell r="A30" t="str">
            <v xml:space="preserve">  </v>
          </cell>
          <cell r="B30" t="str">
            <v>Health, physical culture,and social welfare</v>
          </cell>
          <cell r="D30">
            <v>84</v>
          </cell>
          <cell r="E30">
            <v>85.5</v>
          </cell>
          <cell r="F30">
            <v>81.7</v>
          </cell>
          <cell r="G30">
            <v>80.7</v>
          </cell>
          <cell r="H30">
            <v>79.3</v>
          </cell>
        </row>
        <row r="31">
          <cell r="A31" t="str">
            <v xml:space="preserve">  </v>
          </cell>
          <cell r="B31" t="str">
            <v>Housing and personal services</v>
          </cell>
          <cell r="D31">
            <v>58</v>
          </cell>
          <cell r="E31">
            <v>52.2</v>
          </cell>
          <cell r="F31">
            <v>50.6</v>
          </cell>
          <cell r="G31">
            <v>47.4</v>
          </cell>
          <cell r="H31">
            <v>46.5</v>
          </cell>
        </row>
        <row r="32">
          <cell r="A32" t="str">
            <v xml:space="preserve">  </v>
          </cell>
          <cell r="B32" t="str">
            <v>General administration</v>
          </cell>
          <cell r="D32">
            <v>30</v>
          </cell>
          <cell r="E32">
            <v>29.3</v>
          </cell>
          <cell r="F32">
            <v>28.6</v>
          </cell>
          <cell r="G32">
            <v>29.5</v>
          </cell>
          <cell r="H32">
            <v>28.7</v>
          </cell>
        </row>
        <row r="33">
          <cell r="A33" t="str">
            <v xml:space="preserve">  </v>
          </cell>
          <cell r="B33" t="str">
            <v>Other nonmaterial sphere</v>
          </cell>
          <cell r="D33">
            <v>33</v>
          </cell>
          <cell r="E33">
            <v>35.1</v>
          </cell>
          <cell r="F33">
            <v>30.4</v>
          </cell>
          <cell r="G33">
            <v>4.7</v>
          </cell>
          <cell r="H33">
            <v>4.5999999999999996</v>
          </cell>
        </row>
        <row r="34">
          <cell r="A34" t="str">
            <v xml:space="preserve"> </v>
          </cell>
        </row>
        <row r="35">
          <cell r="D35" t="str">
            <v>(In percent)</v>
          </cell>
        </row>
        <row r="36">
          <cell r="A36" t="str">
            <v>Memorandum items:</v>
          </cell>
        </row>
        <row r="37">
          <cell r="A37" t="str">
            <v>Employed in state sector 5/</v>
          </cell>
          <cell r="D37">
            <v>53.36021505376344</v>
          </cell>
          <cell r="E37">
            <v>49.830669195340015</v>
          </cell>
          <cell r="F37">
            <v>45.04736695458346</v>
          </cell>
          <cell r="G37">
            <v>37.562491062282398</v>
          </cell>
          <cell r="H37">
            <v>32.57670979667283</v>
          </cell>
        </row>
        <row r="38">
          <cell r="A38" t="str">
            <v>Employed in private sector 6/</v>
          </cell>
          <cell r="D38">
            <v>46.63978494623656</v>
          </cell>
          <cell r="E38">
            <v>50.169330804659985</v>
          </cell>
          <cell r="F38">
            <v>54.952633045416555</v>
          </cell>
          <cell r="G38">
            <v>62.437508937717602</v>
          </cell>
          <cell r="H38">
            <v>67.42329020332717</v>
          </cell>
        </row>
        <row r="39">
          <cell r="A39" t="str">
            <v>Unemployment rate 7/</v>
          </cell>
          <cell r="D39">
            <v>6.6499372647427846</v>
          </cell>
          <cell r="E39">
            <v>6.7003792667509483</v>
          </cell>
          <cell r="F39">
            <v>9.3400694663719612</v>
          </cell>
          <cell r="G39">
            <v>10.8</v>
          </cell>
          <cell r="H39">
            <v>9.3000000000000007</v>
          </cell>
        </row>
        <row r="40">
          <cell r="A40" t="str">
            <v>Unemployment rate 8/</v>
          </cell>
          <cell r="D40">
            <v>5.281514698555057</v>
          </cell>
          <cell r="E40">
            <v>5.0863723608445301</v>
          </cell>
          <cell r="F40">
            <v>7.0161290322580641</v>
          </cell>
          <cell r="G40" t="str">
            <v>...</v>
          </cell>
          <cell r="H40" t="str">
            <v>...</v>
          </cell>
        </row>
        <row r="43">
          <cell r="B43" t="str">
            <v>Source: MinistryStatistics.</v>
          </cell>
        </row>
        <row r="45">
          <cell r="B45" t="str">
            <v xml:space="preserve">1/  Working-age population (16 years to 60 years of age) excluding students.  The MOS is planning to undertake surveys similar </v>
          </cell>
        </row>
        <row r="46">
          <cell r="B46" t="str">
            <v>to BLS in U.S.A. to calculate the actual labor force as those actively seeking work.</v>
          </cell>
        </row>
        <row r="47">
          <cell r="B47" t="str">
            <v>2/  Defined as total employed plus those registered as unemployed.</v>
          </cell>
        </row>
        <row r="48">
          <cell r="B48" t="str">
            <v>3/  State and state-owned enterprises.</v>
          </cell>
        </row>
        <row r="49">
          <cell r="B49" t="str">
            <v xml:space="preserve">4/  Non-state sector;  includes farms and cooperative sector. </v>
          </cell>
        </row>
        <row r="50">
          <cell r="B50" t="str">
            <v>5/  Total employed in state sector as percent of total employment.</v>
          </cell>
        </row>
        <row r="51">
          <cell r="B51" t="str">
            <v>6/  Total employed in private sector as percent of total employment.</v>
          </cell>
        </row>
        <row r="52">
          <cell r="B52" t="str">
            <v>7/  Registered unemployed as percent of actual labor force.</v>
          </cell>
        </row>
        <row r="53">
          <cell r="B53" t="str">
            <v>8/  Registered unemployed as percent of potential labor force.</v>
          </cell>
        </row>
      </sheetData>
      <sheetData sheetId="35" refreshError="1">
        <row r="1">
          <cell r="A1" t="str">
            <v>Table 13. Armenia:  Employment in the Public Sector, 1994-99</v>
          </cell>
        </row>
        <row r="2">
          <cell r="A2" t="str">
            <v>(Thousands of persons)</v>
          </cell>
        </row>
        <row r="4">
          <cell r="A4" t="str">
            <v xml:space="preserve"> </v>
          </cell>
        </row>
        <row r="5">
          <cell r="B5">
            <v>1994</v>
          </cell>
          <cell r="C5" t="str">
            <v>1995</v>
          </cell>
          <cell r="D5" t="str">
            <v>1996</v>
          </cell>
          <cell r="E5">
            <v>1997</v>
          </cell>
          <cell r="F5">
            <v>1998</v>
          </cell>
        </row>
        <row r="6">
          <cell r="B6" t="str">
            <v xml:space="preserve"> </v>
          </cell>
          <cell r="C6" t="str">
            <v xml:space="preserve"> </v>
          </cell>
          <cell r="D6" t="str">
            <v xml:space="preserve"> </v>
          </cell>
        </row>
        <row r="9">
          <cell r="A9" t="str">
            <v>Total</v>
          </cell>
          <cell r="B9">
            <v>1487.6</v>
          </cell>
          <cell r="C9">
            <v>1476.4</v>
          </cell>
          <cell r="D9">
            <v>1435.6</v>
          </cell>
          <cell r="E9">
            <v>1370.6</v>
          </cell>
          <cell r="F9">
            <v>1350.9</v>
          </cell>
        </row>
        <row r="11">
          <cell r="A11" t="str">
            <v>Industry</v>
          </cell>
          <cell r="B11">
            <v>355.2</v>
          </cell>
          <cell r="C11">
            <v>302.89999999999998</v>
          </cell>
          <cell r="D11">
            <v>255</v>
          </cell>
          <cell r="E11">
            <v>228.9</v>
          </cell>
          <cell r="F11">
            <v>225.4</v>
          </cell>
        </row>
        <row r="12">
          <cell r="A12" t="str">
            <v xml:space="preserve">Agriculture </v>
          </cell>
          <cell r="B12">
            <v>502.1</v>
          </cell>
          <cell r="C12">
            <v>549.6</v>
          </cell>
          <cell r="D12">
            <v>583.5</v>
          </cell>
          <cell r="E12">
            <v>566.6</v>
          </cell>
          <cell r="F12">
            <v>558.6</v>
          </cell>
        </row>
        <row r="13">
          <cell r="A13" t="str">
            <v>Transportation and communications</v>
          </cell>
          <cell r="B13">
            <v>54.9</v>
          </cell>
          <cell r="C13">
            <v>53.4</v>
          </cell>
          <cell r="D13">
            <v>48</v>
          </cell>
          <cell r="E13">
            <v>49.1</v>
          </cell>
          <cell r="F13">
            <v>48.8</v>
          </cell>
        </row>
        <row r="14">
          <cell r="A14" t="str">
            <v>Construction</v>
          </cell>
          <cell r="B14">
            <v>96.8</v>
          </cell>
          <cell r="C14">
            <v>76</v>
          </cell>
          <cell r="D14">
            <v>68</v>
          </cell>
          <cell r="E14">
            <v>59.7</v>
          </cell>
          <cell r="F14">
            <v>59.3</v>
          </cell>
        </row>
        <row r="15">
          <cell r="A15" t="str">
            <v>Trade and public catering</v>
          </cell>
          <cell r="B15">
            <v>63.7</v>
          </cell>
          <cell r="C15">
            <v>100</v>
          </cell>
          <cell r="D15">
            <v>110.2</v>
          </cell>
          <cell r="E15">
            <v>115.6</v>
          </cell>
          <cell r="F15">
            <v>113.7</v>
          </cell>
        </row>
        <row r="16">
          <cell r="A16" t="str">
            <v>Information and computer services</v>
          </cell>
          <cell r="B16">
            <v>1.4</v>
          </cell>
          <cell r="C16">
            <v>1.4</v>
          </cell>
          <cell r="D16">
            <v>1.3</v>
          </cell>
          <cell r="E16">
            <v>1</v>
          </cell>
          <cell r="F16">
            <v>0.9</v>
          </cell>
        </row>
        <row r="17">
          <cell r="A17" t="str">
            <v>Housing and communal services</v>
          </cell>
          <cell r="B17">
            <v>57.9</v>
          </cell>
          <cell r="C17">
            <v>52.2</v>
          </cell>
          <cell r="D17">
            <v>50.6</v>
          </cell>
          <cell r="E17">
            <v>47.4</v>
          </cell>
          <cell r="F17">
            <v>46.5</v>
          </cell>
        </row>
        <row r="18">
          <cell r="A18" t="str">
            <v>Health care, physical training, social security</v>
          </cell>
          <cell r="B18">
            <v>83.6</v>
          </cell>
          <cell r="C18">
            <v>85.5</v>
          </cell>
          <cell r="D18">
            <v>81.7</v>
          </cell>
          <cell r="E18">
            <v>80.7</v>
          </cell>
          <cell r="F18">
            <v>79.3</v>
          </cell>
        </row>
        <row r="19">
          <cell r="A19" t="str">
            <v>Public education</v>
          </cell>
          <cell r="B19">
            <v>147.4</v>
          </cell>
          <cell r="C19">
            <v>147.5</v>
          </cell>
          <cell r="D19">
            <v>142.1</v>
          </cell>
          <cell r="E19">
            <v>134.30000000000001</v>
          </cell>
          <cell r="F19">
            <v>131.80000000000001</v>
          </cell>
        </row>
        <row r="20">
          <cell r="A20" t="str">
            <v>Culture and art</v>
          </cell>
          <cell r="B20">
            <v>34</v>
          </cell>
          <cell r="C20">
            <v>32.700000000000003</v>
          </cell>
          <cell r="D20">
            <v>31.7</v>
          </cell>
          <cell r="E20">
            <v>27</v>
          </cell>
          <cell r="F20">
            <v>26.8</v>
          </cell>
        </row>
        <row r="21">
          <cell r="A21" t="str">
            <v>Science and scientific support</v>
          </cell>
          <cell r="B21">
            <v>27</v>
          </cell>
          <cell r="C21">
            <v>22.8</v>
          </cell>
          <cell r="D21">
            <v>14.7</v>
          </cell>
          <cell r="E21">
            <v>16</v>
          </cell>
          <cell r="F21">
            <v>16.2</v>
          </cell>
        </row>
        <row r="22">
          <cell r="A22" t="str">
            <v>Financing and insurance</v>
          </cell>
          <cell r="B22">
            <v>7.9</v>
          </cell>
          <cell r="C22">
            <v>8.5</v>
          </cell>
          <cell r="D22">
            <v>6.4</v>
          </cell>
          <cell r="E22">
            <v>4.7</v>
          </cell>
          <cell r="F22">
            <v>4.5999999999999996</v>
          </cell>
        </row>
        <row r="23">
          <cell r="A23" t="str">
            <v>Administrative agencies</v>
          </cell>
          <cell r="B23">
            <v>30.4</v>
          </cell>
          <cell r="C23">
            <v>29.3</v>
          </cell>
          <cell r="D23">
            <v>28.6</v>
          </cell>
          <cell r="E23">
            <v>29.5</v>
          </cell>
          <cell r="F23">
            <v>28.7</v>
          </cell>
        </row>
        <row r="24">
          <cell r="A24" t="str">
            <v>Other sectors</v>
          </cell>
          <cell r="B24">
            <v>25.3</v>
          </cell>
          <cell r="C24">
            <v>14.6</v>
          </cell>
          <cell r="D24">
            <v>13.8</v>
          </cell>
          <cell r="E24">
            <v>10.1</v>
          </cell>
          <cell r="F24">
            <v>10.3</v>
          </cell>
        </row>
        <row r="27">
          <cell r="A27" t="str">
            <v>Source: Ministry of Statistics.</v>
          </cell>
        </row>
      </sheetData>
      <sheetData sheetId="36" refreshError="1"/>
      <sheetData sheetId="37" refreshError="1"/>
      <sheetData sheetId="38" refreshError="1">
        <row r="1">
          <cell r="A1" t="str">
            <v>Table 14. Armenia:  Budgetary Sector Employment, 1994-2000</v>
          </cell>
        </row>
        <row r="2">
          <cell r="A2" t="str">
            <v>(End-of-period; in thousands of employees)</v>
          </cell>
        </row>
        <row r="5">
          <cell r="C5">
            <v>1994</v>
          </cell>
          <cell r="D5">
            <v>1995</v>
          </cell>
          <cell r="E5">
            <v>1996</v>
          </cell>
          <cell r="F5">
            <v>1997</v>
          </cell>
          <cell r="H5">
            <v>1998</v>
          </cell>
          <cell r="J5">
            <v>1999</v>
          </cell>
        </row>
        <row r="6">
          <cell r="J6" t="str">
            <v>Q1</v>
          </cell>
          <cell r="K6" t="str">
            <v>Q2</v>
          </cell>
        </row>
        <row r="9">
          <cell r="A9" t="str">
            <v>Total</v>
          </cell>
          <cell r="C9">
            <v>407</v>
          </cell>
          <cell r="D9">
            <v>380</v>
          </cell>
          <cell r="E9">
            <v>344</v>
          </cell>
          <cell r="F9">
            <v>204.2</v>
          </cell>
          <cell r="H9">
            <v>186.5</v>
          </cell>
          <cell r="J9">
            <v>176.9</v>
          </cell>
          <cell r="K9">
            <v>176.7</v>
          </cell>
        </row>
        <row r="10">
          <cell r="B10" t="str">
            <v>Education, culture, art</v>
          </cell>
          <cell r="C10">
            <v>181</v>
          </cell>
          <cell r="D10">
            <v>173</v>
          </cell>
          <cell r="E10">
            <v>148</v>
          </cell>
          <cell r="F10">
            <v>152.9</v>
          </cell>
          <cell r="H10">
            <v>138.80000000000001</v>
          </cell>
          <cell r="J10">
            <v>134.69999999999999</v>
          </cell>
          <cell r="K10">
            <v>132.5</v>
          </cell>
        </row>
        <row r="11">
          <cell r="B11" t="str">
            <v>Science</v>
          </cell>
          <cell r="C11">
            <v>23</v>
          </cell>
          <cell r="D11">
            <v>15</v>
          </cell>
          <cell r="E11">
            <v>16.707999999999998</v>
          </cell>
          <cell r="F11">
            <v>8.1</v>
          </cell>
          <cell r="H11">
            <v>7.8</v>
          </cell>
          <cell r="J11">
            <v>7.2</v>
          </cell>
          <cell r="K11">
            <v>8</v>
          </cell>
        </row>
        <row r="12">
          <cell r="B12" t="str">
            <v>Health, physical culture, and social welfare</v>
          </cell>
          <cell r="C12">
            <v>81</v>
          </cell>
          <cell r="D12">
            <v>70</v>
          </cell>
          <cell r="E12">
            <v>55</v>
          </cell>
          <cell r="F12">
            <v>7.7</v>
          </cell>
          <cell r="H12">
            <v>7.2</v>
          </cell>
          <cell r="J12">
            <v>7.4</v>
          </cell>
          <cell r="K12">
            <v>7.4</v>
          </cell>
        </row>
        <row r="13">
          <cell r="B13" t="str">
            <v>General administration</v>
          </cell>
          <cell r="C13">
            <v>30</v>
          </cell>
          <cell r="D13">
            <v>18</v>
          </cell>
          <cell r="E13">
            <v>18</v>
          </cell>
          <cell r="F13">
            <v>27.7</v>
          </cell>
          <cell r="H13">
            <v>25.9</v>
          </cell>
          <cell r="J13">
            <v>21.3</v>
          </cell>
          <cell r="K13">
            <v>22.5</v>
          </cell>
        </row>
        <row r="14">
          <cell r="B14" t="str">
            <v>Other (including military)</v>
          </cell>
          <cell r="C14">
            <v>92</v>
          </cell>
          <cell r="D14">
            <v>104</v>
          </cell>
          <cell r="E14">
            <v>109</v>
          </cell>
          <cell r="F14">
            <v>7.8</v>
          </cell>
          <cell r="H14">
            <v>6.8</v>
          </cell>
          <cell r="J14">
            <v>6.3</v>
          </cell>
          <cell r="K14">
            <v>6.3</v>
          </cell>
        </row>
        <row r="17">
          <cell r="B17" t="str">
            <v>Source:  Ministry of Statistics.</v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>
        <row r="1">
          <cell r="A1" t="str">
            <v>Table 19. Armenia:  Distribution of Current Expenditures in the Consolidated Government Budget, 1994-2000</v>
          </cell>
        </row>
        <row r="2">
          <cell r="A2" t="str">
            <v>(In percent of total current expenditures; unless otherwise indicated)</v>
          </cell>
        </row>
        <row r="5">
          <cell r="B5">
            <v>1994</v>
          </cell>
          <cell r="C5">
            <v>1995</v>
          </cell>
          <cell r="D5">
            <v>1996</v>
          </cell>
          <cell r="E5">
            <v>1997</v>
          </cell>
          <cell r="F5" t="str">
            <v>1998</v>
          </cell>
        </row>
        <row r="8">
          <cell r="A8" t="str">
            <v>Wages</v>
          </cell>
          <cell r="B8">
            <v>5.3684570234355373</v>
          </cell>
          <cell r="C8">
            <v>12.000850570911815</v>
          </cell>
          <cell r="D8">
            <v>14.63131755883281</v>
          </cell>
          <cell r="E8">
            <v>14.396247983371854</v>
          </cell>
          <cell r="F8">
            <v>16.183491962757078</v>
          </cell>
        </row>
        <row r="9">
          <cell r="A9" t="str">
            <v xml:space="preserve">Subsidies </v>
          </cell>
          <cell r="B9">
            <v>37.471611730236084</v>
          </cell>
          <cell r="C9">
            <v>4.360685846152295</v>
          </cell>
          <cell r="D9">
            <v>0.62829587334967008</v>
          </cell>
          <cell r="E9">
            <v>2.5865002996697379</v>
          </cell>
          <cell r="F9">
            <v>0.5783719623569028</v>
          </cell>
        </row>
        <row r="10">
          <cell r="A10" t="str">
            <v>Interest</v>
          </cell>
          <cell r="B10">
            <v>5.6787454195039864</v>
          </cell>
          <cell r="C10">
            <v>14.293541012380148</v>
          </cell>
          <cell r="D10">
            <v>13.313539363397636</v>
          </cell>
          <cell r="E10">
            <v>12.611039976289867</v>
          </cell>
          <cell r="F10">
            <v>9.7256505944862024</v>
          </cell>
        </row>
        <row r="11">
          <cell r="A11" t="str">
            <v>Domestic interest</v>
          </cell>
          <cell r="B11">
            <v>3.361717497103403</v>
          </cell>
          <cell r="C11">
            <v>10.44480578160687</v>
          </cell>
          <cell r="D11">
            <v>9.3488258226221781</v>
          </cell>
          <cell r="E11">
            <v>9.1979111869832657</v>
          </cell>
          <cell r="F11">
            <v>5.831234600646507</v>
          </cell>
        </row>
        <row r="12">
          <cell r="A12" t="str">
            <v>External interest</v>
          </cell>
          <cell r="B12">
            <v>2.3170279224005834</v>
          </cell>
          <cell r="C12">
            <v>3.8487352307732787</v>
          </cell>
          <cell r="D12">
            <v>3.9647135407754579</v>
          </cell>
          <cell r="E12">
            <v>3.4131287893066027</v>
          </cell>
          <cell r="F12">
            <v>3.8944159938396958</v>
          </cell>
        </row>
        <row r="13">
          <cell r="A13" t="str">
            <v xml:space="preserve">Transfers </v>
          </cell>
          <cell r="B13">
            <v>11.669157601619762</v>
          </cell>
          <cell r="C13">
            <v>27.575215210228336</v>
          </cell>
          <cell r="D13">
            <v>24.671911822822338</v>
          </cell>
          <cell r="E13">
            <v>25.11200657155425</v>
          </cell>
          <cell r="F13">
            <v>25.368628566079447</v>
          </cell>
        </row>
        <row r="14">
          <cell r="A14" t="str">
            <v>Pensions and social safety net</v>
          </cell>
          <cell r="B14">
            <v>8.8718843224901214</v>
          </cell>
          <cell r="C14">
            <v>24.208071770890182</v>
          </cell>
          <cell r="D14">
            <v>22.228785630086232</v>
          </cell>
          <cell r="E14">
            <v>20.279591868785538</v>
          </cell>
          <cell r="F14">
            <v>22.573437155935324</v>
          </cell>
        </row>
        <row r="15">
          <cell r="A15" t="str">
            <v>Payment of contingent liabilities</v>
          </cell>
          <cell r="B15">
            <v>1.630963127073358</v>
          </cell>
          <cell r="C15">
            <v>2.1751985215756777</v>
          </cell>
          <cell r="D15">
            <v>0.38538760651419751</v>
          </cell>
          <cell r="E15">
            <v>0</v>
          </cell>
          <cell r="F15">
            <v>0</v>
          </cell>
        </row>
        <row r="16">
          <cell r="A16" t="str">
            <v>Other transfers</v>
          </cell>
          <cell r="B16">
            <v>1.1663101520562829</v>
          </cell>
          <cell r="C16">
            <v>1.1919449177624792</v>
          </cell>
          <cell r="D16">
            <v>2.0577385862219062</v>
          </cell>
          <cell r="E16">
            <v>4.8324147027687196</v>
          </cell>
          <cell r="F16">
            <v>2.794099111820505</v>
          </cell>
        </row>
        <row r="17">
          <cell r="A17" t="str">
            <v>Goods and services</v>
          </cell>
          <cell r="B17">
            <v>39.812028225204635</v>
          </cell>
          <cell r="C17">
            <v>41.769707360327402</v>
          </cell>
          <cell r="D17">
            <v>46.754935381597555</v>
          </cell>
          <cell r="E17">
            <v>45.294205169114299</v>
          </cell>
          <cell r="F17">
            <v>48.143856914320367</v>
          </cell>
        </row>
        <row r="18">
          <cell r="A18" t="str">
            <v>Health and education</v>
          </cell>
          <cell r="B18">
            <v>6.1293652509802774</v>
          </cell>
          <cell r="C18">
            <v>11.413623261714788</v>
          </cell>
          <cell r="D18">
            <v>7.4957311385601644</v>
          </cell>
          <cell r="E18">
            <v>6.9464762822336725</v>
          </cell>
          <cell r="F18">
            <v>10.604032125705029</v>
          </cell>
        </row>
        <row r="19">
          <cell r="A19" t="str">
            <v>Other</v>
          </cell>
          <cell r="B19">
            <v>33.682662974224357</v>
          </cell>
          <cell r="C19">
            <v>30.356084098612612</v>
          </cell>
          <cell r="D19">
            <v>39.259204243037388</v>
          </cell>
          <cell r="E19">
            <v>38.347728886880631</v>
          </cell>
          <cell r="F19">
            <v>37.539824788615341</v>
          </cell>
        </row>
        <row r="21">
          <cell r="A21" t="str">
            <v>Memorandum item:</v>
          </cell>
        </row>
        <row r="22">
          <cell r="A22" t="str">
            <v>Current expenditures (in percent of total expenditures)</v>
          </cell>
          <cell r="B22">
            <v>77.664552658924052</v>
          </cell>
          <cell r="C22">
            <v>74.809232766554032</v>
          </cell>
          <cell r="D22">
            <v>74.841954111359684</v>
          </cell>
          <cell r="E22">
            <v>83.788044493948462</v>
          </cell>
          <cell r="F22">
            <v>76.815330531269993</v>
          </cell>
        </row>
        <row r="25">
          <cell r="A25" t="str">
            <v>Source:  Ministry of Finance and Economy.</v>
          </cell>
        </row>
      </sheetData>
      <sheetData sheetId="74" refreshError="1">
        <row r="1">
          <cell r="A1" t="str">
            <v>Table 20. Armenia:  Composition of Tax Revenues in Consolidated Government Budget, 1994-2000</v>
          </cell>
        </row>
        <row r="2">
          <cell r="A2" t="str">
            <v>(In percent of total taxes)</v>
          </cell>
        </row>
        <row r="5">
          <cell r="B5">
            <v>1994</v>
          </cell>
          <cell r="C5">
            <v>1995</v>
          </cell>
          <cell r="D5">
            <v>1996</v>
          </cell>
          <cell r="E5">
            <v>1997</v>
          </cell>
          <cell r="F5" t="str">
            <v>1998</v>
          </cell>
        </row>
        <row r="8">
          <cell r="A8" t="str">
            <v xml:space="preserve">Tax revenue </v>
          </cell>
        </row>
        <row r="9">
          <cell r="A9" t="str">
            <v>Value-added tax</v>
          </cell>
          <cell r="B9">
            <v>20.777098692651418</v>
          </cell>
          <cell r="C9">
            <v>25.608710673360129</v>
          </cell>
          <cell r="D9">
            <v>25.302672885678351</v>
          </cell>
          <cell r="E9">
            <v>30.083596862083951</v>
          </cell>
          <cell r="F9">
            <v>36.863816229949784</v>
          </cell>
        </row>
        <row r="10">
          <cell r="A10" t="str">
            <v>Excises</v>
          </cell>
          <cell r="B10">
            <v>3.422327071892405</v>
          </cell>
          <cell r="C10">
            <v>3.593179093926496</v>
          </cell>
          <cell r="D10">
            <v>13.313611711154364</v>
          </cell>
          <cell r="E10">
            <v>14.290156052280285</v>
          </cell>
          <cell r="F10">
            <v>11.948828416552264</v>
          </cell>
        </row>
        <row r="11">
          <cell r="A11" t="str">
            <v>Enterprise profits tax</v>
          </cell>
          <cell r="B11">
            <v>43.846391094499992</v>
          </cell>
          <cell r="C11">
            <v>35.915038718350523</v>
          </cell>
          <cell r="D11">
            <v>19.707223727538025</v>
          </cell>
          <cell r="E11">
            <v>12.293962200979641</v>
          </cell>
          <cell r="F11">
            <v>7.5728555788692811</v>
          </cell>
        </row>
        <row r="12">
          <cell r="A12" t="str">
            <v>Personal income tax</v>
          </cell>
          <cell r="B12">
            <v>9.3136742248343243</v>
          </cell>
          <cell r="C12">
            <v>10.271746212505375</v>
          </cell>
          <cell r="D12">
            <v>10.341347354316294</v>
          </cell>
          <cell r="E12">
            <v>11.254897896822767</v>
          </cell>
          <cell r="F12">
            <v>9.3914899367007116</v>
          </cell>
        </row>
        <row r="13">
          <cell r="A13" t="str">
            <v>Land tax</v>
          </cell>
          <cell r="B13">
            <v>1.6581565564210181</v>
          </cell>
          <cell r="C13">
            <v>2.5890976492118347</v>
          </cell>
          <cell r="D13">
            <v>2.2804014818764871</v>
          </cell>
          <cell r="E13">
            <v>2.0473743857934221</v>
          </cell>
          <cell r="F13">
            <v>0.85811743671857765</v>
          </cell>
        </row>
        <row r="14">
          <cell r="A14" t="str">
            <v>Customs duties</v>
          </cell>
          <cell r="B14">
            <v>3.2278999269158599</v>
          </cell>
          <cell r="C14">
            <v>4.0734410262537235</v>
          </cell>
          <cell r="D14">
            <v>6.9073942891057367</v>
          </cell>
          <cell r="E14">
            <v>8.1070272648729151</v>
          </cell>
          <cell r="F14">
            <v>6.5451228260322942</v>
          </cell>
        </row>
        <row r="15">
          <cell r="A15" t="str">
            <v>Payroll taxes</v>
          </cell>
          <cell r="B15">
            <v>11.607996399618598</v>
          </cell>
          <cell r="C15">
            <v>16.070124288147227</v>
          </cell>
          <cell r="D15">
            <v>17.303538297746783</v>
          </cell>
          <cell r="E15">
            <v>16.868735424162466</v>
          </cell>
          <cell r="F15">
            <v>15.830482515084455</v>
          </cell>
        </row>
        <row r="16">
          <cell r="A16" t="str">
            <v>Other taxes</v>
          </cell>
          <cell r="B16">
            <v>6.1464560331664062</v>
          </cell>
          <cell r="C16">
            <v>1.3542619979336972</v>
          </cell>
          <cell r="D16">
            <v>3.5532876093729988</v>
          </cell>
          <cell r="E16">
            <v>3.7904961771506871</v>
          </cell>
          <cell r="F16">
            <v>7.4624086254911361</v>
          </cell>
        </row>
        <row r="17">
          <cell r="A17" t="str">
            <v>Presumptive income tax</v>
          </cell>
          <cell r="C17">
            <v>0.20915824190309321</v>
          </cell>
          <cell r="D17">
            <v>0.5757734496905984</v>
          </cell>
          <cell r="E17">
            <v>0.47638443690066662</v>
          </cell>
          <cell r="F17">
            <v>2.4113824391841407</v>
          </cell>
        </row>
        <row r="18">
          <cell r="A18" t="str">
            <v>Property tax</v>
          </cell>
          <cell r="C18">
            <v>0.31524209840789952</v>
          </cell>
          <cell r="D18">
            <v>0.71474919352034871</v>
          </cell>
          <cell r="E18">
            <v>0.78736929895321361</v>
          </cell>
          <cell r="F18">
            <v>1.1154959954173629</v>
          </cell>
        </row>
        <row r="20">
          <cell r="A20" t="str">
            <v>Memorandum item:</v>
          </cell>
        </row>
        <row r="21">
          <cell r="A21" t="str">
            <v>Tax revenue in percent of total revenue (including grants)</v>
          </cell>
          <cell r="B21">
            <v>47.203429181622852</v>
          </cell>
          <cell r="C21">
            <v>64.003252435698371</v>
          </cell>
          <cell r="D21">
            <v>72.938741913321252</v>
          </cell>
          <cell r="E21">
            <v>82.507842880042986</v>
          </cell>
          <cell r="F21">
            <v>82.123365209937376</v>
          </cell>
        </row>
        <row r="24">
          <cell r="A24" t="str">
            <v xml:space="preserve">   Source:  Ministry of Finance and Economy.</v>
          </cell>
        </row>
      </sheetData>
      <sheetData sheetId="75" refreshError="1"/>
      <sheetData sheetId="76" refreshError="1"/>
      <sheetData sheetId="77" refreshError="1"/>
      <sheetData sheetId="78" refreshError="1"/>
      <sheetData sheetId="79" refreshError="1">
        <row r="1">
          <cell r="A1" t="str">
            <v>Table 22. Armenia:  Accounts of the Central Bank, 1994-2000</v>
          </cell>
        </row>
        <row r="2">
          <cell r="A2" t="str">
            <v>(End-of-period, in millions of drams)</v>
          </cell>
        </row>
        <row r="5">
          <cell r="A5" t="str">
            <v xml:space="preserve"> </v>
          </cell>
          <cell r="C5" t="str">
            <v xml:space="preserve"> 1992</v>
          </cell>
          <cell r="E5" t="str">
            <v xml:space="preserve"> 1993</v>
          </cell>
          <cell r="F5">
            <v>1994</v>
          </cell>
          <cell r="G5" t="str">
            <v>1995</v>
          </cell>
          <cell r="H5">
            <v>1996</v>
          </cell>
          <cell r="J5">
            <v>1997</v>
          </cell>
          <cell r="P5">
            <v>1998</v>
          </cell>
          <cell r="T5">
            <v>1999</v>
          </cell>
        </row>
        <row r="6">
          <cell r="A6" t="str">
            <v xml:space="preserve"> </v>
          </cell>
          <cell r="C6" t="str">
            <v>Q4</v>
          </cell>
          <cell r="E6" t="str">
            <v xml:space="preserve"> Q4</v>
          </cell>
          <cell r="J6" t="str">
            <v>Q1</v>
          </cell>
          <cell r="K6" t="str">
            <v>Q2</v>
          </cell>
          <cell r="L6" t="str">
            <v>Q3</v>
          </cell>
          <cell r="M6" t="str">
            <v>Q4</v>
          </cell>
          <cell r="O6" t="str">
            <v>Q1</v>
          </cell>
          <cell r="P6" t="str">
            <v>Q2</v>
          </cell>
          <cell r="Q6" t="str">
            <v>Q3</v>
          </cell>
          <cell r="R6" t="str">
            <v>Q4</v>
          </cell>
          <cell r="T6" t="str">
            <v>Q1</v>
          </cell>
          <cell r="U6" t="str">
            <v>Q2</v>
          </cell>
        </row>
        <row r="9">
          <cell r="F9" t="str">
            <v xml:space="preserve"> Stocks</v>
          </cell>
        </row>
        <row r="11">
          <cell r="A11" t="str">
            <v xml:space="preserve">Net foreign assets (convertible currencies) </v>
          </cell>
          <cell r="C11">
            <v>2.7869999999999999</v>
          </cell>
          <cell r="E11">
            <v>157.5</v>
          </cell>
          <cell r="F11">
            <v>3332.041999999999</v>
          </cell>
          <cell r="G11">
            <v>14638.539034773106</v>
          </cell>
          <cell r="H11">
            <v>21948</v>
          </cell>
          <cell r="J11">
            <v>16502</v>
          </cell>
          <cell r="K11">
            <v>15688</v>
          </cell>
          <cell r="L11">
            <v>42181</v>
          </cell>
          <cell r="M11">
            <v>49801</v>
          </cell>
          <cell r="O11">
            <v>46283</v>
          </cell>
          <cell r="P11">
            <v>43586</v>
          </cell>
          <cell r="Q11">
            <v>47950</v>
          </cell>
          <cell r="R11">
            <v>50982</v>
          </cell>
          <cell r="T11">
            <v>41925</v>
          </cell>
          <cell r="U11">
            <v>39123</v>
          </cell>
        </row>
        <row r="13">
          <cell r="A13" t="str">
            <v>Net domestic assets</v>
          </cell>
          <cell r="C13">
            <v>175.33</v>
          </cell>
          <cell r="E13">
            <v>1432.34</v>
          </cell>
          <cell r="F13">
            <v>11503.958000000001</v>
          </cell>
          <cell r="G13">
            <v>14724.460965226894</v>
          </cell>
          <cell r="H13">
            <v>19308</v>
          </cell>
          <cell r="J13">
            <v>22671</v>
          </cell>
          <cell r="K13">
            <v>25291</v>
          </cell>
          <cell r="L13">
            <v>6698</v>
          </cell>
          <cell r="M13">
            <v>749</v>
          </cell>
          <cell r="O13">
            <v>-1115</v>
          </cell>
          <cell r="P13">
            <v>3345</v>
          </cell>
          <cell r="Q13">
            <v>2530</v>
          </cell>
          <cell r="R13">
            <v>2857</v>
          </cell>
          <cell r="T13">
            <v>3636</v>
          </cell>
          <cell r="U13">
            <v>4566</v>
          </cell>
        </row>
        <row r="14">
          <cell r="A14" t="str">
            <v xml:space="preserve">  General government</v>
          </cell>
          <cell r="C14">
            <v>64.614500000000007</v>
          </cell>
          <cell r="E14">
            <v>1313</v>
          </cell>
          <cell r="F14">
            <v>7885</v>
          </cell>
          <cell r="G14">
            <v>10201</v>
          </cell>
          <cell r="H14">
            <v>19238</v>
          </cell>
          <cell r="J14">
            <v>23511</v>
          </cell>
          <cell r="K14">
            <v>27742</v>
          </cell>
          <cell r="L14">
            <v>7933</v>
          </cell>
          <cell r="M14">
            <v>8326</v>
          </cell>
          <cell r="O14">
            <v>405</v>
          </cell>
          <cell r="P14">
            <v>5715</v>
          </cell>
          <cell r="Q14">
            <v>6513</v>
          </cell>
          <cell r="R14">
            <v>8232</v>
          </cell>
          <cell r="T14">
            <v>7519</v>
          </cell>
          <cell r="U14">
            <v>6596</v>
          </cell>
        </row>
        <row r="15">
          <cell r="A15" t="str">
            <v xml:space="preserve">    Republican government</v>
          </cell>
          <cell r="E15">
            <v>1315</v>
          </cell>
          <cell r="F15">
            <v>8463</v>
          </cell>
          <cell r="G15">
            <v>10316</v>
          </cell>
          <cell r="H15">
            <v>19382</v>
          </cell>
          <cell r="J15">
            <v>23603</v>
          </cell>
          <cell r="K15">
            <v>27800</v>
          </cell>
          <cell r="L15">
            <v>8154</v>
          </cell>
          <cell r="M15">
            <v>8376</v>
          </cell>
          <cell r="O15">
            <v>504</v>
          </cell>
          <cell r="P15">
            <v>5849</v>
          </cell>
          <cell r="Q15">
            <v>6590</v>
          </cell>
          <cell r="R15">
            <v>8311</v>
          </cell>
          <cell r="T15">
            <v>7873</v>
          </cell>
          <cell r="U15">
            <v>6923</v>
          </cell>
        </row>
        <row r="16">
          <cell r="A16" t="str">
            <v xml:space="preserve">    Local government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T16">
            <v>0</v>
          </cell>
          <cell r="U16">
            <v>0</v>
          </cell>
        </row>
        <row r="17">
          <cell r="A17" t="str">
            <v xml:space="preserve">    Pension and employment fund</v>
          </cell>
          <cell r="E17">
            <v>-2</v>
          </cell>
          <cell r="F17">
            <v>-578</v>
          </cell>
          <cell r="G17">
            <v>-115</v>
          </cell>
          <cell r="H17">
            <v>-144</v>
          </cell>
          <cell r="J17">
            <v>-92</v>
          </cell>
          <cell r="K17">
            <v>-58</v>
          </cell>
          <cell r="L17">
            <v>-221</v>
          </cell>
          <cell r="M17">
            <v>-50</v>
          </cell>
          <cell r="O17">
            <v>-99</v>
          </cell>
          <cell r="P17">
            <v>-134</v>
          </cell>
          <cell r="Q17">
            <v>-77</v>
          </cell>
          <cell r="R17">
            <v>-79</v>
          </cell>
          <cell r="T17">
            <v>-354</v>
          </cell>
          <cell r="U17">
            <v>-327</v>
          </cell>
        </row>
        <row r="18">
          <cell r="A18" t="str">
            <v xml:space="preserve">  Banks</v>
          </cell>
          <cell r="C18">
            <v>77.132999999999996</v>
          </cell>
          <cell r="E18">
            <v>421</v>
          </cell>
          <cell r="F18">
            <v>3629</v>
          </cell>
          <cell r="G18">
            <v>3781</v>
          </cell>
          <cell r="H18">
            <v>3346</v>
          </cell>
          <cell r="J18">
            <v>3471</v>
          </cell>
          <cell r="K18">
            <v>2287</v>
          </cell>
          <cell r="L18">
            <v>1369</v>
          </cell>
          <cell r="M18">
            <v>2375</v>
          </cell>
          <cell r="O18">
            <v>1111</v>
          </cell>
          <cell r="P18">
            <v>155</v>
          </cell>
          <cell r="Q18">
            <v>-248</v>
          </cell>
          <cell r="R18">
            <v>2738</v>
          </cell>
          <cell r="T18">
            <v>240</v>
          </cell>
          <cell r="U18">
            <v>1638</v>
          </cell>
        </row>
        <row r="19">
          <cell r="A19" t="str">
            <v xml:space="preserve">  Other items, net </v>
          </cell>
          <cell r="C19">
            <v>33.582500000000003</v>
          </cell>
          <cell r="E19">
            <v>-301.66000000000003</v>
          </cell>
          <cell r="F19">
            <v>-10.041999999999462</v>
          </cell>
          <cell r="G19">
            <v>742.46096522689368</v>
          </cell>
          <cell r="H19">
            <v>-3276</v>
          </cell>
          <cell r="J19">
            <v>-4311</v>
          </cell>
          <cell r="K19">
            <v>-4738</v>
          </cell>
          <cell r="L19">
            <v>-2604</v>
          </cell>
          <cell r="M19">
            <v>-9952</v>
          </cell>
          <cell r="O19">
            <v>-2631</v>
          </cell>
          <cell r="P19">
            <v>-2525</v>
          </cell>
          <cell r="Q19">
            <v>-3735</v>
          </cell>
          <cell r="R19">
            <v>-8113</v>
          </cell>
          <cell r="T19">
            <v>-4123</v>
          </cell>
          <cell r="U19">
            <v>-3668</v>
          </cell>
        </row>
        <row r="21">
          <cell r="A21" t="str">
            <v xml:space="preserve">Reserve money </v>
          </cell>
          <cell r="C21">
            <v>126.67149999999999</v>
          </cell>
          <cell r="E21">
            <v>1589.84</v>
          </cell>
          <cell r="F21">
            <v>14836</v>
          </cell>
          <cell r="G21">
            <v>29363</v>
          </cell>
          <cell r="H21">
            <v>41256</v>
          </cell>
          <cell r="J21">
            <v>39173</v>
          </cell>
          <cell r="K21">
            <v>40979</v>
          </cell>
          <cell r="L21">
            <v>48879</v>
          </cell>
          <cell r="M21">
            <v>50550</v>
          </cell>
          <cell r="O21">
            <v>45168</v>
          </cell>
          <cell r="P21">
            <v>46931</v>
          </cell>
          <cell r="Q21">
            <v>50480</v>
          </cell>
          <cell r="R21">
            <v>53839</v>
          </cell>
          <cell r="T21">
            <v>45561</v>
          </cell>
          <cell r="U21">
            <v>43689</v>
          </cell>
        </row>
        <row r="22">
          <cell r="A22" t="str">
            <v xml:space="preserve">  Currency outside Central Bank of Armenia</v>
          </cell>
          <cell r="C22">
            <v>86.75</v>
          </cell>
          <cell r="E22">
            <v>1237.31</v>
          </cell>
          <cell r="F22">
            <v>11054</v>
          </cell>
          <cell r="G22">
            <v>25743</v>
          </cell>
          <cell r="H22">
            <v>37144</v>
          </cell>
          <cell r="J22">
            <v>33787</v>
          </cell>
          <cell r="K22">
            <v>35533</v>
          </cell>
          <cell r="L22">
            <v>38097</v>
          </cell>
          <cell r="M22">
            <v>42215</v>
          </cell>
          <cell r="O22">
            <v>37638</v>
          </cell>
          <cell r="P22">
            <v>35660</v>
          </cell>
          <cell r="Q22">
            <v>39656</v>
          </cell>
          <cell r="R22">
            <v>45345</v>
          </cell>
          <cell r="T22">
            <v>34690</v>
          </cell>
          <cell r="U22">
            <v>36280</v>
          </cell>
        </row>
        <row r="23">
          <cell r="A23" t="str">
            <v xml:space="preserve">  Required reserves </v>
          </cell>
          <cell r="C23">
            <v>3.5914999999999999</v>
          </cell>
          <cell r="E23">
            <v>58.55</v>
          </cell>
          <cell r="F23">
            <v>1510</v>
          </cell>
          <cell r="G23">
            <v>2392</v>
          </cell>
          <cell r="H23">
            <v>3559</v>
          </cell>
          <cell r="J23">
            <v>2915</v>
          </cell>
          <cell r="K23">
            <v>2986</v>
          </cell>
          <cell r="L23">
            <v>5723</v>
          </cell>
          <cell r="M23">
            <v>8061</v>
          </cell>
          <cell r="O23">
            <v>7169</v>
          </cell>
          <cell r="P23">
            <v>10402</v>
          </cell>
          <cell r="Q23">
            <v>10126</v>
          </cell>
          <cell r="R23">
            <v>7912</v>
          </cell>
          <cell r="T23">
            <v>10087</v>
          </cell>
          <cell r="U23">
            <v>6634</v>
          </cell>
        </row>
        <row r="24">
          <cell r="A24" t="str">
            <v xml:space="preserve">  Correspondent accounts </v>
          </cell>
          <cell r="C24">
            <v>36.33</v>
          </cell>
          <cell r="E24">
            <v>293.98</v>
          </cell>
          <cell r="F24">
            <v>2272</v>
          </cell>
          <cell r="G24">
            <v>693</v>
          </cell>
          <cell r="H24">
            <v>359</v>
          </cell>
          <cell r="J24">
            <v>2291</v>
          </cell>
          <cell r="K24">
            <v>2170</v>
          </cell>
          <cell r="L24">
            <v>4663</v>
          </cell>
        </row>
        <row r="25">
          <cell r="A25" t="str">
            <v xml:space="preserve">  Other accounts</v>
          </cell>
          <cell r="C25">
            <v>0</v>
          </cell>
          <cell r="E25">
            <v>0</v>
          </cell>
          <cell r="F25">
            <v>0</v>
          </cell>
          <cell r="G25">
            <v>535</v>
          </cell>
          <cell r="H25">
            <v>194</v>
          </cell>
          <cell r="J25">
            <v>180</v>
          </cell>
          <cell r="K25">
            <v>290</v>
          </cell>
          <cell r="L25">
            <v>396</v>
          </cell>
          <cell r="M25">
            <v>274</v>
          </cell>
          <cell r="O25">
            <v>361</v>
          </cell>
          <cell r="P25">
            <v>869</v>
          </cell>
          <cell r="Q25">
            <v>698</v>
          </cell>
          <cell r="R25">
            <v>582</v>
          </cell>
          <cell r="T25">
            <v>784</v>
          </cell>
          <cell r="U25">
            <v>775</v>
          </cell>
        </row>
        <row r="27">
          <cell r="F27" t="str">
            <v>Flows (with respect to end of previous period)</v>
          </cell>
        </row>
        <row r="29">
          <cell r="A29" t="str">
            <v xml:space="preserve">Net foreign assets (convertible currencies) </v>
          </cell>
          <cell r="C29">
            <v>2.7869999999999999</v>
          </cell>
          <cell r="E29">
            <v>154.71299999999999</v>
          </cell>
          <cell r="F29">
            <v>3174.541999999999</v>
          </cell>
          <cell r="G29">
            <v>11306.497034773107</v>
          </cell>
          <cell r="H29">
            <v>16818</v>
          </cell>
          <cell r="J29">
            <v>-5446</v>
          </cell>
          <cell r="K29">
            <v>-814</v>
          </cell>
          <cell r="L29">
            <v>26493</v>
          </cell>
          <cell r="M29">
            <v>7620</v>
          </cell>
          <cell r="O29">
            <v>-3518</v>
          </cell>
          <cell r="P29">
            <v>-2697</v>
          </cell>
          <cell r="Q29">
            <v>4364</v>
          </cell>
          <cell r="R29">
            <v>3032</v>
          </cell>
          <cell r="T29">
            <v>-9057</v>
          </cell>
          <cell r="U29">
            <v>-2802</v>
          </cell>
        </row>
        <row r="31">
          <cell r="A31" t="str">
            <v>Net domestic assets</v>
          </cell>
          <cell r="C31">
            <v>153.64350000000002</v>
          </cell>
          <cell r="E31">
            <v>1257.01</v>
          </cell>
          <cell r="F31">
            <v>10071.618</v>
          </cell>
          <cell r="G31">
            <v>3220.5029652268931</v>
          </cell>
          <cell r="H31">
            <v>-12356</v>
          </cell>
          <cell r="J31">
            <v>3363</v>
          </cell>
          <cell r="K31">
            <v>2620</v>
          </cell>
          <cell r="L31">
            <v>-18593</v>
          </cell>
          <cell r="M31">
            <v>-5949</v>
          </cell>
          <cell r="O31">
            <v>-1864</v>
          </cell>
          <cell r="P31">
            <v>4460</v>
          </cell>
          <cell r="Q31">
            <v>-815</v>
          </cell>
          <cell r="R31">
            <v>327</v>
          </cell>
          <cell r="T31">
            <v>779</v>
          </cell>
          <cell r="U31">
            <v>930</v>
          </cell>
        </row>
        <row r="32">
          <cell r="A32" t="str">
            <v xml:space="preserve">  General government</v>
          </cell>
          <cell r="C32">
            <v>64.254000000000005</v>
          </cell>
          <cell r="E32">
            <v>1248.3855000000001</v>
          </cell>
          <cell r="F32">
            <v>6572</v>
          </cell>
          <cell r="G32">
            <v>2316</v>
          </cell>
          <cell r="H32">
            <v>-6682</v>
          </cell>
          <cell r="J32">
            <v>4273</v>
          </cell>
          <cell r="K32">
            <v>4231</v>
          </cell>
          <cell r="L32">
            <v>-19809</v>
          </cell>
          <cell r="M32">
            <v>393</v>
          </cell>
          <cell r="O32">
            <v>-7921</v>
          </cell>
          <cell r="P32">
            <v>5310</v>
          </cell>
          <cell r="Q32">
            <v>798</v>
          </cell>
          <cell r="R32">
            <v>1719</v>
          </cell>
          <cell r="T32">
            <v>-713</v>
          </cell>
          <cell r="U32">
            <v>-923</v>
          </cell>
        </row>
        <row r="33">
          <cell r="A33" t="str">
            <v xml:space="preserve">    Republican government</v>
          </cell>
          <cell r="C33" t="str">
            <v xml:space="preserve">             ...</v>
          </cell>
          <cell r="E33" t="str">
            <v xml:space="preserve">             ...</v>
          </cell>
          <cell r="F33">
            <v>6572</v>
          </cell>
          <cell r="G33">
            <v>2316</v>
          </cell>
          <cell r="H33">
            <v>-6706</v>
          </cell>
          <cell r="J33">
            <v>4221</v>
          </cell>
          <cell r="K33">
            <v>4197</v>
          </cell>
          <cell r="L33">
            <v>-19646</v>
          </cell>
          <cell r="M33">
            <v>222</v>
          </cell>
          <cell r="O33">
            <v>-7872</v>
          </cell>
          <cell r="P33">
            <v>5345</v>
          </cell>
          <cell r="Q33">
            <v>741</v>
          </cell>
          <cell r="R33">
            <v>1721</v>
          </cell>
          <cell r="T33">
            <v>-438</v>
          </cell>
          <cell r="U33">
            <v>-950</v>
          </cell>
        </row>
        <row r="34">
          <cell r="A34" t="str">
            <v xml:space="preserve">    Local government</v>
          </cell>
          <cell r="C34" t="str">
            <v xml:space="preserve">             ...</v>
          </cell>
          <cell r="E34" t="str">
            <v xml:space="preserve">             ...</v>
          </cell>
          <cell r="F34">
            <v>0</v>
          </cell>
          <cell r="G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T34">
            <v>0</v>
          </cell>
          <cell r="U34">
            <v>0</v>
          </cell>
        </row>
        <row r="35">
          <cell r="A35" t="str">
            <v xml:space="preserve">    Pension and employment fund</v>
          </cell>
          <cell r="C35" t="str">
            <v xml:space="preserve">             ...</v>
          </cell>
          <cell r="E35" t="str">
            <v xml:space="preserve">             ...</v>
          </cell>
          <cell r="F35">
            <v>-576</v>
          </cell>
          <cell r="G35">
            <v>463</v>
          </cell>
          <cell r="H35">
            <v>24</v>
          </cell>
          <cell r="J35">
            <v>52</v>
          </cell>
          <cell r="K35">
            <v>34</v>
          </cell>
          <cell r="L35">
            <v>-163</v>
          </cell>
          <cell r="M35">
            <v>171</v>
          </cell>
          <cell r="O35">
            <v>-49</v>
          </cell>
          <cell r="P35">
            <v>-35</v>
          </cell>
          <cell r="Q35">
            <v>57</v>
          </cell>
          <cell r="R35">
            <v>-2</v>
          </cell>
          <cell r="T35">
            <v>-275</v>
          </cell>
          <cell r="U35">
            <v>27</v>
          </cell>
        </row>
        <row r="36">
          <cell r="A36" t="str">
            <v xml:space="preserve">  Banks</v>
          </cell>
          <cell r="C36">
            <v>61.191499999999991</v>
          </cell>
          <cell r="E36">
            <v>343.86700000000002</v>
          </cell>
          <cell r="F36">
            <v>3208</v>
          </cell>
          <cell r="G36">
            <v>152</v>
          </cell>
          <cell r="H36">
            <v>-2850</v>
          </cell>
          <cell r="J36">
            <v>125</v>
          </cell>
          <cell r="K36">
            <v>-1184</v>
          </cell>
          <cell r="L36">
            <v>-918</v>
          </cell>
          <cell r="M36">
            <v>1006</v>
          </cell>
          <cell r="O36">
            <v>-1264</v>
          </cell>
          <cell r="P36">
            <v>-956</v>
          </cell>
          <cell r="Q36">
            <v>-403</v>
          </cell>
          <cell r="R36">
            <v>2986</v>
          </cell>
          <cell r="T36">
            <v>-2498</v>
          </cell>
          <cell r="U36">
            <v>1398</v>
          </cell>
        </row>
        <row r="37">
          <cell r="A37" t="str">
            <v xml:space="preserve">  Other items, net </v>
          </cell>
          <cell r="C37">
            <v>28.198000000000004</v>
          </cell>
          <cell r="E37">
            <v>-335.24250000000001</v>
          </cell>
          <cell r="F37">
            <v>291.61800000000056</v>
          </cell>
          <cell r="G37">
            <v>752.50296522689314</v>
          </cell>
          <cell r="H37">
            <v>-2824</v>
          </cell>
          <cell r="J37">
            <v>-1035</v>
          </cell>
          <cell r="K37">
            <v>-427</v>
          </cell>
          <cell r="L37">
            <v>2134</v>
          </cell>
          <cell r="M37">
            <v>-7348</v>
          </cell>
          <cell r="O37">
            <v>7321</v>
          </cell>
          <cell r="P37">
            <v>106</v>
          </cell>
          <cell r="Q37">
            <v>-1210</v>
          </cell>
          <cell r="R37">
            <v>-4378</v>
          </cell>
          <cell r="T37">
            <v>3990</v>
          </cell>
          <cell r="U37">
            <v>455</v>
          </cell>
        </row>
        <row r="39">
          <cell r="A39" t="str">
            <v>Reserve money</v>
          </cell>
          <cell r="C39">
            <v>97.267499999999998</v>
          </cell>
          <cell r="E39">
            <v>1463.1685</v>
          </cell>
          <cell r="F39">
            <v>13246.16</v>
          </cell>
          <cell r="G39">
            <v>14527</v>
          </cell>
          <cell r="H39">
            <v>4462</v>
          </cell>
          <cell r="J39">
            <v>-2083</v>
          </cell>
          <cell r="K39">
            <v>1806</v>
          </cell>
          <cell r="L39">
            <v>7900</v>
          </cell>
          <cell r="M39">
            <v>1671</v>
          </cell>
          <cell r="O39">
            <v>-5382</v>
          </cell>
          <cell r="P39">
            <v>1763</v>
          </cell>
          <cell r="Q39">
            <v>3549</v>
          </cell>
          <cell r="R39">
            <v>3359</v>
          </cell>
          <cell r="T39">
            <v>-8278</v>
          </cell>
          <cell r="U39">
            <v>-1872</v>
          </cell>
        </row>
        <row r="40">
          <cell r="A40" t="str">
            <v xml:space="preserve">  Currency outside Central Bank of Armenia</v>
          </cell>
          <cell r="C40">
            <v>65.05</v>
          </cell>
          <cell r="E40">
            <v>1150.56</v>
          </cell>
          <cell r="F40">
            <v>9816.69</v>
          </cell>
          <cell r="G40">
            <v>14689</v>
          </cell>
          <cell r="H40">
            <v>4384</v>
          </cell>
          <cell r="J40">
            <v>-3357</v>
          </cell>
          <cell r="K40">
            <v>1746</v>
          </cell>
          <cell r="L40">
            <v>2564</v>
          </cell>
          <cell r="M40">
            <v>4118</v>
          </cell>
          <cell r="O40">
            <v>-4577</v>
          </cell>
          <cell r="P40">
            <v>-1978</v>
          </cell>
          <cell r="Q40">
            <v>3996</v>
          </cell>
          <cell r="R40">
            <v>5689</v>
          </cell>
          <cell r="T40">
            <v>-10655</v>
          </cell>
          <cell r="U40">
            <v>1590</v>
          </cell>
        </row>
        <row r="41">
          <cell r="A41" t="str">
            <v xml:space="preserve">  Required reserves </v>
          </cell>
          <cell r="C41">
            <v>3.2025000000000001</v>
          </cell>
          <cell r="E41">
            <v>54.958500000000001</v>
          </cell>
          <cell r="F41">
            <v>1451.45</v>
          </cell>
          <cell r="G41">
            <v>882</v>
          </cell>
          <cell r="H41">
            <v>-237</v>
          </cell>
          <cell r="J41">
            <v>-644</v>
          </cell>
          <cell r="K41">
            <v>71</v>
          </cell>
          <cell r="L41">
            <v>2737</v>
          </cell>
          <cell r="M41">
            <v>2338</v>
          </cell>
          <cell r="O41">
            <v>-892</v>
          </cell>
          <cell r="P41">
            <v>3233</v>
          </cell>
          <cell r="Q41">
            <v>-276</v>
          </cell>
          <cell r="R41">
            <v>-2214</v>
          </cell>
          <cell r="T41">
            <v>2175</v>
          </cell>
          <cell r="U41">
            <v>-3453</v>
          </cell>
        </row>
        <row r="42">
          <cell r="A42" t="str">
            <v xml:space="preserve">  Correspondent accounts </v>
          </cell>
          <cell r="C42">
            <v>29</v>
          </cell>
          <cell r="E42">
            <v>257.64999999999998</v>
          </cell>
          <cell r="F42">
            <v>1978.02</v>
          </cell>
          <cell r="G42">
            <v>-1579</v>
          </cell>
          <cell r="H42">
            <v>268</v>
          </cell>
          <cell r="J42">
            <v>1932</v>
          </cell>
          <cell r="K42">
            <v>-121</v>
          </cell>
          <cell r="L42">
            <v>2493</v>
          </cell>
          <cell r="M42">
            <v>-4663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T42">
            <v>0</v>
          </cell>
          <cell r="U42">
            <v>0</v>
          </cell>
        </row>
        <row r="43">
          <cell r="A43" t="str">
            <v xml:space="preserve">  Other accounts</v>
          </cell>
          <cell r="C43" t="str">
            <v xml:space="preserve">             ...</v>
          </cell>
          <cell r="E43" t="str">
            <v xml:space="preserve">          ...</v>
          </cell>
          <cell r="F43" t="str">
            <v xml:space="preserve">          ...</v>
          </cell>
          <cell r="G43">
            <v>160.5</v>
          </cell>
          <cell r="H43">
            <v>47</v>
          </cell>
          <cell r="J43">
            <v>-14</v>
          </cell>
          <cell r="K43">
            <v>110</v>
          </cell>
          <cell r="L43">
            <v>106</v>
          </cell>
          <cell r="M43">
            <v>-122</v>
          </cell>
          <cell r="O43">
            <v>87</v>
          </cell>
          <cell r="P43">
            <v>508</v>
          </cell>
          <cell r="Q43">
            <v>-171</v>
          </cell>
          <cell r="R43">
            <v>-116</v>
          </cell>
          <cell r="T43">
            <v>202</v>
          </cell>
          <cell r="U43">
            <v>-9</v>
          </cell>
        </row>
        <row r="46">
          <cell r="A46" t="str">
            <v>Sources:  Central Bank of Armenia; and Fund staff estimates.</v>
          </cell>
        </row>
        <row r="47">
          <cell r="A47" t="str">
            <v>Q:\DATA\US\ARM\REP\97ARMRED\MONRED3.XLS</v>
          </cell>
        </row>
      </sheetData>
      <sheetData sheetId="80" refreshError="1"/>
      <sheetData sheetId="81" refreshError="1">
        <row r="1">
          <cell r="A1" t="str">
            <v>Table 23. Armenia:  Monetary Survey, 1994-2000</v>
          </cell>
        </row>
        <row r="2">
          <cell r="A2" t="str">
            <v>(End-of-period, in millions of drams)</v>
          </cell>
        </row>
        <row r="5">
          <cell r="A5" t="str">
            <v xml:space="preserve"> </v>
          </cell>
          <cell r="B5" t="str">
            <v>1994</v>
          </cell>
          <cell r="C5">
            <v>1995</v>
          </cell>
          <cell r="D5">
            <v>1996</v>
          </cell>
          <cell r="F5">
            <v>1997</v>
          </cell>
          <cell r="L5">
            <v>1998</v>
          </cell>
          <cell r="P5">
            <v>1999</v>
          </cell>
        </row>
        <row r="6">
          <cell r="A6" t="str">
            <v xml:space="preserve"> </v>
          </cell>
          <cell r="F6" t="str">
            <v>Q1</v>
          </cell>
          <cell r="G6" t="str">
            <v>Q2</v>
          </cell>
          <cell r="H6" t="str">
            <v>Q3</v>
          </cell>
          <cell r="I6" t="str">
            <v>Q4</v>
          </cell>
          <cell r="K6" t="str">
            <v>Q1</v>
          </cell>
          <cell r="L6" t="str">
            <v>Q2</v>
          </cell>
          <cell r="M6" t="str">
            <v>Q3</v>
          </cell>
          <cell r="N6" t="str">
            <v>Q4</v>
          </cell>
          <cell r="P6" t="str">
            <v>Q1</v>
          </cell>
          <cell r="Q6" t="str">
            <v>Q2</v>
          </cell>
        </row>
        <row r="9">
          <cell r="B9" t="str">
            <v>Stocks</v>
          </cell>
        </row>
        <row r="11">
          <cell r="A11" t="str">
            <v xml:space="preserve">Net foreign assets (convertible currencies) </v>
          </cell>
          <cell r="B11">
            <v>6435.0419999999995</v>
          </cell>
          <cell r="C11">
            <v>14823</v>
          </cell>
          <cell r="D11">
            <v>7769</v>
          </cell>
          <cell r="F11">
            <v>1842</v>
          </cell>
          <cell r="G11">
            <v>-3693</v>
          </cell>
          <cell r="H11">
            <v>24728</v>
          </cell>
          <cell r="I11">
            <v>29945</v>
          </cell>
          <cell r="K11">
            <v>26174</v>
          </cell>
          <cell r="L11">
            <v>21952</v>
          </cell>
          <cell r="M11">
            <v>24763</v>
          </cell>
          <cell r="N11">
            <v>17562</v>
          </cell>
          <cell r="P11">
            <v>11182</v>
          </cell>
          <cell r="Q11">
            <v>5592</v>
          </cell>
        </row>
        <row r="13">
          <cell r="A13" t="str">
            <v>Net domestic assets</v>
          </cell>
          <cell r="B13">
            <v>17420.957999999999</v>
          </cell>
          <cell r="C13">
            <v>25429</v>
          </cell>
          <cell r="D13">
            <v>46602</v>
          </cell>
          <cell r="F13">
            <v>53706</v>
          </cell>
          <cell r="G13">
            <v>62859</v>
          </cell>
          <cell r="H13">
            <v>42930</v>
          </cell>
          <cell r="I13">
            <v>40303</v>
          </cell>
          <cell r="K13">
            <v>44942</v>
          </cell>
          <cell r="L13">
            <v>54752</v>
          </cell>
          <cell r="M13">
            <v>64899</v>
          </cell>
          <cell r="N13">
            <v>77952</v>
          </cell>
          <cell r="P13">
            <v>76709</v>
          </cell>
          <cell r="Q13">
            <v>87059</v>
          </cell>
        </row>
        <row r="14">
          <cell r="A14" t="str">
            <v xml:space="preserve"> Consolidated government</v>
          </cell>
          <cell r="B14">
            <v>6901</v>
          </cell>
          <cell r="C14">
            <v>8819</v>
          </cell>
          <cell r="D14">
            <v>23354</v>
          </cell>
          <cell r="F14">
            <v>26831</v>
          </cell>
          <cell r="G14">
            <v>31521</v>
          </cell>
          <cell r="H14">
            <v>13836</v>
          </cell>
          <cell r="I14">
            <v>14302</v>
          </cell>
          <cell r="K14">
            <v>6754</v>
          </cell>
          <cell r="L14">
            <v>12659</v>
          </cell>
          <cell r="M14">
            <v>16136</v>
          </cell>
          <cell r="N14">
            <v>19984</v>
          </cell>
          <cell r="P14">
            <v>15989</v>
          </cell>
          <cell r="Q14">
            <v>20617</v>
          </cell>
        </row>
        <row r="15">
          <cell r="A15" t="str">
            <v xml:space="preserve">    Republican government</v>
          </cell>
          <cell r="B15">
            <v>8423</v>
          </cell>
          <cell r="C15">
            <v>9883</v>
          </cell>
          <cell r="D15">
            <v>23789</v>
          </cell>
          <cell r="F15">
            <v>27531</v>
          </cell>
          <cell r="G15">
            <v>32063</v>
          </cell>
          <cell r="H15">
            <v>14874</v>
          </cell>
          <cell r="I15">
            <v>15097</v>
          </cell>
          <cell r="K15">
            <v>7558</v>
          </cell>
          <cell r="L15">
            <v>13241</v>
          </cell>
          <cell r="M15">
            <v>16629</v>
          </cell>
          <cell r="N15">
            <v>20787</v>
          </cell>
          <cell r="P15">
            <v>16967</v>
          </cell>
          <cell r="Q15">
            <v>21198</v>
          </cell>
        </row>
        <row r="16">
          <cell r="A16" t="str">
            <v xml:space="preserve">    Local government</v>
          </cell>
          <cell r="B16">
            <v>-785</v>
          </cell>
          <cell r="C16">
            <v>-857</v>
          </cell>
          <cell r="D16">
            <v>-222</v>
          </cell>
          <cell r="F16">
            <v>-494</v>
          </cell>
          <cell r="G16">
            <v>-384</v>
          </cell>
          <cell r="H16">
            <v>-680</v>
          </cell>
          <cell r="I16">
            <v>-577</v>
          </cell>
          <cell r="K16">
            <v>-705</v>
          </cell>
          <cell r="L16">
            <v>-448</v>
          </cell>
          <cell r="M16">
            <v>-416</v>
          </cell>
          <cell r="N16">
            <v>-347</v>
          </cell>
          <cell r="P16">
            <v>-382</v>
          </cell>
          <cell r="Q16">
            <v>-303</v>
          </cell>
        </row>
        <row r="17">
          <cell r="A17" t="str">
            <v xml:space="preserve">    Pension and employment fund</v>
          </cell>
          <cell r="B17">
            <v>-737</v>
          </cell>
          <cell r="C17">
            <v>-207</v>
          </cell>
          <cell r="D17">
            <v>-213</v>
          </cell>
          <cell r="F17">
            <v>-206</v>
          </cell>
          <cell r="G17">
            <v>-158</v>
          </cell>
          <cell r="H17">
            <v>-358</v>
          </cell>
          <cell r="I17">
            <v>-218</v>
          </cell>
          <cell r="K17">
            <v>-99</v>
          </cell>
          <cell r="L17">
            <v>-134</v>
          </cell>
          <cell r="M17">
            <v>-77</v>
          </cell>
          <cell r="N17">
            <v>-456</v>
          </cell>
          <cell r="P17">
            <v>-596</v>
          </cell>
          <cell r="Q17">
            <v>-278</v>
          </cell>
        </row>
        <row r="18">
          <cell r="A18" t="str">
            <v xml:space="preserve">  Economy</v>
          </cell>
          <cell r="B18">
            <v>20740</v>
          </cell>
          <cell r="C18">
            <v>37947</v>
          </cell>
          <cell r="D18">
            <v>37181</v>
          </cell>
          <cell r="F18">
            <v>40760</v>
          </cell>
          <cell r="G18">
            <v>47032</v>
          </cell>
          <cell r="H18">
            <v>44286</v>
          </cell>
          <cell r="I18">
            <v>48486</v>
          </cell>
          <cell r="K18">
            <v>52547</v>
          </cell>
          <cell r="L18">
            <v>54448</v>
          </cell>
          <cell r="M18">
            <v>62806</v>
          </cell>
          <cell r="N18">
            <v>78989</v>
          </cell>
          <cell r="P18">
            <v>76261</v>
          </cell>
          <cell r="Q18">
            <v>82640</v>
          </cell>
        </row>
        <row r="19">
          <cell r="A19" t="str">
            <v xml:space="preserve">    Enterprises</v>
          </cell>
          <cell r="B19">
            <v>20095</v>
          </cell>
          <cell r="C19">
            <v>33856</v>
          </cell>
          <cell r="D19">
            <v>32040</v>
          </cell>
          <cell r="F19">
            <v>34808</v>
          </cell>
          <cell r="G19">
            <v>39724</v>
          </cell>
          <cell r="H19">
            <v>36730</v>
          </cell>
          <cell r="I19">
            <v>37560</v>
          </cell>
          <cell r="K19">
            <v>36113</v>
          </cell>
          <cell r="L19">
            <v>36661</v>
          </cell>
          <cell r="M19">
            <v>35989</v>
          </cell>
          <cell r="N19">
            <v>45828</v>
          </cell>
          <cell r="P19">
            <v>40551</v>
          </cell>
          <cell r="Q19">
            <v>44276</v>
          </cell>
        </row>
        <row r="20">
          <cell r="A20" t="str">
            <v xml:space="preserve">    Rest of economy</v>
          </cell>
          <cell r="B20">
            <v>645</v>
          </cell>
          <cell r="C20">
            <v>4091</v>
          </cell>
          <cell r="D20">
            <v>5141</v>
          </cell>
          <cell r="F20">
            <v>5952</v>
          </cell>
          <cell r="G20">
            <v>7308</v>
          </cell>
          <cell r="H20">
            <v>7556</v>
          </cell>
          <cell r="I20">
            <v>10926</v>
          </cell>
          <cell r="K20">
            <v>16434</v>
          </cell>
          <cell r="L20">
            <v>17787</v>
          </cell>
          <cell r="M20">
            <v>26817</v>
          </cell>
          <cell r="N20">
            <v>33161</v>
          </cell>
          <cell r="P20">
            <v>35710</v>
          </cell>
          <cell r="Q20">
            <v>38364</v>
          </cell>
        </row>
        <row r="21">
          <cell r="A21" t="str">
            <v xml:space="preserve">  Other items, net </v>
          </cell>
          <cell r="B21">
            <v>-10220.042000000001</v>
          </cell>
          <cell r="C21">
            <v>-21337</v>
          </cell>
          <cell r="D21">
            <v>-13933</v>
          </cell>
          <cell r="F21">
            <v>-13885</v>
          </cell>
          <cell r="G21">
            <v>-15694</v>
          </cell>
          <cell r="H21">
            <v>-15192</v>
          </cell>
          <cell r="I21">
            <v>-22485</v>
          </cell>
          <cell r="K21">
            <v>-14359</v>
          </cell>
          <cell r="L21">
            <v>-12355</v>
          </cell>
          <cell r="M21">
            <v>-14043</v>
          </cell>
          <cell r="N21">
            <v>-21021</v>
          </cell>
          <cell r="P21">
            <v>-15541</v>
          </cell>
          <cell r="Q21">
            <v>-16198</v>
          </cell>
        </row>
        <row r="23">
          <cell r="A23" t="str">
            <v xml:space="preserve">Broad money </v>
          </cell>
          <cell r="B23">
            <v>23856</v>
          </cell>
          <cell r="C23">
            <v>40252</v>
          </cell>
          <cell r="D23">
            <v>54371</v>
          </cell>
          <cell r="F23">
            <v>55548</v>
          </cell>
          <cell r="G23">
            <v>59166</v>
          </cell>
          <cell r="H23">
            <v>67658</v>
          </cell>
          <cell r="I23">
            <v>70248</v>
          </cell>
          <cell r="K23">
            <v>71116</v>
          </cell>
          <cell r="L23">
            <v>76704</v>
          </cell>
          <cell r="M23">
            <v>89662</v>
          </cell>
          <cell r="N23">
            <v>95514</v>
          </cell>
          <cell r="P23">
            <v>87891</v>
          </cell>
          <cell r="Q23">
            <v>92651</v>
          </cell>
        </row>
        <row r="24">
          <cell r="A24" t="str">
            <v xml:space="preserve">  Currency in circulation</v>
          </cell>
          <cell r="B24">
            <v>10063</v>
          </cell>
          <cell r="C24">
            <v>24601</v>
          </cell>
          <cell r="D24">
            <v>34784</v>
          </cell>
          <cell r="F24">
            <v>31136</v>
          </cell>
          <cell r="G24">
            <v>32548</v>
          </cell>
          <cell r="H24">
            <v>34637</v>
          </cell>
          <cell r="I24">
            <v>37596</v>
          </cell>
          <cell r="K24">
            <v>34672</v>
          </cell>
          <cell r="L24">
            <v>32275</v>
          </cell>
          <cell r="M24">
            <v>36457</v>
          </cell>
          <cell r="N24">
            <v>41370</v>
          </cell>
          <cell r="P24">
            <v>31603</v>
          </cell>
          <cell r="Q24">
            <v>33801</v>
          </cell>
        </row>
        <row r="25">
          <cell r="A25" t="str">
            <v xml:space="preserve">  Dram deposits</v>
          </cell>
          <cell r="B25">
            <v>3871</v>
          </cell>
          <cell r="C25">
            <v>7432</v>
          </cell>
          <cell r="D25">
            <v>8158</v>
          </cell>
          <cell r="F25">
            <v>8565</v>
          </cell>
          <cell r="G25">
            <v>10343</v>
          </cell>
          <cell r="H25">
            <v>12097</v>
          </cell>
          <cell r="I25">
            <v>9085</v>
          </cell>
          <cell r="K25">
            <v>13059</v>
          </cell>
          <cell r="L25">
            <v>14796</v>
          </cell>
          <cell r="M25">
            <v>16818</v>
          </cell>
          <cell r="N25">
            <v>16169</v>
          </cell>
          <cell r="P25">
            <v>14216</v>
          </cell>
          <cell r="Q25">
            <v>17002</v>
          </cell>
        </row>
        <row r="26">
          <cell r="A26" t="str">
            <v xml:space="preserve">  Foreign exchange deposits</v>
          </cell>
          <cell r="B26">
            <v>9922</v>
          </cell>
          <cell r="C26">
            <v>8219</v>
          </cell>
          <cell r="D26">
            <v>11429</v>
          </cell>
          <cell r="F26">
            <v>15847</v>
          </cell>
          <cell r="G26">
            <v>16275</v>
          </cell>
          <cell r="H26">
            <v>20924</v>
          </cell>
          <cell r="I26">
            <v>23567</v>
          </cell>
          <cell r="K26">
            <v>23385</v>
          </cell>
          <cell r="L26">
            <v>29633</v>
          </cell>
          <cell r="M26">
            <v>36387</v>
          </cell>
          <cell r="N26">
            <v>37975</v>
          </cell>
          <cell r="P26">
            <v>42072</v>
          </cell>
          <cell r="Q26">
            <v>41848</v>
          </cell>
        </row>
        <row r="28">
          <cell r="B28" t="str">
            <v>Flows (with respect to end of previous period)</v>
          </cell>
        </row>
        <row r="30">
          <cell r="A30" t="str">
            <v xml:space="preserve">Net foreign assets (convertible currencies) </v>
          </cell>
          <cell r="B30">
            <v>4905.5419999999995</v>
          </cell>
          <cell r="C30">
            <v>8387.9580000000005</v>
          </cell>
          <cell r="D30">
            <v>5281</v>
          </cell>
          <cell r="F30">
            <v>-5927</v>
          </cell>
          <cell r="G30">
            <v>-5535</v>
          </cell>
          <cell r="H30">
            <v>28421</v>
          </cell>
          <cell r="I30">
            <v>5217</v>
          </cell>
          <cell r="K30">
            <v>-3771</v>
          </cell>
          <cell r="L30">
            <v>-4222</v>
          </cell>
          <cell r="M30">
            <v>2811</v>
          </cell>
          <cell r="N30">
            <v>-7201</v>
          </cell>
          <cell r="P30">
            <v>-6380</v>
          </cell>
          <cell r="Q30">
            <v>-5590</v>
          </cell>
        </row>
        <row r="32">
          <cell r="A32" t="str">
            <v>Net domestic assets</v>
          </cell>
          <cell r="B32">
            <v>15908.457999999999</v>
          </cell>
          <cell r="C32">
            <v>8008.0420000000013</v>
          </cell>
          <cell r="D32">
            <v>-3333</v>
          </cell>
          <cell r="F32">
            <v>7104</v>
          </cell>
          <cell r="G32">
            <v>9153</v>
          </cell>
          <cell r="H32">
            <v>-19929</v>
          </cell>
          <cell r="I32">
            <v>-2627</v>
          </cell>
          <cell r="K32">
            <v>4639</v>
          </cell>
          <cell r="L32">
            <v>9810</v>
          </cell>
          <cell r="M32">
            <v>10147</v>
          </cell>
          <cell r="N32">
            <v>13053</v>
          </cell>
          <cell r="P32">
            <v>-1243</v>
          </cell>
          <cell r="Q32">
            <v>10350</v>
          </cell>
        </row>
        <row r="33">
          <cell r="A33" t="str">
            <v xml:space="preserve"> Consolidated government</v>
          </cell>
          <cell r="B33">
            <v>5649</v>
          </cell>
          <cell r="C33">
            <v>1918</v>
          </cell>
          <cell r="D33">
            <v>-6182</v>
          </cell>
          <cell r="F33">
            <v>3477</v>
          </cell>
          <cell r="G33">
            <v>4690</v>
          </cell>
          <cell r="H33">
            <v>-17685</v>
          </cell>
          <cell r="I33">
            <v>466</v>
          </cell>
          <cell r="K33">
            <v>-7548</v>
          </cell>
          <cell r="L33">
            <v>5905</v>
          </cell>
          <cell r="M33">
            <v>3477</v>
          </cell>
          <cell r="N33">
            <v>3848</v>
          </cell>
          <cell r="P33">
            <v>-3995</v>
          </cell>
          <cell r="Q33">
            <v>4628</v>
          </cell>
        </row>
        <row r="34">
          <cell r="A34" t="str">
            <v xml:space="preserve">    Republican government</v>
          </cell>
          <cell r="B34">
            <v>7178</v>
          </cell>
          <cell r="C34">
            <v>1460</v>
          </cell>
          <cell r="D34">
            <v>-6304</v>
          </cell>
          <cell r="F34">
            <v>3742</v>
          </cell>
          <cell r="G34">
            <v>4532</v>
          </cell>
          <cell r="H34">
            <v>-17189</v>
          </cell>
          <cell r="I34">
            <v>223</v>
          </cell>
          <cell r="K34">
            <v>-7539</v>
          </cell>
          <cell r="L34">
            <v>5683</v>
          </cell>
          <cell r="M34">
            <v>3388</v>
          </cell>
          <cell r="N34">
            <v>4158</v>
          </cell>
          <cell r="P34">
            <v>-3820</v>
          </cell>
          <cell r="Q34">
            <v>4231</v>
          </cell>
        </row>
        <row r="35">
          <cell r="A35" t="str">
            <v xml:space="preserve">    Local government</v>
          </cell>
          <cell r="B35">
            <v>-800</v>
          </cell>
          <cell r="C35">
            <v>-72</v>
          </cell>
          <cell r="D35">
            <v>28</v>
          </cell>
          <cell r="F35">
            <v>-272</v>
          </cell>
          <cell r="G35">
            <v>110</v>
          </cell>
          <cell r="H35">
            <v>-296</v>
          </cell>
          <cell r="I35">
            <v>103</v>
          </cell>
          <cell r="K35">
            <v>-128</v>
          </cell>
          <cell r="L35">
            <v>257</v>
          </cell>
          <cell r="M35">
            <v>32</v>
          </cell>
          <cell r="N35">
            <v>69</v>
          </cell>
          <cell r="P35">
            <v>-35</v>
          </cell>
          <cell r="Q35">
            <v>79</v>
          </cell>
        </row>
        <row r="36">
          <cell r="A36" t="str">
            <v xml:space="preserve">    Pension and employment fund</v>
          </cell>
          <cell r="B36">
            <v>-729</v>
          </cell>
          <cell r="C36">
            <v>530</v>
          </cell>
          <cell r="D36">
            <v>94</v>
          </cell>
          <cell r="F36">
            <v>7</v>
          </cell>
          <cell r="G36">
            <v>48</v>
          </cell>
          <cell r="H36">
            <v>-200</v>
          </cell>
          <cell r="I36">
            <v>140</v>
          </cell>
          <cell r="K36">
            <v>119</v>
          </cell>
          <cell r="L36">
            <v>-35</v>
          </cell>
          <cell r="M36">
            <v>57</v>
          </cell>
          <cell r="N36">
            <v>-379</v>
          </cell>
          <cell r="P36">
            <v>-140</v>
          </cell>
          <cell r="Q36">
            <v>318</v>
          </cell>
        </row>
        <row r="37">
          <cell r="A37" t="str">
            <v xml:space="preserve">  Economy</v>
          </cell>
          <cell r="B37">
            <v>20316.46</v>
          </cell>
          <cell r="C37">
            <v>17207</v>
          </cell>
          <cell r="D37">
            <v>6984</v>
          </cell>
          <cell r="F37">
            <v>3579</v>
          </cell>
          <cell r="G37">
            <v>6272</v>
          </cell>
          <cell r="H37">
            <v>-2746</v>
          </cell>
          <cell r="I37">
            <v>4200</v>
          </cell>
          <cell r="K37">
            <v>4061</v>
          </cell>
          <cell r="L37">
            <v>1901</v>
          </cell>
          <cell r="M37">
            <v>8358</v>
          </cell>
          <cell r="N37">
            <v>16183</v>
          </cell>
          <cell r="P37">
            <v>-2728</v>
          </cell>
          <cell r="Q37">
            <v>6379</v>
          </cell>
        </row>
        <row r="38">
          <cell r="A38" t="str">
            <v xml:space="preserve">    Enterprises</v>
          </cell>
          <cell r="B38">
            <v>19696</v>
          </cell>
          <cell r="C38">
            <v>13761</v>
          </cell>
          <cell r="D38">
            <v>6251</v>
          </cell>
          <cell r="F38">
            <v>2768</v>
          </cell>
          <cell r="G38">
            <v>4916</v>
          </cell>
          <cell r="H38">
            <v>-2994</v>
          </cell>
          <cell r="I38">
            <v>830</v>
          </cell>
          <cell r="K38">
            <v>-1447</v>
          </cell>
          <cell r="L38">
            <v>548</v>
          </cell>
          <cell r="M38">
            <v>-672</v>
          </cell>
          <cell r="N38">
            <v>9839</v>
          </cell>
          <cell r="P38">
            <v>-5277</v>
          </cell>
          <cell r="Q38">
            <v>3725</v>
          </cell>
        </row>
        <row r="39">
          <cell r="A39" t="str">
            <v xml:space="preserve">    Rest of economy</v>
          </cell>
          <cell r="B39">
            <v>620.46</v>
          </cell>
          <cell r="C39">
            <v>3446</v>
          </cell>
          <cell r="D39">
            <v>733</v>
          </cell>
          <cell r="F39">
            <v>811</v>
          </cell>
          <cell r="G39">
            <v>1356</v>
          </cell>
          <cell r="H39">
            <v>248</v>
          </cell>
          <cell r="I39">
            <v>3370</v>
          </cell>
          <cell r="K39">
            <v>5508</v>
          </cell>
          <cell r="L39">
            <v>1353</v>
          </cell>
          <cell r="M39">
            <v>9030</v>
          </cell>
          <cell r="N39">
            <v>6344</v>
          </cell>
          <cell r="P39">
            <v>2549</v>
          </cell>
          <cell r="Q39">
            <v>2654</v>
          </cell>
        </row>
        <row r="40">
          <cell r="A40" t="str">
            <v xml:space="preserve">  Other items, net </v>
          </cell>
          <cell r="B40">
            <v>-10057.002</v>
          </cell>
          <cell r="C40">
            <v>-11116.957999999999</v>
          </cell>
          <cell r="D40">
            <v>-4135</v>
          </cell>
          <cell r="F40">
            <v>48</v>
          </cell>
          <cell r="G40">
            <v>-1809</v>
          </cell>
          <cell r="H40">
            <v>502</v>
          </cell>
          <cell r="I40">
            <v>-7293</v>
          </cell>
          <cell r="K40">
            <v>8126</v>
          </cell>
          <cell r="L40">
            <v>2004</v>
          </cell>
          <cell r="M40">
            <v>-1688</v>
          </cell>
          <cell r="N40">
            <v>-6978</v>
          </cell>
          <cell r="P40">
            <v>5480</v>
          </cell>
          <cell r="Q40">
            <v>-657</v>
          </cell>
        </row>
        <row r="42">
          <cell r="A42" t="str">
            <v xml:space="preserve">Broad money </v>
          </cell>
          <cell r="B42">
            <v>20814</v>
          </cell>
          <cell r="C42">
            <v>16396</v>
          </cell>
          <cell r="D42">
            <v>1948</v>
          </cell>
          <cell r="F42">
            <v>1177</v>
          </cell>
          <cell r="G42">
            <v>3618</v>
          </cell>
          <cell r="H42">
            <v>8492</v>
          </cell>
          <cell r="I42">
            <v>2590</v>
          </cell>
          <cell r="K42">
            <v>868</v>
          </cell>
          <cell r="L42">
            <v>5588</v>
          </cell>
          <cell r="M42">
            <v>12958</v>
          </cell>
          <cell r="N42">
            <v>5852</v>
          </cell>
          <cell r="P42">
            <v>-7623</v>
          </cell>
          <cell r="Q42">
            <v>4760</v>
          </cell>
        </row>
        <row r="43">
          <cell r="A43" t="str">
            <v xml:space="preserve">  Currency in circulation</v>
          </cell>
          <cell r="B43">
            <v>9044.7199999999993</v>
          </cell>
          <cell r="C43">
            <v>14538</v>
          </cell>
          <cell r="D43">
            <v>4508</v>
          </cell>
          <cell r="F43">
            <v>-3648</v>
          </cell>
          <cell r="G43">
            <v>1412</v>
          </cell>
          <cell r="H43">
            <v>2089</v>
          </cell>
          <cell r="I43">
            <v>2959</v>
          </cell>
          <cell r="K43">
            <v>-2924</v>
          </cell>
          <cell r="L43">
            <v>-2397</v>
          </cell>
          <cell r="M43">
            <v>4182</v>
          </cell>
          <cell r="N43">
            <v>4913</v>
          </cell>
          <cell r="P43">
            <v>-9767</v>
          </cell>
          <cell r="Q43">
            <v>2198</v>
          </cell>
        </row>
        <row r="44">
          <cell r="A44" t="str">
            <v xml:space="preserve">  Dram deposits</v>
          </cell>
          <cell r="B44">
            <v>3204.28</v>
          </cell>
          <cell r="C44">
            <v>3561</v>
          </cell>
          <cell r="D44">
            <v>-2561</v>
          </cell>
          <cell r="F44">
            <v>407</v>
          </cell>
          <cell r="G44">
            <v>1778</v>
          </cell>
          <cell r="H44">
            <v>1754</v>
          </cell>
          <cell r="I44">
            <v>-3012</v>
          </cell>
          <cell r="K44">
            <v>3974</v>
          </cell>
          <cell r="L44">
            <v>1737</v>
          </cell>
          <cell r="M44">
            <v>2022</v>
          </cell>
          <cell r="N44">
            <v>-649</v>
          </cell>
          <cell r="P44">
            <v>-1953</v>
          </cell>
          <cell r="Q44">
            <v>2786</v>
          </cell>
        </row>
        <row r="45">
          <cell r="A45" t="str">
            <v xml:space="preserve">  Foreign exchange deposits</v>
          </cell>
          <cell r="B45">
            <v>8565</v>
          </cell>
          <cell r="C45">
            <v>-1703</v>
          </cell>
          <cell r="D45">
            <v>1</v>
          </cell>
          <cell r="F45">
            <v>4418</v>
          </cell>
          <cell r="G45">
            <v>428</v>
          </cell>
          <cell r="H45">
            <v>4649</v>
          </cell>
          <cell r="I45">
            <v>2643</v>
          </cell>
          <cell r="K45">
            <v>-182</v>
          </cell>
          <cell r="L45">
            <v>6248</v>
          </cell>
          <cell r="M45">
            <v>6754</v>
          </cell>
          <cell r="N45">
            <v>1588</v>
          </cell>
          <cell r="P45">
            <v>4097</v>
          </cell>
          <cell r="Q45">
            <v>-224</v>
          </cell>
        </row>
        <row r="47">
          <cell r="A47" t="str">
            <v>Memorandum items:</v>
          </cell>
        </row>
        <row r="48">
          <cell r="A48" t="str">
            <v xml:space="preserve">  Money multiplier</v>
          </cell>
          <cell r="B48">
            <v>1.6079805877595039</v>
          </cell>
          <cell r="C48">
            <v>1.3708408541361579</v>
          </cell>
          <cell r="D48">
            <v>1.3178931549350397</v>
          </cell>
          <cell r="F48">
            <v>1.4180175120618794</v>
          </cell>
          <cell r="G48">
            <v>1.4438126845457429</v>
          </cell>
          <cell r="H48">
            <v>1.3841936209824259</v>
          </cell>
          <cell r="I48">
            <v>1.3896735905044511</v>
          </cell>
          <cell r="K48">
            <v>1.574477506199079</v>
          </cell>
          <cell r="L48">
            <v>1.6343994374720334</v>
          </cell>
          <cell r="M48">
            <v>1.7761885895404121</v>
          </cell>
          <cell r="N48">
            <v>1.7740671260610339</v>
          </cell>
          <cell r="P48">
            <v>1.9290840850727595</v>
          </cell>
          <cell r="Q48">
            <v>2.1206939962004165</v>
          </cell>
        </row>
        <row r="49">
          <cell r="A49" t="str">
            <v xml:space="preserve">  Velocity</v>
          </cell>
          <cell r="B49">
            <v>19.230549966465482</v>
          </cell>
          <cell r="C49">
            <v>14.636191990460119</v>
          </cell>
          <cell r="D49">
            <v>13.75587227678689</v>
          </cell>
          <cell r="F49">
            <v>12.880848834716931</v>
          </cell>
          <cell r="G49">
            <v>13.0649589290504</v>
          </cell>
          <cell r="H49">
            <v>11.897241493315144</v>
          </cell>
          <cell r="I49">
            <v>12.822716373850872</v>
          </cell>
          <cell r="K49">
            <v>13.140883323815759</v>
          </cell>
          <cell r="L49">
            <v>11.843737124021425</v>
          </cell>
          <cell r="M49">
            <v>10.61064888135442</v>
          </cell>
          <cell r="N49">
            <v>10.395585987394519</v>
          </cell>
          <cell r="P49">
            <v>11.18348863933736</v>
          </cell>
          <cell r="Q49">
            <v>10.84909500538752</v>
          </cell>
        </row>
        <row r="52">
          <cell r="A52" t="str">
            <v>Sources:  Central Bank of Armenia; and Fund staff estimates.</v>
          </cell>
        </row>
        <row r="54">
          <cell r="A54" t="str">
            <v>Q:\DATA\US\ARM\REP\97ARMRED\MONRED3.XLS</v>
          </cell>
        </row>
      </sheetData>
      <sheetData sheetId="82" refreshError="1"/>
      <sheetData sheetId="83" refreshError="1">
        <row r="1">
          <cell r="A1" t="str">
            <v>Table 24. Armenia:  Commercial Banks'  Interest Rates for Loans and Deposits in Drams and U.S. Dollars  1996-2000</v>
          </cell>
        </row>
        <row r="2">
          <cell r="A2" t="str">
            <v xml:space="preserve"> (Annualized interest rates)</v>
          </cell>
        </row>
        <row r="4">
          <cell r="A4" t="str">
            <v xml:space="preserve"> </v>
          </cell>
        </row>
        <row r="5">
          <cell r="A5" t="str">
            <v xml:space="preserve"> </v>
          </cell>
          <cell r="B5">
            <v>1996</v>
          </cell>
          <cell r="G5">
            <v>1997</v>
          </cell>
          <cell r="L5">
            <v>1998</v>
          </cell>
          <cell r="Q5">
            <v>1999</v>
          </cell>
        </row>
        <row r="6">
          <cell r="A6" t="str">
            <v xml:space="preserve"> </v>
          </cell>
          <cell r="B6" t="str">
            <v>Mar.</v>
          </cell>
          <cell r="C6" t="str">
            <v>Jun.</v>
          </cell>
          <cell r="D6" t="str">
            <v>Sept.</v>
          </cell>
          <cell r="E6" t="str">
            <v>Dec.</v>
          </cell>
          <cell r="G6" t="str">
            <v>Mar.</v>
          </cell>
          <cell r="H6" t="str">
            <v>Jun.</v>
          </cell>
          <cell r="I6" t="str">
            <v>Sept.</v>
          </cell>
          <cell r="J6" t="str">
            <v>Dec.</v>
          </cell>
          <cell r="L6" t="str">
            <v>Mar.</v>
          </cell>
          <cell r="M6" t="str">
            <v>Jun.</v>
          </cell>
          <cell r="N6" t="str">
            <v>Sep.</v>
          </cell>
          <cell r="O6" t="str">
            <v>Dec.</v>
          </cell>
          <cell r="Q6" t="str">
            <v>Mar.</v>
          </cell>
          <cell r="R6" t="str">
            <v>Jun.</v>
          </cell>
        </row>
        <row r="7">
          <cell r="A7" t="str">
            <v xml:space="preserve"> </v>
          </cell>
        </row>
        <row r="9">
          <cell r="A9" t="str">
            <v>Dram</v>
          </cell>
        </row>
        <row r="10">
          <cell r="A10" t="str">
            <v xml:space="preserve">  One-month</v>
          </cell>
        </row>
        <row r="11">
          <cell r="A11" t="str">
            <v xml:space="preserve">      Deposit</v>
          </cell>
          <cell r="B11">
            <v>63.994544247461562</v>
          </cell>
          <cell r="C11">
            <v>22.660698894370835</v>
          </cell>
          <cell r="D11">
            <v>15.16162644921868</v>
          </cell>
          <cell r="E11">
            <v>20.98304065090819</v>
          </cell>
          <cell r="G11">
            <v>50.926704269070356</v>
          </cell>
          <cell r="H11">
            <v>22.40759888949615</v>
          </cell>
          <cell r="I11">
            <v>31.979593712757893</v>
          </cell>
          <cell r="J11">
            <v>22.21650617541091</v>
          </cell>
          <cell r="L11">
            <v>23.701783556953249</v>
          </cell>
          <cell r="M11">
            <v>22.11979602075802</v>
          </cell>
          <cell r="N11">
            <v>26.459286281399706</v>
          </cell>
          <cell r="O11">
            <v>27.192229056328209</v>
          </cell>
          <cell r="Q11">
            <v>27.442792230887967</v>
          </cell>
          <cell r="R11">
            <v>31.24697549240798</v>
          </cell>
        </row>
        <row r="12">
          <cell r="A12" t="str">
            <v xml:space="preserve">      Loan</v>
          </cell>
          <cell r="B12">
            <v>147.65197356011805</v>
          </cell>
          <cell r="C12">
            <v>122.08208842696497</v>
          </cell>
          <cell r="D12">
            <v>104.08563592570768</v>
          </cell>
          <cell r="E12">
            <v>93.939860108963728</v>
          </cell>
          <cell r="G12">
            <v>73.826809771922242</v>
          </cell>
          <cell r="H12">
            <v>62.680353453445782</v>
          </cell>
          <cell r="I12">
            <v>76.628967996783089</v>
          </cell>
          <cell r="J12">
            <v>85.424800449268943</v>
          </cell>
          <cell r="L12">
            <v>66.315485606994457</v>
          </cell>
          <cell r="M12">
            <v>69.756263985122487</v>
          </cell>
          <cell r="N12">
            <v>82.485175133724582</v>
          </cell>
          <cell r="O12">
            <v>81.237846770000857</v>
          </cell>
          <cell r="Q12">
            <v>69.544677228813995</v>
          </cell>
          <cell r="R12">
            <v>77.670239048352713</v>
          </cell>
        </row>
        <row r="13">
          <cell r="A13" t="str">
            <v xml:space="preserve">  Three-month</v>
          </cell>
        </row>
        <row r="14">
          <cell r="A14" t="str">
            <v xml:space="preserve">      Deposit</v>
          </cell>
          <cell r="B14">
            <v>79.508078753906219</v>
          </cell>
          <cell r="C14">
            <v>42.849243261969171</v>
          </cell>
          <cell r="D14">
            <v>29.009402930687855</v>
          </cell>
          <cell r="E14">
            <v>23.647783688506241</v>
          </cell>
          <cell r="G14">
            <v>38.687906023183238</v>
          </cell>
          <cell r="H14">
            <v>26.101538078039589</v>
          </cell>
          <cell r="I14">
            <v>39.944160922469926</v>
          </cell>
          <cell r="J14">
            <v>40.20102202486968</v>
          </cell>
          <cell r="L14">
            <v>8.3448300202117807</v>
          </cell>
          <cell r="M14">
            <v>41.451078747118999</v>
          </cell>
          <cell r="N14">
            <v>26.842747369677046</v>
          </cell>
          <cell r="O14">
            <v>27.08215325689245</v>
          </cell>
          <cell r="Q14">
            <v>22.87459490567143</v>
          </cell>
          <cell r="R14">
            <v>35.842995669725262</v>
          </cell>
        </row>
        <row r="15">
          <cell r="A15" t="str">
            <v xml:space="preserve">      Loan</v>
          </cell>
          <cell r="B15">
            <v>164.26566406249995</v>
          </cell>
          <cell r="C15">
            <v>97.267998559285161</v>
          </cell>
          <cell r="D15">
            <v>93.434537862208586</v>
          </cell>
          <cell r="E15">
            <v>82.629885253906281</v>
          </cell>
          <cell r="G15">
            <v>84.016967639900869</v>
          </cell>
          <cell r="H15">
            <v>84.282556459528564</v>
          </cell>
          <cell r="I15">
            <v>74.037253385257557</v>
          </cell>
          <cell r="J15">
            <v>63.047360999999924</v>
          </cell>
          <cell r="L15">
            <v>66.073479468252344</v>
          </cell>
          <cell r="M15">
            <v>48.389579593222095</v>
          </cell>
          <cell r="N15">
            <v>50.932441637463668</v>
          </cell>
          <cell r="O15">
            <v>57.756015291921244</v>
          </cell>
          <cell r="Q15">
            <v>56.55872329406786</v>
          </cell>
          <cell r="R15">
            <v>56.710809483052095</v>
          </cell>
        </row>
        <row r="16">
          <cell r="A16" t="str">
            <v xml:space="preserve">  Six-month</v>
          </cell>
        </row>
        <row r="17">
          <cell r="A17" t="str">
            <v xml:space="preserve">      Deposit</v>
          </cell>
          <cell r="B17">
            <v>47.015625</v>
          </cell>
          <cell r="C17">
            <v>37.358399999999989</v>
          </cell>
          <cell r="D17">
            <v>37.124100000000013</v>
          </cell>
          <cell r="E17">
            <v>22.766400000000033</v>
          </cell>
          <cell r="G17">
            <v>11.959204808788249</v>
          </cell>
          <cell r="H17">
            <v>22.680069353991005</v>
          </cell>
          <cell r="I17">
            <v>28.802479217763977</v>
          </cell>
          <cell r="J17">
            <v>42.329105147742972</v>
          </cell>
          <cell r="L17">
            <v>37.828929853522773</v>
          </cell>
          <cell r="M17">
            <v>37.358032412184983</v>
          </cell>
          <cell r="N17">
            <v>22.03548951875236</v>
          </cell>
          <cell r="O17">
            <v>24.645652367708372</v>
          </cell>
          <cell r="Q17">
            <v>23.11898157455461</v>
          </cell>
          <cell r="R17">
            <v>33.5197834920818</v>
          </cell>
        </row>
        <row r="18">
          <cell r="A18" t="str">
            <v xml:space="preserve">      Loan</v>
          </cell>
          <cell r="B18">
            <v>99.656900000000007</v>
          </cell>
          <cell r="C18">
            <v>66.41</v>
          </cell>
          <cell r="D18">
            <v>48.596099999999964</v>
          </cell>
          <cell r="E18">
            <v>63.456224999999989</v>
          </cell>
          <cell r="G18">
            <v>53.406785451799507</v>
          </cell>
          <cell r="H18">
            <v>57.728007229310727</v>
          </cell>
          <cell r="I18">
            <v>68.139033561211775</v>
          </cell>
          <cell r="J18">
            <v>62.894236266021665</v>
          </cell>
          <cell r="L18">
            <v>65.717472860046968</v>
          </cell>
          <cell r="M18">
            <v>55.047389527856218</v>
          </cell>
          <cell r="N18">
            <v>56.754484858864139</v>
          </cell>
          <cell r="O18">
            <v>56.126137304364242</v>
          </cell>
          <cell r="Q18">
            <v>53.545848384667337</v>
          </cell>
          <cell r="R18">
            <v>41.108186776298503</v>
          </cell>
        </row>
        <row r="20">
          <cell r="A20" t="str">
            <v>U.S. Dollars</v>
          </cell>
        </row>
        <row r="21">
          <cell r="A21" t="str">
            <v xml:space="preserve">  One-month</v>
          </cell>
        </row>
        <row r="22">
          <cell r="A22" t="str">
            <v xml:space="preserve">      Deposit</v>
          </cell>
          <cell r="B22">
            <v>53.163542951689678</v>
          </cell>
          <cell r="C22">
            <v>30.477325178006787</v>
          </cell>
          <cell r="D22">
            <v>27.572218672216398</v>
          </cell>
          <cell r="E22">
            <v>32.922799578491578</v>
          </cell>
          <cell r="G22">
            <v>32.55918701409697</v>
          </cell>
          <cell r="H22">
            <v>32.158743364450103</v>
          </cell>
          <cell r="I22">
            <v>27.289531847684213</v>
          </cell>
          <cell r="J22">
            <v>24.663492920291574</v>
          </cell>
          <cell r="L22">
            <v>20.745099812976942</v>
          </cell>
          <cell r="M22">
            <v>18.563060309038228</v>
          </cell>
          <cell r="N22">
            <v>20.097155768119702</v>
          </cell>
          <cell r="O22">
            <v>23.129413310087376</v>
          </cell>
          <cell r="Q22">
            <v>20.745099812976942</v>
          </cell>
          <cell r="R22">
            <v>14.326220013954361</v>
          </cell>
        </row>
        <row r="23">
          <cell r="A23" t="str">
            <v xml:space="preserve">      Loan</v>
          </cell>
          <cell r="B23">
            <v>77.036855060453306</v>
          </cell>
          <cell r="C23">
            <v>53.607584322064497</v>
          </cell>
          <cell r="D23">
            <v>117.14599232503633</v>
          </cell>
          <cell r="E23">
            <v>54.350276394461531</v>
          </cell>
          <cell r="G23">
            <v>67.792379357986789</v>
          </cell>
          <cell r="H23">
            <v>63.209413272292593</v>
          </cell>
          <cell r="I23">
            <v>90.120748575900762</v>
          </cell>
          <cell r="J23">
            <v>67.45882818350178</v>
          </cell>
          <cell r="L23">
            <v>59.561469416046762</v>
          </cell>
          <cell r="M23">
            <v>65.320738463659936</v>
          </cell>
          <cell r="N23">
            <v>56.53533295501132</v>
          </cell>
          <cell r="O23">
            <v>64.68050079972501</v>
          </cell>
          <cell r="Q23">
            <v>46.161031892961859</v>
          </cell>
          <cell r="R23">
            <v>55.92586385024407</v>
          </cell>
        </row>
        <row r="24">
          <cell r="A24" t="str">
            <v xml:space="preserve">  Three-month</v>
          </cell>
        </row>
        <row r="25">
          <cell r="A25" t="str">
            <v xml:space="preserve">      Deposit</v>
          </cell>
          <cell r="B25">
            <v>46.143981445006219</v>
          </cell>
          <cell r="C25">
            <v>39.739011042031677</v>
          </cell>
          <cell r="D25">
            <v>40.511759492431729</v>
          </cell>
          <cell r="E25">
            <v>37.173509086391611</v>
          </cell>
          <cell r="G25">
            <v>33.736163673694207</v>
          </cell>
          <cell r="H25">
            <v>24.510826959183674</v>
          </cell>
          <cell r="I25">
            <v>31.486170382440793</v>
          </cell>
          <cell r="J25">
            <v>27.966973348809731</v>
          </cell>
          <cell r="L25">
            <v>26.549612590347383</v>
          </cell>
          <cell r="M25">
            <v>24.012423585518718</v>
          </cell>
          <cell r="N25">
            <v>25.443568689236852</v>
          </cell>
          <cell r="O25">
            <v>23.293377355664411</v>
          </cell>
          <cell r="Q25">
            <v>26.371597845811333</v>
          </cell>
          <cell r="R25">
            <v>26.657491606343875</v>
          </cell>
        </row>
        <row r="26">
          <cell r="A26" t="str">
            <v xml:space="preserve">      Loan</v>
          </cell>
          <cell r="B26">
            <v>113.68648021526195</v>
          </cell>
          <cell r="C26">
            <v>99.273035699478058</v>
          </cell>
          <cell r="D26">
            <v>95.939739007583611</v>
          </cell>
          <cell r="E26">
            <v>65.368283393599967</v>
          </cell>
          <cell r="G26">
            <v>66.404200263627231</v>
          </cell>
          <cell r="H26">
            <v>51.807041000000041</v>
          </cell>
          <cell r="I26">
            <v>75.258088074762398</v>
          </cell>
          <cell r="J26">
            <v>63.271341665247085</v>
          </cell>
          <cell r="L26">
            <v>65.176039982810892</v>
          </cell>
          <cell r="M26">
            <v>65.481112546995135</v>
          </cell>
          <cell r="N26">
            <v>17.809110221748647</v>
          </cell>
          <cell r="O26">
            <v>50.67178768159053</v>
          </cell>
          <cell r="Q26">
            <v>51.660919449434431</v>
          </cell>
          <cell r="R26">
            <v>55.021088667416088</v>
          </cell>
        </row>
        <row r="27">
          <cell r="A27" t="str">
            <v xml:space="preserve">  Six-month</v>
          </cell>
        </row>
        <row r="28">
          <cell r="A28" t="str">
            <v xml:space="preserve">      Deposit</v>
          </cell>
          <cell r="B28">
            <v>31.33159999999997</v>
          </cell>
          <cell r="C28">
            <v>44.961599999999976</v>
          </cell>
          <cell r="D28">
            <v>32.595224999999985</v>
          </cell>
          <cell r="E28">
            <v>29.276900000000005</v>
          </cell>
          <cell r="G28">
            <v>17.137246184137034</v>
          </cell>
          <cell r="H28">
            <v>32.363867802952726</v>
          </cell>
          <cell r="I28">
            <v>22.089009806590543</v>
          </cell>
          <cell r="J28">
            <v>29.459200544242957</v>
          </cell>
          <cell r="L28">
            <v>20.116356347834774</v>
          </cell>
          <cell r="M28">
            <v>28.188480959157602</v>
          </cell>
          <cell r="N28">
            <v>25.024323282981232</v>
          </cell>
          <cell r="O28">
            <v>25.081542098884114</v>
          </cell>
          <cell r="Q28">
            <v>24.888603593578161</v>
          </cell>
          <cell r="R28">
            <v>24.930447254091238</v>
          </cell>
        </row>
        <row r="29">
          <cell r="A29" t="str">
            <v xml:space="preserve">      Loan</v>
          </cell>
          <cell r="B29">
            <v>63.328399999999995</v>
          </cell>
          <cell r="C29">
            <v>53.140625</v>
          </cell>
          <cell r="D29">
            <v>57.502499999999998</v>
          </cell>
          <cell r="E29">
            <v>69.390224999999958</v>
          </cell>
          <cell r="G29">
            <v>50.872357271570088</v>
          </cell>
          <cell r="H29">
            <v>48.84</v>
          </cell>
          <cell r="I29">
            <v>50.89929628841643</v>
          </cell>
          <cell r="J29">
            <v>58.044637452536477</v>
          </cell>
          <cell r="L29">
            <v>55.098816486283454</v>
          </cell>
          <cell r="M29">
            <v>43.259083589143124</v>
          </cell>
          <cell r="N29">
            <v>43.900799213507689</v>
          </cell>
          <cell r="O29">
            <v>43.197924652600705</v>
          </cell>
          <cell r="Q29">
            <v>39.974148934273423</v>
          </cell>
          <cell r="R29">
            <v>36.495924883280594</v>
          </cell>
        </row>
        <row r="32">
          <cell r="A32" t="str">
            <v>Source:  Central Bank of Armenia.</v>
          </cell>
        </row>
        <row r="35">
          <cell r="A35" t="str">
            <v>Q:\DATA\US\ARM\REP\97ARMRED\MONRED3.XLS</v>
          </cell>
        </row>
      </sheetData>
      <sheetData sheetId="84" refreshError="1"/>
      <sheetData sheetId="85" refreshError="1">
        <row r="1">
          <cell r="A1" t="str">
            <v>Table 25. Armenia:  Treasury Bills, 1995-2000</v>
          </cell>
        </row>
        <row r="4">
          <cell r="B4">
            <v>1995</v>
          </cell>
          <cell r="E4">
            <v>1996</v>
          </cell>
          <cell r="J4">
            <v>1997</v>
          </cell>
          <cell r="O4">
            <v>1998</v>
          </cell>
          <cell r="T4">
            <v>1999</v>
          </cell>
        </row>
        <row r="5">
          <cell r="A5" t="str">
            <v>Government securities</v>
          </cell>
          <cell r="B5" t="str">
            <v>Sep.</v>
          </cell>
          <cell r="C5" t="str">
            <v>Dec.</v>
          </cell>
          <cell r="E5" t="str">
            <v>Mar.</v>
          </cell>
          <cell r="F5" t="str">
            <v>Jun.</v>
          </cell>
          <cell r="G5" t="str">
            <v>Sep.</v>
          </cell>
          <cell r="H5" t="str">
            <v>Dec.</v>
          </cell>
          <cell r="J5" t="str">
            <v>Mar.</v>
          </cell>
          <cell r="K5" t="str">
            <v>Jun.</v>
          </cell>
          <cell r="L5" t="str">
            <v>Sep.</v>
          </cell>
          <cell r="M5" t="str">
            <v>Dec.</v>
          </cell>
          <cell r="O5" t="str">
            <v>Mar.</v>
          </cell>
          <cell r="P5" t="str">
            <v>Jun.</v>
          </cell>
          <cell r="Q5" t="str">
            <v>Sep.</v>
          </cell>
          <cell r="R5" t="str">
            <v>Dec.</v>
          </cell>
          <cell r="T5" t="str">
            <v>Mar.</v>
          </cell>
          <cell r="U5" t="str">
            <v>Jun.</v>
          </cell>
        </row>
        <row r="8">
          <cell r="B8" t="str">
            <v xml:space="preserve"> (In millions of drams)</v>
          </cell>
        </row>
        <row r="9">
          <cell r="A9" t="str">
            <v>Treasury bills outstanding</v>
          </cell>
        </row>
        <row r="10">
          <cell r="A10" t="str">
            <v xml:space="preserve">    28 days</v>
          </cell>
          <cell r="B10">
            <v>100</v>
          </cell>
          <cell r="C10">
            <v>160</v>
          </cell>
          <cell r="E10">
            <v>348.4</v>
          </cell>
          <cell r="F10">
            <v>690</v>
          </cell>
          <cell r="G10">
            <v>700</v>
          </cell>
          <cell r="H10">
            <v>284</v>
          </cell>
          <cell r="J10">
            <v>152</v>
          </cell>
          <cell r="K10">
            <v>222</v>
          </cell>
          <cell r="L10" t="str">
            <v>...</v>
          </cell>
          <cell r="M10">
            <v>125.45</v>
          </cell>
          <cell r="O10">
            <v>72.5</v>
          </cell>
          <cell r="P10" t="str">
            <v>...</v>
          </cell>
          <cell r="Q10">
            <v>100</v>
          </cell>
          <cell r="R10">
            <v>725</v>
          </cell>
          <cell r="T10" t="str">
            <v>...</v>
          </cell>
          <cell r="U10">
            <v>242.45</v>
          </cell>
        </row>
        <row r="11">
          <cell r="A11" t="str">
            <v xml:space="preserve">    91 days</v>
          </cell>
          <cell r="B11">
            <v>150</v>
          </cell>
          <cell r="C11" t="str">
            <v>...</v>
          </cell>
          <cell r="E11">
            <v>150</v>
          </cell>
          <cell r="F11">
            <v>874</v>
          </cell>
          <cell r="G11">
            <v>1192</v>
          </cell>
          <cell r="H11">
            <v>2360</v>
          </cell>
          <cell r="J11">
            <v>1300</v>
          </cell>
          <cell r="K11">
            <v>1200</v>
          </cell>
          <cell r="L11">
            <v>300</v>
          </cell>
          <cell r="M11">
            <v>678.05</v>
          </cell>
          <cell r="O11">
            <v>417.45</v>
          </cell>
          <cell r="P11">
            <v>800</v>
          </cell>
          <cell r="Q11">
            <v>144</v>
          </cell>
          <cell r="R11">
            <v>1011</v>
          </cell>
          <cell r="T11">
            <v>2294</v>
          </cell>
          <cell r="U11">
            <v>1800</v>
          </cell>
        </row>
        <row r="12">
          <cell r="A12" t="str">
            <v xml:space="preserve">    182 days</v>
          </cell>
          <cell r="B12" t="str">
            <v>...</v>
          </cell>
          <cell r="C12" t="str">
            <v>...</v>
          </cell>
          <cell r="E12" t="str">
            <v>...</v>
          </cell>
          <cell r="F12">
            <v>357</v>
          </cell>
          <cell r="G12">
            <v>884</v>
          </cell>
          <cell r="H12">
            <v>1805</v>
          </cell>
          <cell r="J12">
            <v>940</v>
          </cell>
          <cell r="K12">
            <v>524</v>
          </cell>
          <cell r="L12">
            <v>1500</v>
          </cell>
          <cell r="M12">
            <v>759.85</v>
          </cell>
          <cell r="O12">
            <v>1123.7</v>
          </cell>
          <cell r="P12">
            <v>1100</v>
          </cell>
          <cell r="Q12">
            <v>710.55</v>
          </cell>
          <cell r="R12">
            <v>939</v>
          </cell>
          <cell r="T12">
            <v>1658</v>
          </cell>
          <cell r="U12">
            <v>913.8</v>
          </cell>
        </row>
        <row r="13">
          <cell r="A13" t="str">
            <v xml:space="preserve">    273 days</v>
          </cell>
          <cell r="B13" t="str">
            <v>...</v>
          </cell>
          <cell r="C13" t="str">
            <v>...</v>
          </cell>
          <cell r="E13" t="str">
            <v>...</v>
          </cell>
          <cell r="F13" t="str">
            <v>...</v>
          </cell>
          <cell r="G13" t="str">
            <v>...</v>
          </cell>
          <cell r="H13" t="str">
            <v>...</v>
          </cell>
          <cell r="J13">
            <v>750</v>
          </cell>
          <cell r="K13">
            <v>364.1</v>
          </cell>
          <cell r="L13">
            <v>1200</v>
          </cell>
          <cell r="M13">
            <v>1050</v>
          </cell>
          <cell r="O13">
            <v>674.5</v>
          </cell>
          <cell r="P13">
            <v>1000</v>
          </cell>
          <cell r="Q13">
            <v>411.75</v>
          </cell>
          <cell r="R13">
            <v>200</v>
          </cell>
          <cell r="T13">
            <v>189</v>
          </cell>
          <cell r="U13">
            <v>1198.95</v>
          </cell>
        </row>
        <row r="14">
          <cell r="A14" t="str">
            <v xml:space="preserve">    364 days</v>
          </cell>
          <cell r="B14" t="str">
            <v>...</v>
          </cell>
          <cell r="C14" t="str">
            <v>...</v>
          </cell>
          <cell r="E14" t="str">
            <v>...</v>
          </cell>
          <cell r="F14" t="str">
            <v>...</v>
          </cell>
          <cell r="G14" t="str">
            <v>...</v>
          </cell>
          <cell r="H14" t="str">
            <v>...</v>
          </cell>
          <cell r="J14" t="str">
            <v>...</v>
          </cell>
          <cell r="K14">
            <v>500</v>
          </cell>
          <cell r="L14">
            <v>1100</v>
          </cell>
          <cell r="M14">
            <v>600</v>
          </cell>
          <cell r="O14">
            <v>580.79999999999995</v>
          </cell>
          <cell r="P14">
            <v>1000</v>
          </cell>
          <cell r="Q14" t="str">
            <v>...</v>
          </cell>
          <cell r="R14" t="str">
            <v>...</v>
          </cell>
          <cell r="T14" t="str">
            <v>...</v>
          </cell>
          <cell r="U14">
            <v>600</v>
          </cell>
        </row>
        <row r="16">
          <cell r="A16" t="str">
            <v>Total allocated at face value</v>
          </cell>
          <cell r="B16">
            <v>250</v>
          </cell>
          <cell r="C16">
            <v>160</v>
          </cell>
          <cell r="E16">
            <v>498.4</v>
          </cell>
          <cell r="F16">
            <v>1921</v>
          </cell>
          <cell r="G16">
            <v>2776</v>
          </cell>
          <cell r="H16">
            <v>4449</v>
          </cell>
          <cell r="J16">
            <v>3142</v>
          </cell>
          <cell r="K16">
            <v>2810.1</v>
          </cell>
          <cell r="L16">
            <v>4100</v>
          </cell>
          <cell r="M16">
            <v>3213.35</v>
          </cell>
          <cell r="O16">
            <v>2868.95</v>
          </cell>
          <cell r="P16">
            <v>3900</v>
          </cell>
          <cell r="Q16">
            <v>1366.3</v>
          </cell>
          <cell r="R16">
            <v>2875</v>
          </cell>
          <cell r="T16">
            <v>4141</v>
          </cell>
          <cell r="U16">
            <v>4755.2</v>
          </cell>
        </row>
        <row r="17">
          <cell r="A17" t="str">
            <v>Outstanding at face value</v>
          </cell>
          <cell r="B17">
            <v>250</v>
          </cell>
          <cell r="C17">
            <v>210</v>
          </cell>
          <cell r="E17">
            <v>825.4</v>
          </cell>
          <cell r="F17">
            <v>2642</v>
          </cell>
          <cell r="G17">
            <v>5482</v>
          </cell>
          <cell r="H17">
            <v>10218</v>
          </cell>
          <cell r="J17">
            <v>9875</v>
          </cell>
          <cell r="K17">
            <v>11569.1</v>
          </cell>
          <cell r="L17">
            <v>16639.099999999999</v>
          </cell>
          <cell r="M17">
            <v>19931.650000000001</v>
          </cell>
          <cell r="O17">
            <v>20336.8</v>
          </cell>
          <cell r="P17">
            <v>22416.7</v>
          </cell>
          <cell r="Q17">
            <v>21754.25</v>
          </cell>
          <cell r="R17">
            <v>20618.099999999999</v>
          </cell>
          <cell r="T17">
            <v>19814.099999999999</v>
          </cell>
          <cell r="U17">
            <v>20319.349999999999</v>
          </cell>
        </row>
        <row r="19">
          <cell r="B19" t="str">
            <v>(In percent)</v>
          </cell>
        </row>
        <row r="20">
          <cell r="A20" t="str">
            <v>Treasury bill average interest rate</v>
          </cell>
        </row>
        <row r="21">
          <cell r="A21" t="str">
            <v xml:space="preserve">    28 days</v>
          </cell>
          <cell r="B21">
            <v>38.53</v>
          </cell>
          <cell r="C21">
            <v>37.1</v>
          </cell>
          <cell r="E21">
            <v>37.6</v>
          </cell>
          <cell r="F21">
            <v>36.700000000000003</v>
          </cell>
          <cell r="G21">
            <v>29.4</v>
          </cell>
          <cell r="H21">
            <v>42.967438380281685</v>
          </cell>
          <cell r="J21">
            <v>50.1</v>
          </cell>
          <cell r="K21">
            <v>42.858108108108105</v>
          </cell>
          <cell r="L21" t="str">
            <v>...</v>
          </cell>
          <cell r="M21">
            <v>28.6</v>
          </cell>
          <cell r="O21">
            <v>53.7</v>
          </cell>
          <cell r="P21" t="str">
            <v>...</v>
          </cell>
          <cell r="Q21">
            <v>37.28</v>
          </cell>
          <cell r="R21">
            <v>50.539975170701425</v>
          </cell>
          <cell r="T21" t="str">
            <v>...</v>
          </cell>
          <cell r="U21">
            <v>41.232235512476805</v>
          </cell>
        </row>
        <row r="22">
          <cell r="A22" t="str">
            <v xml:space="preserve">    91 days</v>
          </cell>
          <cell r="B22">
            <v>37.03</v>
          </cell>
          <cell r="C22" t="str">
            <v>...</v>
          </cell>
          <cell r="E22">
            <v>38.1</v>
          </cell>
          <cell r="F22">
            <v>38.214215102974833</v>
          </cell>
          <cell r="G22">
            <v>39.299999999999997</v>
          </cell>
          <cell r="H22">
            <v>57.4</v>
          </cell>
          <cell r="J22">
            <v>71.900000000000006</v>
          </cell>
          <cell r="K22">
            <v>54.8</v>
          </cell>
          <cell r="L22">
            <v>44.7</v>
          </cell>
          <cell r="M22">
            <v>45.9</v>
          </cell>
          <cell r="O22">
            <v>59.4</v>
          </cell>
          <cell r="P22">
            <v>34.200000000000003</v>
          </cell>
          <cell r="Q22">
            <v>48.1</v>
          </cell>
          <cell r="R22">
            <v>58.731514551573945</v>
          </cell>
          <cell r="T22">
            <v>59.855620709943125</v>
          </cell>
          <cell r="U22">
            <v>53.896666666666668</v>
          </cell>
        </row>
        <row r="23">
          <cell r="A23" t="str">
            <v xml:space="preserve">    182 days</v>
          </cell>
          <cell r="B23" t="str">
            <v>...</v>
          </cell>
          <cell r="C23" t="str">
            <v>...</v>
          </cell>
          <cell r="E23" t="str">
            <v>...</v>
          </cell>
          <cell r="F23">
            <v>39.799999999999997</v>
          </cell>
          <cell r="G23">
            <v>39.299999999999997</v>
          </cell>
          <cell r="H23">
            <v>56.5</v>
          </cell>
          <cell r="J23">
            <v>75.5</v>
          </cell>
          <cell r="K23">
            <v>48.3</v>
          </cell>
          <cell r="L23">
            <v>46.5</v>
          </cell>
          <cell r="M23">
            <v>48.9</v>
          </cell>
          <cell r="O23">
            <v>61.2</v>
          </cell>
          <cell r="P23">
            <v>35.6</v>
          </cell>
          <cell r="Q23">
            <v>42.920447960618851</v>
          </cell>
          <cell r="R23">
            <v>62.146781150159747</v>
          </cell>
          <cell r="T23">
            <v>59.600497737556559</v>
          </cell>
          <cell r="U23">
            <v>55.282713738368912</v>
          </cell>
        </row>
        <row r="24">
          <cell r="A24" t="str">
            <v xml:space="preserve">    273 days</v>
          </cell>
          <cell r="B24" t="str">
            <v>...</v>
          </cell>
          <cell r="C24" t="str">
            <v>...</v>
          </cell>
          <cell r="E24" t="str">
            <v>...</v>
          </cell>
          <cell r="F24" t="str">
            <v>...</v>
          </cell>
          <cell r="G24" t="str">
            <v>...</v>
          </cell>
          <cell r="H24" t="str">
            <v>...</v>
          </cell>
          <cell r="J24">
            <v>81.2</v>
          </cell>
          <cell r="K24">
            <v>57.4</v>
          </cell>
          <cell r="L24">
            <v>46.204999999999998</v>
          </cell>
          <cell r="M24">
            <v>49.3</v>
          </cell>
          <cell r="O24">
            <v>61.9</v>
          </cell>
          <cell r="P24">
            <v>34.299999999999997</v>
          </cell>
          <cell r="Q24">
            <v>40.53412264723741</v>
          </cell>
          <cell r="R24">
            <v>58.3</v>
          </cell>
          <cell r="T24">
            <v>68</v>
          </cell>
          <cell r="U24">
            <v>58.312596021518829</v>
          </cell>
        </row>
        <row r="25">
          <cell r="A25" t="str">
            <v xml:space="preserve">    364 days</v>
          </cell>
          <cell r="B25" t="str">
            <v>...</v>
          </cell>
          <cell r="C25" t="str">
            <v>...</v>
          </cell>
          <cell r="E25" t="str">
            <v>...</v>
          </cell>
          <cell r="F25" t="str">
            <v>...</v>
          </cell>
          <cell r="G25" t="str">
            <v>...</v>
          </cell>
          <cell r="H25" t="str">
            <v>...</v>
          </cell>
          <cell r="J25" t="str">
            <v>...</v>
          </cell>
          <cell r="K25">
            <v>60.9</v>
          </cell>
          <cell r="L25">
            <v>43.7</v>
          </cell>
          <cell r="M25">
            <v>48.5</v>
          </cell>
          <cell r="O25">
            <v>63.88</v>
          </cell>
          <cell r="P25">
            <v>35.200000000000003</v>
          </cell>
          <cell r="Q25" t="str">
            <v>...</v>
          </cell>
          <cell r="R25" t="str">
            <v>...</v>
          </cell>
          <cell r="T25" t="str">
            <v>...</v>
          </cell>
          <cell r="U25">
            <v>68.650000000000006</v>
          </cell>
        </row>
        <row r="27">
          <cell r="A27" t="str">
            <v>Weighted average interest rate</v>
          </cell>
          <cell r="B27">
            <v>37.630000000000003</v>
          </cell>
          <cell r="C27">
            <v>37.1</v>
          </cell>
          <cell r="E27">
            <v>37.750481540930984</v>
          </cell>
          <cell r="F27">
            <v>37.965030713170222</v>
          </cell>
          <cell r="G27">
            <v>36.803602305475508</v>
          </cell>
          <cell r="H27">
            <v>56.113565407956848</v>
          </cell>
          <cell r="J27">
            <v>74.142329726288992</v>
          </cell>
          <cell r="K27">
            <v>54.066773424433286</v>
          </cell>
          <cell r="L27">
            <v>45.530731707317074</v>
          </cell>
          <cell r="M27">
            <v>47.53046820296575</v>
          </cell>
          <cell r="O27">
            <v>61.455680301155468</v>
          </cell>
          <cell r="P27">
            <v>34.876923076923077</v>
          </cell>
          <cell r="Q27">
            <v>42.334369683391444</v>
          </cell>
          <cell r="R27">
            <v>57.751259377530374</v>
          </cell>
          <cell r="T27">
            <v>60.125191779154378</v>
          </cell>
          <cell r="U27">
            <v>56.49225822554709</v>
          </cell>
        </row>
        <row r="28">
          <cell r="A28" t="str">
            <v>Real weighted average interest rate</v>
          </cell>
          <cell r="B28" t="str">
            <v>...</v>
          </cell>
          <cell r="C28" t="str">
            <v>...</v>
          </cell>
          <cell r="E28">
            <v>37.750481540930991</v>
          </cell>
          <cell r="F28">
            <v>37.965030713170208</v>
          </cell>
          <cell r="G28">
            <v>36.803602305475501</v>
          </cell>
          <cell r="H28">
            <v>56.113565407956841</v>
          </cell>
          <cell r="J28">
            <v>74.142329726289006</v>
          </cell>
          <cell r="K28">
            <v>54.066773424433293</v>
          </cell>
          <cell r="L28">
            <v>45.530731707317074</v>
          </cell>
          <cell r="M28">
            <v>47.530468202965757</v>
          </cell>
          <cell r="O28">
            <v>61.455680301155468</v>
          </cell>
          <cell r="P28">
            <v>34.87692307692307</v>
          </cell>
          <cell r="Q28">
            <v>42.334369683391436</v>
          </cell>
          <cell r="R28">
            <v>57.75125937753036</v>
          </cell>
          <cell r="T28">
            <v>60.125191779154363</v>
          </cell>
          <cell r="U28">
            <v>56.49225822554709</v>
          </cell>
        </row>
        <row r="31">
          <cell r="A31" t="str">
            <v>Sources:  Central Bank of Armenia; and Fund staff estimates.</v>
          </cell>
        </row>
      </sheetData>
      <sheetData sheetId="86" refreshError="1">
        <row r="1">
          <cell r="A1" t="str">
            <v>Table 26. Armenia:  Quarterly Balance of Payments and External Financing, 1995-2000</v>
          </cell>
        </row>
        <row r="2">
          <cell r="A2" t="str">
            <v>(In millions of U.S. dollars unless otherwise indicated)</v>
          </cell>
        </row>
        <row r="5">
          <cell r="B5">
            <v>1995</v>
          </cell>
          <cell r="C5">
            <v>1996</v>
          </cell>
          <cell r="D5">
            <v>1997</v>
          </cell>
          <cell r="E5">
            <v>1998</v>
          </cell>
          <cell r="F5">
            <v>1999</v>
          </cell>
        </row>
        <row r="8">
          <cell r="A8" t="str">
            <v>Current account (excluding official transfers)</v>
          </cell>
          <cell r="B8">
            <v>-398.716131595994</v>
          </cell>
          <cell r="C8">
            <v>-407.76014017812196</v>
          </cell>
          <cell r="D8">
            <v>-455.76181259999993</v>
          </cell>
          <cell r="E8">
            <v>-515.26845000000003</v>
          </cell>
        </row>
        <row r="10">
          <cell r="A10" t="str">
            <v xml:space="preserve">   Trade balance</v>
          </cell>
          <cell r="B10">
            <v>-402.97</v>
          </cell>
          <cell r="C10">
            <v>-469.171875</v>
          </cell>
          <cell r="D10">
            <v>-559.47353999999996</v>
          </cell>
          <cell r="E10">
            <v>-577.49599999999998</v>
          </cell>
        </row>
        <row r="11">
          <cell r="A11" t="str">
            <v xml:space="preserve">      Exports</v>
          </cell>
          <cell r="B11">
            <v>270.89999999999998</v>
          </cell>
          <cell r="C11">
            <v>290.45299999999997</v>
          </cell>
          <cell r="D11">
            <v>233.63499999999999</v>
          </cell>
          <cell r="E11">
            <v>228.87</v>
          </cell>
        </row>
        <row r="12">
          <cell r="A12" t="str">
            <v xml:space="preserve">      Imports</v>
          </cell>
          <cell r="B12">
            <v>-673.87</v>
          </cell>
          <cell r="C12">
            <v>-759.62487499999997</v>
          </cell>
          <cell r="D12">
            <v>-793.10853999999995</v>
          </cell>
          <cell r="E12">
            <v>-806.36599999999999</v>
          </cell>
        </row>
        <row r="13">
          <cell r="A13" t="str">
            <v xml:space="preserve">   Services (net)</v>
          </cell>
          <cell r="B13">
            <v>-14.096131595993995</v>
          </cell>
          <cell r="C13">
            <v>-6.0782651781219812</v>
          </cell>
          <cell r="D13">
            <v>35.915327399999967</v>
          </cell>
          <cell r="E13">
            <v>-2.4437000000000069</v>
          </cell>
        </row>
        <row r="14">
          <cell r="A14" t="str">
            <v xml:space="preserve">      Non-factor services</v>
          </cell>
          <cell r="B14">
            <v>-54.118818778991709</v>
          </cell>
          <cell r="C14">
            <v>-50.808265178121985</v>
          </cell>
          <cell r="D14">
            <v>-62.799672600000022</v>
          </cell>
          <cell r="E14">
            <v>-62.844300000000004</v>
          </cell>
        </row>
        <row r="15">
          <cell r="A15" t="str">
            <v xml:space="preserve">         Credit</v>
          </cell>
          <cell r="B15">
            <v>28.6</v>
          </cell>
          <cell r="C15">
            <v>77.709934821878022</v>
          </cell>
          <cell r="D15">
            <v>96.567727199999993</v>
          </cell>
          <cell r="E15">
            <v>130.7157</v>
          </cell>
        </row>
        <row r="16">
          <cell r="A16" t="str">
            <v xml:space="preserve">         Debit</v>
          </cell>
          <cell r="B16">
            <v>-82.718818778991704</v>
          </cell>
          <cell r="C16">
            <v>-128.51820000000001</v>
          </cell>
          <cell r="D16">
            <v>-159.36739980000002</v>
          </cell>
          <cell r="E16">
            <v>-193.56</v>
          </cell>
        </row>
        <row r="17">
          <cell r="A17" t="str">
            <v xml:space="preserve">      Interest (net)</v>
          </cell>
          <cell r="B17">
            <v>-13.477312817002293</v>
          </cell>
          <cell r="C17">
            <v>-7.33</v>
          </cell>
          <cell r="D17">
            <v>-14.364000000000001</v>
          </cell>
          <cell r="E17">
            <v>-2.855</v>
          </cell>
        </row>
        <row r="18">
          <cell r="A18" t="str">
            <v xml:space="preserve">      Other factor services</v>
          </cell>
          <cell r="B18">
            <v>53.5</v>
          </cell>
          <cell r="C18">
            <v>52.06</v>
          </cell>
          <cell r="D18">
            <v>113.07899999999999</v>
          </cell>
          <cell r="E18">
            <v>63.255600000000001</v>
          </cell>
        </row>
        <row r="19">
          <cell r="A19" t="str">
            <v xml:space="preserve">   Private transfers</v>
          </cell>
          <cell r="B19">
            <v>18.350000000000001</v>
          </cell>
          <cell r="C19">
            <v>67.489999999999995</v>
          </cell>
          <cell r="D19">
            <v>67.796400000000006</v>
          </cell>
          <cell r="E19">
            <v>64.671250000000001</v>
          </cell>
        </row>
        <row r="21">
          <cell r="A21" t="str">
            <v>Capital flows</v>
          </cell>
          <cell r="B21">
            <v>-24.844733999999999</v>
          </cell>
          <cell r="C21">
            <v>-36.414094618568704</v>
          </cell>
          <cell r="D21">
            <v>27.705301580233172</v>
          </cell>
          <cell r="E21">
            <v>199.23099999999999</v>
          </cell>
        </row>
        <row r="22">
          <cell r="A22" t="str">
            <v xml:space="preserve">   Amortization</v>
          </cell>
          <cell r="B22">
            <v>-50.164733999999996</v>
          </cell>
          <cell r="C22">
            <v>-53.984094618568705</v>
          </cell>
          <cell r="D22">
            <v>-24.234698419766826</v>
          </cell>
          <cell r="E22">
            <v>-21.597999999999999</v>
          </cell>
        </row>
        <row r="23">
          <cell r="A23" t="str">
            <v xml:space="preserve">   Foreign direct investment</v>
          </cell>
          <cell r="B23">
            <v>25.32</v>
          </cell>
          <cell r="C23">
            <v>17.57</v>
          </cell>
          <cell r="D23">
            <v>51.94</v>
          </cell>
          <cell r="E23">
            <v>220.82899999999998</v>
          </cell>
        </row>
        <row r="25">
          <cell r="A25" t="str">
            <v>Balance on current account and capital flows</v>
          </cell>
          <cell r="B25">
            <v>-423.56086559599402</v>
          </cell>
          <cell r="C25">
            <v>-444.17423479669066</v>
          </cell>
          <cell r="D25">
            <v>-428.05651101976673</v>
          </cell>
          <cell r="E25">
            <v>-316.03745000000004</v>
          </cell>
        </row>
        <row r="27">
          <cell r="A27" t="str">
            <v>Change in gross official reserves (-, inc.)</v>
          </cell>
          <cell r="B27">
            <v>-76.314833298609969</v>
          </cell>
          <cell r="C27">
            <v>-61.126087746402071</v>
          </cell>
          <cell r="D27">
            <v>-82.587755428555297</v>
          </cell>
          <cell r="E27">
            <v>-51.569817903714885</v>
          </cell>
        </row>
        <row r="29">
          <cell r="A29" t="str">
            <v>Financing requirement</v>
          </cell>
          <cell r="B29">
            <v>499.875698894604</v>
          </cell>
          <cell r="C29">
            <v>505.3003225430927</v>
          </cell>
          <cell r="D29">
            <v>510.64426644832201</v>
          </cell>
          <cell r="E29">
            <v>367.6072679037149</v>
          </cell>
        </row>
        <row r="31">
          <cell r="A31" t="str">
            <v>IFIs</v>
          </cell>
          <cell r="B31">
            <v>155.87181965532872</v>
          </cell>
          <cell r="C31">
            <v>151.29201256732654</v>
          </cell>
          <cell r="D31">
            <v>119.26905330089572</v>
          </cell>
          <cell r="E31">
            <v>103.17239237179999</v>
          </cell>
        </row>
        <row r="32">
          <cell r="A32" t="str">
            <v xml:space="preserve">   IMF (net)</v>
          </cell>
          <cell r="B32">
            <v>45.836024515328731</v>
          </cell>
          <cell r="C32">
            <v>49.231500817326541</v>
          </cell>
          <cell r="D32">
            <v>23.326053300895719</v>
          </cell>
          <cell r="E32">
            <v>51.557392371799999</v>
          </cell>
        </row>
        <row r="33">
          <cell r="A33" t="str">
            <v xml:space="preserve">   World Bank</v>
          </cell>
          <cell r="B33">
            <v>90.995795140000013</v>
          </cell>
          <cell r="C33">
            <v>92.460511749999995</v>
          </cell>
          <cell r="D33">
            <v>75.822000000000003</v>
          </cell>
          <cell r="E33">
            <v>40.704999999999998</v>
          </cell>
        </row>
        <row r="34">
          <cell r="A34" t="str">
            <v xml:space="preserve">   EBRD</v>
          </cell>
          <cell r="B34">
            <v>19.04</v>
          </cell>
          <cell r="C34">
            <v>8.4</v>
          </cell>
          <cell r="D34">
            <v>19.241</v>
          </cell>
          <cell r="E34">
            <v>5.3459999999999992</v>
          </cell>
        </row>
        <row r="35">
          <cell r="A35" t="str">
            <v xml:space="preserve">   IFAD</v>
          </cell>
          <cell r="B35">
            <v>0</v>
          </cell>
          <cell r="C35">
            <v>1.2</v>
          </cell>
          <cell r="D35">
            <v>0.88</v>
          </cell>
          <cell r="E35">
            <v>5.5640000000000001</v>
          </cell>
        </row>
        <row r="37">
          <cell r="A37" t="str">
            <v>Official transfers</v>
          </cell>
          <cell r="B37">
            <v>197.20534427438719</v>
          </cell>
          <cell r="C37">
            <v>184.21766498536425</v>
          </cell>
          <cell r="D37">
            <v>156.18420991161855</v>
          </cell>
          <cell r="E37">
            <v>122.83679069505249</v>
          </cell>
        </row>
        <row r="38">
          <cell r="A38" t="str">
            <v xml:space="preserve">    United States</v>
          </cell>
          <cell r="B38">
            <v>141.5</v>
          </cell>
          <cell r="C38">
            <v>136.110725</v>
          </cell>
          <cell r="D38">
            <v>121.02458885327674</v>
          </cell>
          <cell r="E38">
            <v>94.657803269775656</v>
          </cell>
        </row>
        <row r="39">
          <cell r="A39" t="str">
            <v xml:space="preserve">    European Union </v>
          </cell>
          <cell r="B39">
            <v>32.270968778991708</v>
          </cell>
          <cell r="C39">
            <v>20.746814000000001</v>
          </cell>
          <cell r="D39">
            <v>28.365707058341819</v>
          </cell>
          <cell r="E39">
            <v>20.991199999999999</v>
          </cell>
        </row>
        <row r="40">
          <cell r="A40" t="str">
            <v xml:space="preserve">    Others</v>
          </cell>
          <cell r="B40">
            <v>23.434375495395479</v>
          </cell>
          <cell r="C40">
            <v>27.360125985364249</v>
          </cell>
          <cell r="D40">
            <v>6.7939139999999938</v>
          </cell>
          <cell r="E40">
            <v>7.1877874252768308</v>
          </cell>
        </row>
        <row r="42">
          <cell r="A42" t="str">
            <v>Other financing (disbursements)</v>
          </cell>
          <cell r="B42">
            <v>7.9634</v>
          </cell>
          <cell r="C42">
            <v>119.79428486729441</v>
          </cell>
          <cell r="D42">
            <v>107.97800628823867</v>
          </cell>
          <cell r="E42">
            <v>61.657849729999995</v>
          </cell>
        </row>
        <row r="43">
          <cell r="A43" t="str">
            <v xml:space="preserve">    Bilateral</v>
          </cell>
          <cell r="B43">
            <v>7.9634</v>
          </cell>
          <cell r="C43">
            <v>62.277284867294405</v>
          </cell>
          <cell r="D43">
            <v>43.328006288238683</v>
          </cell>
          <cell r="E43">
            <v>61.657849729999995</v>
          </cell>
        </row>
        <row r="44">
          <cell r="A44" t="str">
            <v xml:space="preserve">        Of which:</v>
          </cell>
        </row>
        <row r="45">
          <cell r="A45" t="str">
            <v xml:space="preserve">               Russia</v>
          </cell>
          <cell r="B45">
            <v>7.9634</v>
          </cell>
          <cell r="C45">
            <v>13.626000000000001</v>
          </cell>
          <cell r="D45">
            <v>26.717000000000002</v>
          </cell>
          <cell r="E45">
            <v>14.16</v>
          </cell>
        </row>
        <row r="46">
          <cell r="A46" t="str">
            <v xml:space="preserve">               Turkmenistan</v>
          </cell>
          <cell r="B46">
            <v>0</v>
          </cell>
          <cell r="C46">
            <v>34.023000000000003</v>
          </cell>
          <cell r="D46">
            <v>0</v>
          </cell>
          <cell r="E46">
            <v>0</v>
          </cell>
        </row>
        <row r="47">
          <cell r="A47" t="str">
            <v xml:space="preserve">               United States</v>
          </cell>
          <cell r="B47">
            <v>0</v>
          </cell>
          <cell r="C47">
            <v>13.92</v>
          </cell>
          <cell r="D47">
            <v>14.997999999999999</v>
          </cell>
          <cell r="E47">
            <v>14.843</v>
          </cell>
        </row>
        <row r="48">
          <cell r="A48" t="str">
            <v xml:space="preserve">               EU</v>
          </cell>
          <cell r="B48">
            <v>0</v>
          </cell>
          <cell r="C48">
            <v>0</v>
          </cell>
          <cell r="D48">
            <v>0</v>
          </cell>
          <cell r="E48">
            <v>32.151849729999995</v>
          </cell>
        </row>
        <row r="49">
          <cell r="A49" t="str">
            <v xml:space="preserve">    Commercial</v>
          </cell>
          <cell r="B49">
            <v>0</v>
          </cell>
          <cell r="C49">
            <v>57.516999999999996</v>
          </cell>
          <cell r="D49">
            <v>64.650000000000006</v>
          </cell>
          <cell r="E49">
            <v>0</v>
          </cell>
        </row>
        <row r="51">
          <cell r="A51" t="str">
            <v>Other capital (incl. errors and omissions)</v>
          </cell>
          <cell r="B51">
            <v>87.72285869357674</v>
          </cell>
          <cell r="C51">
            <v>53.930840123107515</v>
          </cell>
          <cell r="D51">
            <v>128.61178263598586</v>
          </cell>
          <cell r="E51">
            <v>134.96649809770869</v>
          </cell>
        </row>
        <row r="53">
          <cell r="A53" t="str">
            <v>Changes in non-IMF reserve liabilities</v>
          </cell>
          <cell r="B53">
            <v>0</v>
          </cell>
          <cell r="C53">
            <v>5</v>
          </cell>
          <cell r="D53">
            <v>0</v>
          </cell>
          <cell r="E53">
            <v>-2.5</v>
          </cell>
        </row>
        <row r="54">
          <cell r="A54" t="str">
            <v>Changes in overdue obligations (-, decrease)</v>
          </cell>
          <cell r="B54">
            <v>49.874733999999997</v>
          </cell>
          <cell r="C54">
            <v>-8.9344800000000006</v>
          </cell>
          <cell r="D54">
            <v>-6.1591317104999987</v>
          </cell>
          <cell r="E54">
            <v>-52.526262990846256</v>
          </cell>
        </row>
        <row r="55">
          <cell r="A55" t="str">
            <v xml:space="preserve">Debt service relief </v>
          </cell>
          <cell r="B55">
            <v>0</v>
          </cell>
          <cell r="C55">
            <v>0</v>
          </cell>
          <cell r="D55">
            <v>4.7603460220833336</v>
          </cell>
          <cell r="E55">
            <v>0</v>
          </cell>
        </row>
        <row r="57">
          <cell r="A57" t="str">
            <v>Memorandum items:</v>
          </cell>
        </row>
        <row r="58">
          <cell r="A58" t="str">
            <v>Current account balance (in percent of GDP)</v>
          </cell>
          <cell r="B58">
            <v>-31.007692112735931</v>
          </cell>
          <cell r="C58">
            <v>-25.619691698194114</v>
          </cell>
          <cell r="D58">
            <v>-27.998548264048363</v>
          </cell>
          <cell r="E58">
            <v>-27.330529027439947</v>
          </cell>
        </row>
        <row r="59">
          <cell r="A59" t="str">
            <v>Gross official reserves (convertible)</v>
          </cell>
          <cell r="B59">
            <v>110.03993791134999</v>
          </cell>
          <cell r="C59">
            <v>170.62510709999998</v>
          </cell>
          <cell r="D59">
            <v>242.6</v>
          </cell>
          <cell r="E59">
            <v>297.89999999999998</v>
          </cell>
        </row>
        <row r="60">
          <cell r="A60" t="str">
            <v xml:space="preserve">   (In months of imports of goods and nonfactor services)</v>
          </cell>
          <cell r="B60">
            <v>1.7453063304150245</v>
          </cell>
          <cell r="C60">
            <v>2.3053732476605751</v>
          </cell>
          <cell r="D60">
            <v>3.056455158973665</v>
          </cell>
          <cell r="E60">
            <v>3.5750645547770534</v>
          </cell>
        </row>
        <row r="61">
          <cell r="A61" t="str">
            <v>Net international reserves (convertible)</v>
          </cell>
          <cell r="B61">
            <v>39.803285411350004</v>
          </cell>
          <cell r="C61">
            <v>46.697872340425533</v>
          </cell>
          <cell r="D61">
            <v>105.95957446808511</v>
          </cell>
          <cell r="E61">
            <v>108.47199999999999</v>
          </cell>
        </row>
        <row r="62">
          <cell r="A62" t="str">
            <v>Exports of GNFS (in percent of GDP)</v>
          </cell>
          <cell r="B62">
            <v>23.291768383162452</v>
          </cell>
          <cell r="C62">
            <v>23.131787429537791</v>
          </cell>
          <cell r="D62">
            <v>20.285150573910972</v>
          </cell>
          <cell r="E62">
            <v>19.072907358683249</v>
          </cell>
        </row>
        <row r="63">
          <cell r="A63" t="str">
            <v>Imports of GNFS (in percent of GDP)</v>
          </cell>
          <cell r="B63">
            <v>58.839036822339708</v>
          </cell>
          <cell r="C63">
            <v>55.802295328441062</v>
          </cell>
          <cell r="D63">
            <v>58.512896064507011</v>
          </cell>
          <cell r="E63">
            <v>53.037414901478861</v>
          </cell>
        </row>
        <row r="64">
          <cell r="A64" t="str">
            <v>External debt  1/</v>
          </cell>
          <cell r="B64">
            <v>381.82937664538861</v>
          </cell>
          <cell r="C64">
            <v>613.19169981702782</v>
          </cell>
          <cell r="D64">
            <v>806.33724958265907</v>
          </cell>
          <cell r="E64">
            <v>827.83002652467701</v>
          </cell>
        </row>
        <row r="65">
          <cell r="A65" t="str">
            <v xml:space="preserve">    Of which:  Public and publicly guaranteed</v>
          </cell>
          <cell r="B65">
            <v>381.82937664538861</v>
          </cell>
          <cell r="C65">
            <v>571.47903141425002</v>
          </cell>
          <cell r="D65">
            <v>720.67361293298143</v>
          </cell>
          <cell r="E65">
            <v>812.33002652467701</v>
          </cell>
        </row>
        <row r="66">
          <cell r="A66" t="str">
            <v>External debt/GDP (in percent) 1/</v>
          </cell>
          <cell r="B66">
            <v>29.694428723578259</v>
          </cell>
          <cell r="C66">
            <v>38.527018100252114</v>
          </cell>
          <cell r="D66">
            <v>49.535243575473018</v>
          </cell>
          <cell r="E66">
            <v>43.909213866517675</v>
          </cell>
        </row>
        <row r="67">
          <cell r="A67" t="str">
            <v xml:space="preserve">    Of which:  Public and publicly guaranteed</v>
          </cell>
          <cell r="B67">
            <v>29.694428723578259</v>
          </cell>
          <cell r="C67">
            <v>35.906198654973956</v>
          </cell>
          <cell r="D67">
            <v>44.272719601541688</v>
          </cell>
          <cell r="E67">
            <v>43.087073097127814</v>
          </cell>
        </row>
        <row r="68">
          <cell r="A68" t="str">
            <v>Debt service obligations</v>
          </cell>
          <cell r="B68">
            <v>62.816336752156957</v>
          </cell>
          <cell r="C68">
            <v>74.559294440531474</v>
          </cell>
          <cell r="D68">
            <v>48.23127323560287</v>
          </cell>
          <cell r="E68">
            <v>48.26985839843357</v>
          </cell>
        </row>
        <row r="69">
          <cell r="A69" t="str">
            <v xml:space="preserve">   (In percent of exports of G&amp;NFS)</v>
          </cell>
          <cell r="B69">
            <v>20.973735142623358</v>
          </cell>
          <cell r="C69">
            <v>20.251711236657819</v>
          </cell>
          <cell r="D69">
            <v>14.606564168802198</v>
          </cell>
          <cell r="E69">
            <v>13.423742489880318</v>
          </cell>
        </row>
        <row r="72">
          <cell r="A72" t="str">
            <v xml:space="preserve">   Sources: Data provided by the Armenian authorities, multilateral and bilateral donors, and Fund staff estimates and projections.</v>
          </cell>
        </row>
        <row r="74">
          <cell r="A74" t="str">
            <v xml:space="preserve">   1/  Includes private non-guaranteed debt.</v>
          </cell>
        </row>
      </sheetData>
      <sheetData sheetId="87" refreshError="1">
        <row r="1">
          <cell r="A1" t="str">
            <v>Table 27. Armenia:  Summary External Debt Data, 1995-2000</v>
          </cell>
        </row>
        <row r="4">
          <cell r="B4">
            <v>1995</v>
          </cell>
          <cell r="C4">
            <v>1996</v>
          </cell>
          <cell r="D4">
            <v>1997</v>
          </cell>
          <cell r="E4">
            <v>1998</v>
          </cell>
          <cell r="F4">
            <v>1999</v>
          </cell>
        </row>
        <row r="7">
          <cell r="B7" t="str">
            <v>(In millions of U.S. dollars; unless otherwise indicated)</v>
          </cell>
        </row>
        <row r="9">
          <cell r="A9" t="str">
            <v xml:space="preserve">Total external debt outstanding </v>
          </cell>
          <cell r="B9">
            <v>381.82937664538861</v>
          </cell>
          <cell r="C9">
            <v>613.19169981702782</v>
          </cell>
          <cell r="D9">
            <v>806.33724958265907</v>
          </cell>
          <cell r="E9">
            <v>827.83002652467701</v>
          </cell>
          <cell r="F9">
            <v>826.16325073612575</v>
          </cell>
        </row>
        <row r="10">
          <cell r="A10" t="str">
            <v xml:space="preserve">      In percent of GDP</v>
          </cell>
          <cell r="B10">
            <v>29.694428723578259</v>
          </cell>
          <cell r="C10">
            <v>38.527018100252114</v>
          </cell>
          <cell r="D10">
            <v>49.535243575473018</v>
          </cell>
          <cell r="E10">
            <v>43.909213866517675</v>
          </cell>
          <cell r="F10">
            <v>45.22237312102822</v>
          </cell>
        </row>
        <row r="11">
          <cell r="A11" t="str">
            <v xml:space="preserve">   Multilateral</v>
          </cell>
          <cell r="B11">
            <v>214.73308954194036</v>
          </cell>
          <cell r="C11">
            <v>353.38082028280235</v>
          </cell>
          <cell r="D11">
            <v>462.09588511817299</v>
          </cell>
          <cell r="E11">
            <v>563.28941703763292</v>
          </cell>
          <cell r="F11">
            <v>565.6193240453664</v>
          </cell>
        </row>
        <row r="12">
          <cell r="A12" t="str">
            <v xml:space="preserve">   Bilateral</v>
          </cell>
          <cell r="B12">
            <v>167.09628710344828</v>
          </cell>
          <cell r="C12">
            <v>198.0982111314477</v>
          </cell>
          <cell r="D12">
            <v>228.07772781480844</v>
          </cell>
          <cell r="E12">
            <v>228.04060948704409</v>
          </cell>
          <cell r="F12">
            <v>224.04392669075932</v>
          </cell>
        </row>
        <row r="13">
          <cell r="A13" t="str">
            <v xml:space="preserve">   Commercial</v>
          </cell>
          <cell r="B13">
            <v>0</v>
          </cell>
          <cell r="C13">
            <v>61.71266840277778</v>
          </cell>
          <cell r="D13">
            <v>116.16363664967763</v>
          </cell>
          <cell r="E13">
            <v>36.5</v>
          </cell>
          <cell r="F13">
            <v>36.5</v>
          </cell>
        </row>
        <row r="15">
          <cell r="A15" t="str">
            <v>Of which:</v>
          </cell>
        </row>
        <row r="16">
          <cell r="A16" t="str">
            <v xml:space="preserve">  Public and publicly-guaranteed</v>
          </cell>
          <cell r="B16">
            <v>381.82937664538861</v>
          </cell>
          <cell r="C16">
            <v>571.47903141425002</v>
          </cell>
          <cell r="D16">
            <v>720.67361293298143</v>
          </cell>
          <cell r="E16">
            <v>812.33002652467701</v>
          </cell>
          <cell r="F16">
            <v>810.66325073612575</v>
          </cell>
        </row>
        <row r="17">
          <cell r="A17" t="str">
            <v xml:space="preserve">  Concessional 1/</v>
          </cell>
          <cell r="B17">
            <v>98.416588243448274</v>
          </cell>
          <cell r="C17">
            <v>249.86266393511534</v>
          </cell>
          <cell r="D17">
            <v>362.83498894712199</v>
          </cell>
          <cell r="E17">
            <v>480.58412409166442</v>
          </cell>
          <cell r="F17">
            <v>486.9016115456775</v>
          </cell>
        </row>
        <row r="19">
          <cell r="A19" t="str">
            <v>Debt service payments due  2/</v>
          </cell>
          <cell r="B19">
            <v>62.816336752156957</v>
          </cell>
          <cell r="C19">
            <v>74.559294440531474</v>
          </cell>
          <cell r="D19">
            <v>48.23127323560287</v>
          </cell>
          <cell r="E19">
            <v>48.26985839843357</v>
          </cell>
          <cell r="F19">
            <v>10.484391934621813</v>
          </cell>
        </row>
        <row r="20">
          <cell r="A20" t="str">
            <v xml:space="preserve">   Multilateral</v>
          </cell>
          <cell r="B20">
            <v>4.1428197297592053</v>
          </cell>
          <cell r="C20">
            <v>7.3180494315553908</v>
          </cell>
          <cell r="D20">
            <v>12.643523260218657</v>
          </cell>
          <cell r="E20">
            <v>18.185122033433569</v>
          </cell>
          <cell r="F20">
            <v>6.4033919346218129</v>
          </cell>
        </row>
        <row r="21">
          <cell r="A21" t="str">
            <v xml:space="preserve">   Bilateral</v>
          </cell>
          <cell r="B21">
            <v>58.673517022397753</v>
          </cell>
          <cell r="C21">
            <v>66.270455078420525</v>
          </cell>
          <cell r="D21">
            <v>13.656587489307901</v>
          </cell>
          <cell r="E21">
            <v>20.220986365000002</v>
          </cell>
          <cell r="F21">
            <v>4.0809999999999995</v>
          </cell>
        </row>
        <row r="22">
          <cell r="A22" t="str">
            <v xml:space="preserve">   Commercial</v>
          </cell>
          <cell r="B22">
            <v>0</v>
          </cell>
          <cell r="C22">
            <v>0.97078993055555562</v>
          </cell>
          <cell r="D22">
            <v>21.93116248607631</v>
          </cell>
          <cell r="E22">
            <v>9.8637499999999996</v>
          </cell>
          <cell r="F22">
            <v>0</v>
          </cell>
        </row>
        <row r="24">
          <cell r="A24" t="str">
            <v>Amortization payments due</v>
          </cell>
          <cell r="B24">
            <v>50.164733999999996</v>
          </cell>
          <cell r="C24">
            <v>53.984094618568697</v>
          </cell>
          <cell r="D24">
            <v>24.234698419766826</v>
          </cell>
          <cell r="E24">
            <v>24.687138628199996</v>
          </cell>
          <cell r="F24">
            <v>6.2158564812500003</v>
          </cell>
        </row>
        <row r="25">
          <cell r="A25" t="str">
            <v xml:space="preserve">   Multilateral</v>
          </cell>
          <cell r="B25">
            <v>0</v>
          </cell>
          <cell r="C25">
            <v>0</v>
          </cell>
          <cell r="D25">
            <v>3.9939999999999998</v>
          </cell>
          <cell r="E25">
            <v>8.1461386281999992</v>
          </cell>
          <cell r="F25">
            <v>3.7598564812499999</v>
          </cell>
        </row>
        <row r="26">
          <cell r="A26" t="str">
            <v xml:space="preserve">   Bilateral</v>
          </cell>
          <cell r="B26">
            <v>50.164733999999996</v>
          </cell>
          <cell r="C26">
            <v>53.179763021346481</v>
          </cell>
          <cell r="D26">
            <v>5.791666666666667</v>
          </cell>
          <cell r="E26">
            <v>9.7910000000000004</v>
          </cell>
          <cell r="F26">
            <v>2.456</v>
          </cell>
        </row>
        <row r="27">
          <cell r="A27" t="str">
            <v xml:space="preserve">   Commercial</v>
          </cell>
          <cell r="B27">
            <v>0</v>
          </cell>
          <cell r="C27">
            <v>0.80433159722222225</v>
          </cell>
          <cell r="D27">
            <v>14.449031753100158</v>
          </cell>
          <cell r="E27">
            <v>6.75</v>
          </cell>
          <cell r="F27">
            <v>0</v>
          </cell>
        </row>
        <row r="29">
          <cell r="A29" t="str">
            <v>Interest payments due</v>
          </cell>
          <cell r="B29">
            <v>12.651602752156965</v>
          </cell>
          <cell r="C29">
            <v>20.575199821962777</v>
          </cell>
          <cell r="D29">
            <v>23.996574815836041</v>
          </cell>
          <cell r="E29">
            <v>23.582719770233567</v>
          </cell>
          <cell r="F29">
            <v>4.2685354533718129</v>
          </cell>
        </row>
        <row r="30">
          <cell r="A30" t="str">
            <v xml:space="preserve">   Multilateral</v>
          </cell>
          <cell r="B30">
            <v>4.1428197297592053</v>
          </cell>
          <cell r="C30">
            <v>7.3180494315553908</v>
          </cell>
          <cell r="D30">
            <v>8.6495232602186576</v>
          </cell>
          <cell r="E30">
            <v>10.038983405233569</v>
          </cell>
          <cell r="F30">
            <v>2.6435354533718129</v>
          </cell>
        </row>
        <row r="31">
          <cell r="A31" t="str">
            <v xml:space="preserve">   Bilateral</v>
          </cell>
          <cell r="B31">
            <v>8.5087830223977594</v>
          </cell>
          <cell r="C31">
            <v>13.090692057074053</v>
          </cell>
          <cell r="D31">
            <v>7.8649208226412348</v>
          </cell>
          <cell r="E31">
            <v>10.429986365</v>
          </cell>
          <cell r="F31">
            <v>1.625</v>
          </cell>
        </row>
        <row r="32">
          <cell r="A32" t="str">
            <v xml:space="preserve">   Commercial</v>
          </cell>
          <cell r="B32">
            <v>0</v>
          </cell>
          <cell r="C32">
            <v>0.16645833333333335</v>
          </cell>
          <cell r="D32">
            <v>7.4821307329761524</v>
          </cell>
          <cell r="E32">
            <v>3.11375</v>
          </cell>
          <cell r="F32">
            <v>0</v>
          </cell>
        </row>
        <row r="34">
          <cell r="B34" t="str">
            <v>(In percent of exports of goods and nonfactor services)</v>
          </cell>
        </row>
        <row r="36">
          <cell r="A36" t="str">
            <v>Debt service payments due</v>
          </cell>
          <cell r="B36">
            <v>20.973735142623358</v>
          </cell>
          <cell r="C36">
            <v>20.251711236657815</v>
          </cell>
          <cell r="D36">
            <v>14.606564168802198</v>
          </cell>
          <cell r="E36">
            <v>13.423742489880318</v>
          </cell>
          <cell r="F36">
            <v>12.725320954753991</v>
          </cell>
        </row>
        <row r="37">
          <cell r="A37" t="str">
            <v xml:space="preserve">   Multilateral</v>
          </cell>
          <cell r="B37">
            <v>1.3832453187843758</v>
          </cell>
          <cell r="C37">
            <v>1.9877203105999677</v>
          </cell>
          <cell r="D37">
            <v>3.8290184237517275</v>
          </cell>
          <cell r="E37">
            <v>5.0572428306891988</v>
          </cell>
          <cell r="F37">
            <v>7.7720499267166083</v>
          </cell>
        </row>
        <row r="38">
          <cell r="A38" t="str">
            <v xml:space="preserve">   Bilateral</v>
          </cell>
          <cell r="B38">
            <v>19.590489823838983</v>
          </cell>
          <cell r="C38">
            <v>18.000306062988937</v>
          </cell>
          <cell r="D38">
            <v>4.1358191087974454</v>
          </cell>
          <cell r="E38">
            <v>5.6234122672286473</v>
          </cell>
          <cell r="F38">
            <v>4.9532710280373831</v>
          </cell>
        </row>
        <row r="39">
          <cell r="A39" t="str">
            <v xml:space="preserve">   Commercial</v>
          </cell>
          <cell r="B39">
            <v>0</v>
          </cell>
          <cell r="C39">
            <v>0.26368486306891165</v>
          </cell>
          <cell r="D39">
            <v>6.6417266362530247</v>
          </cell>
          <cell r="E39">
            <v>2.7430873919624723</v>
          </cell>
          <cell r="F39">
            <v>0</v>
          </cell>
        </row>
        <row r="42">
          <cell r="A42" t="str">
            <v xml:space="preserve">   Sources: Armenian authorities; and Fund staff estimates.</v>
          </cell>
        </row>
        <row r="44">
          <cell r="A44" t="str">
            <v xml:space="preserve">   1/  Loans with a grant element of at least 35 percent. </v>
          </cell>
        </row>
        <row r="45">
          <cell r="A45" t="str">
            <v xml:space="preserve">   2/  On total external debt.  </v>
          </cell>
        </row>
      </sheetData>
      <sheetData sheetId="88" refreshError="1"/>
      <sheetData sheetId="89" refreshError="1">
        <row r="1">
          <cell r="A1" t="str">
            <v>Table 28.  Armenia:  Commodity Composition of Trade, 1995-2000</v>
          </cell>
        </row>
        <row r="2">
          <cell r="A2" t="str">
            <v>(In percent of total)</v>
          </cell>
        </row>
        <row r="5">
          <cell r="B5">
            <v>1995</v>
          </cell>
          <cell r="C5">
            <v>1996</v>
          </cell>
          <cell r="D5">
            <v>1997</v>
          </cell>
          <cell r="E5">
            <v>1998</v>
          </cell>
          <cell r="F5" t="str">
            <v>1999  1/</v>
          </cell>
        </row>
        <row r="8">
          <cell r="A8" t="str">
            <v>Total exports</v>
          </cell>
          <cell r="B8">
            <v>100</v>
          </cell>
          <cell r="C8">
            <v>100</v>
          </cell>
          <cell r="D8">
            <v>100</v>
          </cell>
          <cell r="E8">
            <v>100</v>
          </cell>
          <cell r="F8">
            <v>100</v>
          </cell>
        </row>
        <row r="9">
          <cell r="A9" t="str">
            <v xml:space="preserve">   Food, drinks and tobacco</v>
          </cell>
          <cell r="B9">
            <v>5.0888394239545534</v>
          </cell>
          <cell r="C9">
            <v>4.4586505039538187</v>
          </cell>
          <cell r="D9">
            <v>12.105916934270528</v>
          </cell>
          <cell r="E9">
            <v>8.2681327113255225</v>
          </cell>
          <cell r="F9">
            <v>5.1551505636192898</v>
          </cell>
        </row>
        <row r="10">
          <cell r="A10" t="str">
            <v xml:space="preserve">   Mineral and chemical products</v>
          </cell>
          <cell r="B10">
            <v>20.206729142084395</v>
          </cell>
          <cell r="C10">
            <v>11.296687762194283</v>
          </cell>
          <cell r="D10">
            <v>13.504654285633178</v>
          </cell>
          <cell r="E10">
            <v>18.577472306458116</v>
          </cell>
          <cell r="F10">
            <v>21.000444842541704</v>
          </cell>
        </row>
        <row r="11">
          <cell r="A11" t="str">
            <v xml:space="preserve">   Textiles, leather, and footware</v>
          </cell>
          <cell r="B11">
            <v>9.1793541024544201</v>
          </cell>
          <cell r="C11">
            <v>4.5996356362742041</v>
          </cell>
          <cell r="D11">
            <v>5.8648902300862726</v>
          </cell>
          <cell r="E11">
            <v>7.1259710935973013</v>
          </cell>
          <cell r="F11">
            <v>7.6294386573503443</v>
          </cell>
        </row>
        <row r="12">
          <cell r="A12" t="str">
            <v xml:space="preserve">   Jewelry</v>
          </cell>
          <cell r="B12">
            <v>33.04532783354783</v>
          </cell>
          <cell r="C12">
            <v>48.32293827758398</v>
          </cell>
          <cell r="D12">
            <v>23.748727931821445</v>
          </cell>
          <cell r="E12">
            <v>24.063212972372895</v>
          </cell>
          <cell r="F12">
            <v>37.480121708271888</v>
          </cell>
        </row>
        <row r="13">
          <cell r="A13" t="str">
            <v xml:space="preserve">   Non-precious metals</v>
          </cell>
          <cell r="B13">
            <v>11.368515770238783</v>
          </cell>
          <cell r="C13">
            <v>16.294168079216217</v>
          </cell>
          <cell r="D13">
            <v>24.808705892675722</v>
          </cell>
          <cell r="E13">
            <v>18.291092944274613</v>
          </cell>
          <cell r="F13">
            <v>17.05028096712617</v>
          </cell>
        </row>
        <row r="14">
          <cell r="A14" t="str">
            <v xml:space="preserve">   Machinery, means of transport and tools</v>
          </cell>
          <cell r="B14">
            <v>18.209968927146914</v>
          </cell>
          <cell r="C14">
            <v>13.597538943138526</v>
          </cell>
          <cell r="D14">
            <v>16.784934239559146</v>
          </cell>
          <cell r="E14">
            <v>21.699891661077391</v>
          </cell>
          <cell r="F14">
            <v>7.5286252183742368</v>
          </cell>
        </row>
        <row r="15">
          <cell r="A15" t="str">
            <v xml:space="preserve">   Other products</v>
          </cell>
          <cell r="B15">
            <v>2.9012648005731076</v>
          </cell>
          <cell r="C15">
            <v>1.4303807976389729</v>
          </cell>
          <cell r="D15">
            <v>3.1821704859537006</v>
          </cell>
          <cell r="E15">
            <v>1.9742263108941611</v>
          </cell>
          <cell r="F15">
            <v>4.1559380427163815</v>
          </cell>
        </row>
        <row r="17">
          <cell r="A17" t="str">
            <v>Total imports</v>
          </cell>
          <cell r="B17">
            <v>100</v>
          </cell>
          <cell r="C17">
            <v>100</v>
          </cell>
          <cell r="D17">
            <v>100</v>
          </cell>
          <cell r="E17">
            <v>100</v>
          </cell>
          <cell r="F17">
            <v>100</v>
          </cell>
        </row>
        <row r="18">
          <cell r="A18" t="str">
            <v xml:space="preserve">   Food, drinks and tobacco</v>
          </cell>
          <cell r="B18">
            <v>33.464041677492673</v>
          </cell>
          <cell r="C18">
            <v>34.075593032072526</v>
          </cell>
          <cell r="D18">
            <v>30.760011946366859</v>
          </cell>
          <cell r="E18">
            <v>32.597970742782515</v>
          </cell>
          <cell r="F18">
            <v>24.841705245086494</v>
          </cell>
        </row>
        <row r="19">
          <cell r="A19" t="str">
            <v xml:space="preserve">   Mineral and chemical products</v>
          </cell>
          <cell r="B19">
            <v>42.161424162030464</v>
          </cell>
          <cell r="C19">
            <v>29.932609341119097</v>
          </cell>
          <cell r="D19">
            <v>35.692695962161622</v>
          </cell>
          <cell r="E19">
            <v>33.86658064318803</v>
          </cell>
          <cell r="F19">
            <v>36.728204676464287</v>
          </cell>
        </row>
        <row r="20">
          <cell r="A20" t="str">
            <v xml:space="preserve">   Textiles, leather, and footware</v>
          </cell>
          <cell r="B20">
            <v>1.343324266449746</v>
          </cell>
          <cell r="C20">
            <v>3.1763338467314433</v>
          </cell>
          <cell r="D20">
            <v>5.09455392479056</v>
          </cell>
          <cell r="E20">
            <v>4.2963164567664975</v>
          </cell>
          <cell r="F20">
            <v>4.983441611814694</v>
          </cell>
        </row>
        <row r="21">
          <cell r="A21" t="str">
            <v xml:space="preserve">   Jewelry</v>
          </cell>
          <cell r="B21">
            <v>9.2659682332130462</v>
          </cell>
          <cell r="C21">
            <v>15.167356059719953</v>
          </cell>
          <cell r="D21">
            <v>5.3201116413758944</v>
          </cell>
          <cell r="E21">
            <v>5.0467464541079998</v>
          </cell>
          <cell r="F21">
            <v>11.007414811258874</v>
          </cell>
        </row>
        <row r="22">
          <cell r="A22" t="str">
            <v xml:space="preserve">   Non-precious metals</v>
          </cell>
          <cell r="B22">
            <v>2.3656152672648307</v>
          </cell>
          <cell r="C22">
            <v>1.1968084640227734</v>
          </cell>
          <cell r="D22">
            <v>2.7589495490134444</v>
          </cell>
          <cell r="E22">
            <v>2.2275308450576703</v>
          </cell>
          <cell r="F22">
            <v>3.2358426516802319</v>
          </cell>
        </row>
        <row r="23">
          <cell r="A23" t="str">
            <v xml:space="preserve">   Machinery, means of transport and tools</v>
          </cell>
          <cell r="B23">
            <v>9.1463838982119032</v>
          </cell>
          <cell r="C23">
            <v>12.086955719033316</v>
          </cell>
          <cell r="D23">
            <v>14.798758070941922</v>
          </cell>
          <cell r="E23">
            <v>13.954232391718296</v>
          </cell>
          <cell r="F23">
            <v>12.290974603791966</v>
          </cell>
        </row>
        <row r="24">
          <cell r="A24" t="str">
            <v xml:space="preserve">   Other products</v>
          </cell>
          <cell r="B24">
            <v>2.2532424953373389</v>
          </cell>
          <cell r="C24">
            <v>4.3643435373008987</v>
          </cell>
          <cell r="D24">
            <v>5.5749189053496986</v>
          </cell>
          <cell r="E24">
            <v>8.0106224663789796</v>
          </cell>
          <cell r="F24">
            <v>6.9124163999034636</v>
          </cell>
        </row>
        <row r="27">
          <cell r="A27" t="str">
            <v xml:space="preserve">   Source:  Ministry of Statistics.</v>
          </cell>
        </row>
        <row r="29">
          <cell r="A29" t="str">
            <v xml:space="preserve">   1/   First half only.</v>
          </cell>
        </row>
      </sheetData>
      <sheetData sheetId="90" refreshError="1">
        <row r="1">
          <cell r="A1" t="str">
            <v>Table 29. Armenia:  Direction of Trade, 1995-2000</v>
          </cell>
        </row>
        <row r="4">
          <cell r="B4">
            <v>1995</v>
          </cell>
          <cell r="C4">
            <v>1996</v>
          </cell>
          <cell r="D4">
            <v>1997</v>
          </cell>
          <cell r="E4">
            <v>1998</v>
          </cell>
          <cell r="F4">
            <v>1999</v>
          </cell>
        </row>
        <row r="7">
          <cell r="B7" t="str">
            <v>(In millions of U.S. dollars)</v>
          </cell>
        </row>
        <row r="9">
          <cell r="A9" t="str">
            <v>Total Exports</v>
          </cell>
          <cell r="B9">
            <v>270.94370000000004</v>
          </cell>
          <cell r="C9">
            <v>290.3143</v>
          </cell>
          <cell r="D9">
            <v>232.49540000000002</v>
          </cell>
          <cell r="E9">
            <v>49.638980999999994</v>
          </cell>
        </row>
        <row r="10">
          <cell r="A10" t="str">
            <v xml:space="preserve">   CIS</v>
          </cell>
          <cell r="B10">
            <v>169.648</v>
          </cell>
          <cell r="C10">
            <v>128.0855</v>
          </cell>
          <cell r="D10">
            <v>94.671700000000001</v>
          </cell>
          <cell r="E10">
            <v>12.548999999999999</v>
          </cell>
        </row>
        <row r="11">
          <cell r="A11" t="str">
            <v xml:space="preserve">      Georgia</v>
          </cell>
          <cell r="B11">
            <v>2.7325999999999997</v>
          </cell>
          <cell r="C11">
            <v>6.8801000000000005</v>
          </cell>
          <cell r="D11">
            <v>10.726899999999999</v>
          </cell>
          <cell r="E11">
            <v>2.8343310000000002</v>
          </cell>
        </row>
        <row r="12">
          <cell r="A12" t="str">
            <v xml:space="preserve">      Russia </v>
          </cell>
          <cell r="B12">
            <v>90.802600000000012</v>
          </cell>
          <cell r="C12">
            <v>96.141000000000005</v>
          </cell>
          <cell r="D12">
            <v>62.898499999999999</v>
          </cell>
          <cell r="E12">
            <v>5.7910060000000003</v>
          </cell>
        </row>
        <row r="13">
          <cell r="A13" t="str">
            <v xml:space="preserve">      Turkmenistan </v>
          </cell>
          <cell r="B13">
            <v>68.6875</v>
          </cell>
          <cell r="C13">
            <v>17.509700000000002</v>
          </cell>
          <cell r="D13">
            <v>13.751899999999999</v>
          </cell>
          <cell r="E13">
            <v>1.4005000000000001</v>
          </cell>
        </row>
        <row r="14">
          <cell r="A14" t="str">
            <v xml:space="preserve">      Other CIS</v>
          </cell>
          <cell r="B14">
            <v>7.4252999999999645</v>
          </cell>
          <cell r="C14">
            <v>7.5546999999999969</v>
          </cell>
          <cell r="D14">
            <v>7.2944000000000102</v>
          </cell>
          <cell r="E14">
            <v>2.5231630000000003</v>
          </cell>
        </row>
        <row r="15">
          <cell r="A15" t="str">
            <v xml:space="preserve">   Non-CIS</v>
          </cell>
          <cell r="B15">
            <v>101.29570000000001</v>
          </cell>
          <cell r="C15">
            <v>162.22879999999998</v>
          </cell>
          <cell r="D15">
            <v>137.8237</v>
          </cell>
          <cell r="E15">
            <v>37.089980999999995</v>
          </cell>
        </row>
        <row r="16">
          <cell r="A16" t="str">
            <v xml:space="preserve">      Belgium</v>
          </cell>
          <cell r="B16">
            <v>30.753299999999999</v>
          </cell>
          <cell r="C16">
            <v>44.745400000000004</v>
          </cell>
          <cell r="D16">
            <v>46.966099999999997</v>
          </cell>
          <cell r="E16">
            <v>13.4598</v>
          </cell>
        </row>
        <row r="17">
          <cell r="A17" t="str">
            <v xml:space="preserve">      Germany</v>
          </cell>
          <cell r="B17">
            <v>10.089399999999999</v>
          </cell>
          <cell r="C17">
            <v>3.6825999999999999</v>
          </cell>
          <cell r="D17">
            <v>9.281600000000001</v>
          </cell>
          <cell r="E17">
            <v>1.6301180000000002</v>
          </cell>
        </row>
        <row r="18">
          <cell r="A18" t="str">
            <v xml:space="preserve">      Iran, Islamic Republic of</v>
          </cell>
          <cell r="B18">
            <v>35.042099999999998</v>
          </cell>
          <cell r="C18">
            <v>43.912699999999994</v>
          </cell>
          <cell r="D18">
            <v>42.583599999999997</v>
          </cell>
          <cell r="E18">
            <v>9.2359949999999991</v>
          </cell>
        </row>
        <row r="19">
          <cell r="A19" t="str">
            <v xml:space="preserve">      United States of America</v>
          </cell>
          <cell r="B19">
            <v>0.61990000000000001</v>
          </cell>
          <cell r="C19">
            <v>4.3661000000000003</v>
          </cell>
          <cell r="D19">
            <v>7.11</v>
          </cell>
          <cell r="E19">
            <v>3.888757</v>
          </cell>
        </row>
        <row r="20">
          <cell r="A20" t="str">
            <v xml:space="preserve">      Other non-CIS</v>
          </cell>
          <cell r="B20">
            <v>24.791000000000011</v>
          </cell>
          <cell r="C20">
            <v>65.521999999999977</v>
          </cell>
          <cell r="D20">
            <v>31.882400000000004</v>
          </cell>
          <cell r="E20">
            <v>8.8753109999999964</v>
          </cell>
        </row>
        <row r="22">
          <cell r="A22" t="str">
            <v>Total Imports (CIF)</v>
          </cell>
          <cell r="B22">
            <v>673.91769999999997</v>
          </cell>
          <cell r="C22">
            <v>855.80110000000002</v>
          </cell>
          <cell r="D22">
            <v>892.32150000000001</v>
          </cell>
          <cell r="E22">
            <v>272.61351000000002</v>
          </cell>
        </row>
        <row r="23">
          <cell r="A23" t="str">
            <v xml:space="preserve">   CIS</v>
          </cell>
          <cell r="B23">
            <v>334.0378</v>
          </cell>
          <cell r="C23">
            <v>277.7423</v>
          </cell>
          <cell r="D23">
            <v>299.13670000000002</v>
          </cell>
          <cell r="E23">
            <v>90.293000000000006</v>
          </cell>
        </row>
        <row r="24">
          <cell r="A24" t="str">
            <v xml:space="preserve">      Georgia</v>
          </cell>
          <cell r="B24">
            <v>61.8491</v>
          </cell>
          <cell r="C24">
            <v>51.239800000000002</v>
          </cell>
          <cell r="D24">
            <v>38.2483</v>
          </cell>
          <cell r="E24">
            <v>6.7946449999999992</v>
          </cell>
        </row>
        <row r="25">
          <cell r="A25" t="str">
            <v xml:space="preserve">      Russia</v>
          </cell>
          <cell r="B25">
            <v>135.11079999999998</v>
          </cell>
          <cell r="C25">
            <v>125.49719999999999</v>
          </cell>
          <cell r="D25">
            <v>215.8621</v>
          </cell>
          <cell r="E25">
            <v>80.653869</v>
          </cell>
        </row>
        <row r="26">
          <cell r="A26" t="str">
            <v xml:space="preserve">      Turkmenistan</v>
          </cell>
          <cell r="B26">
            <v>129.3492</v>
          </cell>
          <cell r="C26">
            <v>86.44019999999999</v>
          </cell>
          <cell r="D26">
            <v>27.671400000000002</v>
          </cell>
          <cell r="E26">
            <v>5.8999999999999997E-2</v>
          </cell>
        </row>
        <row r="27">
          <cell r="A27" t="str">
            <v xml:space="preserve">      Other CIS</v>
          </cell>
          <cell r="B27">
            <v>7.7287000000000603</v>
          </cell>
          <cell r="C27">
            <v>14.565100000000029</v>
          </cell>
          <cell r="D27">
            <v>17.354900000000043</v>
          </cell>
          <cell r="E27">
            <v>2.7854860000000059</v>
          </cell>
        </row>
        <row r="28">
          <cell r="A28" t="str">
            <v xml:space="preserve">   Non-CIS</v>
          </cell>
          <cell r="B28">
            <v>339.87989999999996</v>
          </cell>
          <cell r="C28">
            <v>578.05880000000002</v>
          </cell>
          <cell r="D28">
            <v>593.1848</v>
          </cell>
          <cell r="E28">
            <v>182.32051000000001</v>
          </cell>
        </row>
        <row r="29">
          <cell r="A29" t="str">
            <v xml:space="preserve">      Belgium</v>
          </cell>
          <cell r="B29">
            <v>15.6394</v>
          </cell>
          <cell r="C29">
            <v>49.514600000000002</v>
          </cell>
          <cell r="D29">
            <v>49.673099999999998</v>
          </cell>
          <cell r="E29">
            <v>14.869599000000001</v>
          </cell>
        </row>
        <row r="30">
          <cell r="A30" t="str">
            <v xml:space="preserve">      Germany</v>
          </cell>
          <cell r="B30">
            <v>11.26</v>
          </cell>
          <cell r="C30">
            <v>17.365200000000002</v>
          </cell>
          <cell r="D30">
            <v>26.222200000000001</v>
          </cell>
          <cell r="E30">
            <v>10.803295999999998</v>
          </cell>
        </row>
        <row r="31">
          <cell r="A31" t="str">
            <v xml:space="preserve">      Iran, Islamic Republic of</v>
          </cell>
          <cell r="B31">
            <v>89.774600000000007</v>
          </cell>
          <cell r="C31">
            <v>149.7936</v>
          </cell>
          <cell r="D31">
            <v>88.671399999999991</v>
          </cell>
          <cell r="E31">
            <v>19.187342000000001</v>
          </cell>
        </row>
        <row r="32">
          <cell r="A32" t="str">
            <v xml:space="preserve">      United States of America</v>
          </cell>
          <cell r="B32">
            <v>114.4337</v>
          </cell>
          <cell r="C32">
            <v>103.5645</v>
          </cell>
          <cell r="D32">
            <v>116.0866</v>
          </cell>
          <cell r="E32">
            <v>20.403693000000001</v>
          </cell>
        </row>
        <row r="33">
          <cell r="A33" t="str">
            <v xml:space="preserve">      Other non-CIS</v>
          </cell>
          <cell r="B33">
            <v>108.77219999999994</v>
          </cell>
          <cell r="C33">
            <v>257.82089999999999</v>
          </cell>
          <cell r="D33">
            <v>312.53150000000005</v>
          </cell>
          <cell r="E33">
            <v>117.05658000000001</v>
          </cell>
        </row>
        <row r="35">
          <cell r="B35" t="str">
            <v>(In percent of total exports)</v>
          </cell>
        </row>
        <row r="37">
          <cell r="A37" t="str">
            <v>Total Exports</v>
          </cell>
          <cell r="B37">
            <v>100</v>
          </cell>
          <cell r="C37">
            <v>100</v>
          </cell>
          <cell r="D37">
            <v>100</v>
          </cell>
          <cell r="E37">
            <v>100</v>
          </cell>
        </row>
        <row r="38">
          <cell r="A38" t="str">
            <v xml:space="preserve">   CIS</v>
          </cell>
          <cell r="B38">
            <v>62.613745955340526</v>
          </cell>
          <cell r="C38">
            <v>44.1195972778468</v>
          </cell>
          <cell r="D38">
            <v>40.719816392066249</v>
          </cell>
          <cell r="E38">
            <v>25.280535069807335</v>
          </cell>
        </row>
        <row r="39">
          <cell r="A39" t="str">
            <v xml:space="preserve">      Georgia</v>
          </cell>
          <cell r="B39">
            <v>1.0085490085209581</v>
          </cell>
          <cell r="C39">
            <v>2.3698798164609873</v>
          </cell>
          <cell r="D39">
            <v>4.6138117141242354</v>
          </cell>
          <cell r="E39">
            <v>5.7098895724712815</v>
          </cell>
        </row>
        <row r="40">
          <cell r="A40" t="str">
            <v xml:space="preserve">      Russia</v>
          </cell>
          <cell r="B40">
            <v>33.513456854689736</v>
          </cell>
          <cell r="C40">
            <v>33.116177880317984</v>
          </cell>
          <cell r="D40">
            <v>27.053653534650575</v>
          </cell>
          <cell r="E40">
            <v>11.666246734597555</v>
          </cell>
        </row>
        <row r="41">
          <cell r="A41" t="str">
            <v xml:space="preserve">      Turkmenistan </v>
          </cell>
          <cell r="B41">
            <v>25.351207649412032</v>
          </cell>
          <cell r="C41">
            <v>6.031290914708646</v>
          </cell>
          <cell r="D41">
            <v>5.9149127251549913</v>
          </cell>
          <cell r="E41">
            <v>2.8213713734373402</v>
          </cell>
        </row>
        <row r="42">
          <cell r="A42" t="str">
            <v xml:space="preserve">      Other CIS</v>
          </cell>
          <cell r="B42">
            <v>2.7405324427177908</v>
          </cell>
          <cell r="C42">
            <v>2.6022486663591828</v>
          </cell>
          <cell r="D42">
            <v>3.137438418136449</v>
          </cell>
          <cell r="E42">
            <v>5.0830273893011633</v>
          </cell>
        </row>
        <row r="43">
          <cell r="A43" t="str">
            <v xml:space="preserve">   Non-CIS</v>
          </cell>
          <cell r="B43">
            <v>37.386254044659459</v>
          </cell>
          <cell r="C43">
            <v>55.880402722153185</v>
          </cell>
          <cell r="D43">
            <v>59.280183607933743</v>
          </cell>
          <cell r="E43">
            <v>74.719464930192657</v>
          </cell>
        </row>
        <row r="44">
          <cell r="A44" t="str">
            <v xml:space="preserve">      Belgium</v>
          </cell>
          <cell r="B44">
            <v>11.350439224089726</v>
          </cell>
          <cell r="C44">
            <v>15.412744050155297</v>
          </cell>
          <cell r="D44">
            <v>20.200872791461677</v>
          </cell>
          <cell r="E44">
            <v>27.11538337179001</v>
          </cell>
        </row>
        <row r="45">
          <cell r="A45" t="str">
            <v xml:space="preserve">      Germany</v>
          </cell>
          <cell r="B45">
            <v>3.7237994461580022</v>
          </cell>
          <cell r="C45">
            <v>1.2684872911875165</v>
          </cell>
          <cell r="D45">
            <v>3.9921650062753931</v>
          </cell>
          <cell r="E45">
            <v>3.2839473477507535</v>
          </cell>
        </row>
        <row r="46">
          <cell r="A46" t="str">
            <v xml:space="preserve">      Iran, Islamic Republic of</v>
          </cell>
          <cell r="B46">
            <v>12.933351098401621</v>
          </cell>
          <cell r="C46">
            <v>15.12591698032098</v>
          </cell>
          <cell r="D46">
            <v>18.315889260604724</v>
          </cell>
          <cell r="E46">
            <v>18.606334807718959</v>
          </cell>
        </row>
        <row r="47">
          <cell r="A47" t="str">
            <v xml:space="preserve">      United States of America</v>
          </cell>
          <cell r="B47">
            <v>0.22879291897172729</v>
          </cell>
          <cell r="C47">
            <v>1.5039217840802195</v>
          </cell>
          <cell r="D47">
            <v>3.058125020968157</v>
          </cell>
          <cell r="E47">
            <v>7.8340790275287899</v>
          </cell>
        </row>
        <row r="48">
          <cell r="A48" t="str">
            <v xml:space="preserve">      Other non-CIS</v>
          </cell>
          <cell r="B48">
            <v>9.1498713570383838</v>
          </cell>
          <cell r="C48">
            <v>22.569332616409174</v>
          </cell>
          <cell r="D48">
            <v>13.713131528623792</v>
          </cell>
          <cell r="E48">
            <v>17.879720375404158</v>
          </cell>
        </row>
        <row r="50">
          <cell r="B50" t="str">
            <v>(In percent of total imports)</v>
          </cell>
        </row>
        <row r="52">
          <cell r="A52" t="str">
            <v>Total Imports (CIF)</v>
          </cell>
          <cell r="B52">
            <v>100</v>
          </cell>
          <cell r="C52">
            <v>100</v>
          </cell>
          <cell r="D52">
            <v>100</v>
          </cell>
          <cell r="E52">
            <v>100</v>
          </cell>
        </row>
        <row r="53">
          <cell r="A53" t="str">
            <v xml:space="preserve">   CIS</v>
          </cell>
          <cell r="B53">
            <v>49.566556865919978</v>
          </cell>
          <cell r="C53">
            <v>32.454071395795118</v>
          </cell>
          <cell r="D53">
            <v>33.523421771188971</v>
          </cell>
          <cell r="E53">
            <v>33.12124920001213</v>
          </cell>
        </row>
        <row r="54">
          <cell r="A54" t="str">
            <v xml:space="preserve">      Georgia</v>
          </cell>
          <cell r="B54">
            <v>9.177544973221508</v>
          </cell>
          <cell r="C54">
            <v>5.9873491632576776</v>
          </cell>
          <cell r="D54">
            <v>4.2863810857409579</v>
          </cell>
          <cell r="E54">
            <v>2.4924094921047746</v>
          </cell>
        </row>
        <row r="55">
          <cell r="A55" t="str">
            <v xml:space="preserve">      Russia</v>
          </cell>
          <cell r="B55">
            <v>20.04856082575068</v>
          </cell>
          <cell r="C55">
            <v>14.664295243369049</v>
          </cell>
          <cell r="D55">
            <v>24.191067905457842</v>
          </cell>
          <cell r="E55">
            <v>29.585426268859528</v>
          </cell>
        </row>
        <row r="56">
          <cell r="A56" t="str">
            <v xml:space="preserve">      Turkmenistan</v>
          </cell>
          <cell r="B56">
            <v>19.193619636344319</v>
          </cell>
          <cell r="C56">
            <v>10.100501156168178</v>
          </cell>
          <cell r="D56">
            <v>3.1010571862271616</v>
          </cell>
          <cell r="E56">
            <v>2.1642361011382009E-2</v>
          </cell>
        </row>
        <row r="57">
          <cell r="A57" t="str">
            <v xml:space="preserve">      Other CIS</v>
          </cell>
          <cell r="B57">
            <v>1.1468314306034788</v>
          </cell>
          <cell r="C57">
            <v>1.701925833000218</v>
          </cell>
          <cell r="D57">
            <v>1.9449155937630149</v>
          </cell>
          <cell r="E57">
            <v>1.0217710780364502</v>
          </cell>
        </row>
        <row r="58">
          <cell r="A58" t="str">
            <v xml:space="preserve">   Non-CIS</v>
          </cell>
          <cell r="B58">
            <v>50.433443134080015</v>
          </cell>
          <cell r="C58">
            <v>67.545928604204875</v>
          </cell>
          <cell r="D58">
            <v>66.476578228811022</v>
          </cell>
          <cell r="E58">
            <v>66.87875079998787</v>
          </cell>
        </row>
        <row r="59">
          <cell r="A59" t="str">
            <v xml:space="preserve">      Belgium</v>
          </cell>
          <cell r="B59">
            <v>2.3206691262152637</v>
          </cell>
          <cell r="C59">
            <v>5.7857602660244307</v>
          </cell>
          <cell r="D59">
            <v>5.5667267907362987</v>
          </cell>
          <cell r="E59">
            <v>5.454461519533643</v>
          </cell>
        </row>
        <row r="60">
          <cell r="A60" t="str">
            <v xml:space="preserve">      Germany</v>
          </cell>
          <cell r="B60">
            <v>1.6708271648006872</v>
          </cell>
          <cell r="C60">
            <v>2.0291163449077132</v>
          </cell>
          <cell r="D60">
            <v>2.9386493545207641</v>
          </cell>
          <cell r="E60">
            <v>3.9628615617765961</v>
          </cell>
        </row>
        <row r="61">
          <cell r="A61" t="str">
            <v xml:space="preserve">      Iran, Islamic Republic of</v>
          </cell>
          <cell r="B61">
            <v>13.321300212177245</v>
          </cell>
          <cell r="C61">
            <v>17.503319404473771</v>
          </cell>
          <cell r="D61">
            <v>9.93715830000734</v>
          </cell>
          <cell r="E61">
            <v>7.0382946171669918</v>
          </cell>
        </row>
        <row r="62">
          <cell r="A62" t="str">
            <v xml:space="preserve">      United States of America</v>
          </cell>
          <cell r="B62">
            <v>16.980367187269309</v>
          </cell>
          <cell r="C62">
            <v>12.101468437000138</v>
          </cell>
          <cell r="D62">
            <v>13.009503861556626</v>
          </cell>
          <cell r="E62">
            <v>7.4844760995153896</v>
          </cell>
        </row>
        <row r="63">
          <cell r="A63" t="str">
            <v xml:space="preserve">      Other non-CIS</v>
          </cell>
          <cell r="B63">
            <v>16.140279443617516</v>
          </cell>
          <cell r="C63">
            <v>30.126264151798821</v>
          </cell>
          <cell r="D63">
            <v>35.024539921990005</v>
          </cell>
          <cell r="E63">
            <v>42.938657001995246</v>
          </cell>
        </row>
        <row r="66">
          <cell r="A66" t="str">
            <v xml:space="preserve">   Sources:  Ministry of Statistics; and Fund staff estimates.</v>
          </cell>
        </row>
      </sheetData>
      <sheetData sheetId="91" refreshError="1">
        <row r="1">
          <cell r="A1" t="str">
            <v>Table 30. Armenia:  Incorporatized and Partially Privatized Enterprises, 1994-2000</v>
          </cell>
        </row>
        <row r="4">
          <cell r="C4">
            <v>1994</v>
          </cell>
          <cell r="D4">
            <v>1995</v>
          </cell>
          <cell r="E4">
            <v>1996</v>
          </cell>
          <cell r="F4">
            <v>1997</v>
          </cell>
          <cell r="G4">
            <v>1998</v>
          </cell>
        </row>
        <row r="7">
          <cell r="A7" t="str">
            <v>Number of state-owned enterprises existing prior to 1992</v>
          </cell>
        </row>
        <row r="8">
          <cell r="A8" t="str">
            <v xml:space="preserve">     Of which:  Small</v>
          </cell>
          <cell r="B8">
            <v>10197</v>
          </cell>
        </row>
        <row r="9">
          <cell r="A9" t="str">
            <v xml:space="preserve">                            Medium and large</v>
          </cell>
          <cell r="B9">
            <v>2000</v>
          </cell>
        </row>
        <row r="10">
          <cell r="A10" t="str">
            <v xml:space="preserve">                            Total</v>
          </cell>
          <cell r="B10">
            <v>12197</v>
          </cell>
        </row>
        <row r="12">
          <cell r="A12" t="str">
            <v>Number of incorporatized and partially privatized enterprises (in each year)</v>
          </cell>
        </row>
        <row r="13">
          <cell r="A13" t="str">
            <v xml:space="preserve">     Of which:  Small</v>
          </cell>
          <cell r="C13">
            <v>257</v>
          </cell>
          <cell r="D13">
            <v>1574</v>
          </cell>
          <cell r="E13">
            <v>2132</v>
          </cell>
          <cell r="F13">
            <v>2058</v>
          </cell>
          <cell r="G13">
            <v>603</v>
          </cell>
        </row>
        <row r="14">
          <cell r="A14" t="str">
            <v xml:space="preserve">                            Medium and large</v>
          </cell>
          <cell r="C14" t="str">
            <v>…</v>
          </cell>
          <cell r="D14">
            <v>240</v>
          </cell>
          <cell r="E14">
            <v>613</v>
          </cell>
          <cell r="F14">
            <v>396</v>
          </cell>
          <cell r="G14">
            <v>210</v>
          </cell>
        </row>
        <row r="15">
          <cell r="A15" t="str">
            <v xml:space="preserve">                            Total</v>
          </cell>
          <cell r="C15">
            <v>257</v>
          </cell>
          <cell r="D15">
            <v>1814</v>
          </cell>
          <cell r="E15">
            <v>2745</v>
          </cell>
          <cell r="F15">
            <v>2454</v>
          </cell>
          <cell r="G15">
            <v>813</v>
          </cell>
        </row>
        <row r="17">
          <cell r="A17" t="str">
            <v>Number of incorporatized and partially privatized enterprises (cumulative)</v>
          </cell>
        </row>
        <row r="18">
          <cell r="A18" t="str">
            <v xml:space="preserve">     Of which:  Small</v>
          </cell>
          <cell r="C18">
            <v>257</v>
          </cell>
          <cell r="D18">
            <v>1831</v>
          </cell>
          <cell r="E18">
            <v>3963</v>
          </cell>
          <cell r="F18">
            <v>6021</v>
          </cell>
          <cell r="G18">
            <v>6624</v>
          </cell>
        </row>
        <row r="19">
          <cell r="A19" t="str">
            <v xml:space="preserve">                            Medium and large</v>
          </cell>
          <cell r="C19" t="str">
            <v>…</v>
          </cell>
          <cell r="D19">
            <v>240</v>
          </cell>
          <cell r="E19">
            <v>853</v>
          </cell>
          <cell r="F19">
            <v>1250</v>
          </cell>
          <cell r="G19">
            <v>1460</v>
          </cell>
        </row>
        <row r="20">
          <cell r="A20" t="str">
            <v xml:space="preserve">                            Total</v>
          </cell>
          <cell r="C20">
            <v>257</v>
          </cell>
          <cell r="D20">
            <v>2071</v>
          </cell>
          <cell r="E20">
            <v>4816</v>
          </cell>
          <cell r="F20">
            <v>7271</v>
          </cell>
          <cell r="G20">
            <v>8084</v>
          </cell>
        </row>
        <row r="21">
          <cell r="A21" t="str">
            <v xml:space="preserve"> </v>
          </cell>
        </row>
        <row r="22">
          <cell r="A22" t="str">
            <v>Share of incorporatized and partially privatized enterprises in total (in percent)</v>
          </cell>
        </row>
        <row r="23">
          <cell r="A23" t="str">
            <v xml:space="preserve">     Of which:  Small</v>
          </cell>
          <cell r="C23">
            <v>2.1</v>
          </cell>
          <cell r="D23">
            <v>14.9</v>
          </cell>
          <cell r="E23">
            <v>22.5</v>
          </cell>
          <cell r="F23">
            <v>59</v>
          </cell>
          <cell r="G23">
            <v>65</v>
          </cell>
        </row>
        <row r="24">
          <cell r="A24" t="str">
            <v xml:space="preserve">                            Medium and large</v>
          </cell>
          <cell r="C24">
            <v>2.5</v>
          </cell>
          <cell r="D24">
            <v>15.4</v>
          </cell>
          <cell r="E24">
            <v>20.9</v>
          </cell>
          <cell r="F24">
            <v>62.5</v>
          </cell>
          <cell r="G24">
            <v>73</v>
          </cell>
        </row>
        <row r="25">
          <cell r="A25" t="str">
            <v xml:space="preserve">                            Total</v>
          </cell>
          <cell r="C25" t="str">
            <v>…</v>
          </cell>
          <cell r="D25">
            <v>12</v>
          </cell>
          <cell r="E25">
            <v>30.7</v>
          </cell>
          <cell r="F25">
            <v>59.6</v>
          </cell>
          <cell r="G25">
            <v>66.3</v>
          </cell>
        </row>
        <row r="29">
          <cell r="A29" t="str">
            <v xml:space="preserve">     Source:  Armenian authorities.</v>
          </cell>
        </row>
      </sheetData>
      <sheetData sheetId="92" refreshError="1"/>
      <sheetData sheetId="93" refreshError="1"/>
      <sheetData sheetId="94" refreshError="1">
        <row r="1">
          <cell r="A1" t="str">
            <v>Table 31. Armenia:  Banking System Indicators, 1997-2000</v>
          </cell>
        </row>
        <row r="4">
          <cell r="B4">
            <v>1997</v>
          </cell>
          <cell r="G4">
            <v>1998</v>
          </cell>
          <cell r="L4">
            <v>1999</v>
          </cell>
        </row>
        <row r="5">
          <cell r="B5" t="str">
            <v>Mar.</v>
          </cell>
          <cell r="C5" t="str">
            <v>Jun.</v>
          </cell>
          <cell r="D5" t="str">
            <v>Sep.</v>
          </cell>
          <cell r="E5" t="str">
            <v>Dec.</v>
          </cell>
          <cell r="G5" t="str">
            <v>Mar.</v>
          </cell>
          <cell r="H5" t="str">
            <v>Jun.</v>
          </cell>
          <cell r="I5" t="str">
            <v>Sep.</v>
          </cell>
          <cell r="J5" t="str">
            <v>Dec.</v>
          </cell>
          <cell r="L5" t="str">
            <v>Mar.</v>
          </cell>
          <cell r="M5" t="str">
            <v>Jun.</v>
          </cell>
        </row>
        <row r="9">
          <cell r="A9" t="str">
            <v>Total Capital to Risk Weighted Assets Ratio 1/</v>
          </cell>
          <cell r="B9">
            <v>29.4</v>
          </cell>
          <cell r="C9">
            <v>28.5</v>
          </cell>
          <cell r="D9">
            <v>28.7</v>
          </cell>
          <cell r="E9">
            <v>27</v>
          </cell>
          <cell r="G9">
            <v>33.6</v>
          </cell>
          <cell r="H9">
            <v>31.9</v>
          </cell>
          <cell r="I9">
            <v>29.5</v>
          </cell>
          <cell r="J9">
            <v>29.8</v>
          </cell>
          <cell r="L9">
            <v>29.6</v>
          </cell>
          <cell r="M9">
            <v>27.1</v>
          </cell>
        </row>
        <row r="10">
          <cell r="A10" t="str">
            <v>Core Capital to Risk Weighted Assets Ratio</v>
          </cell>
          <cell r="B10">
            <v>21.2</v>
          </cell>
          <cell r="C10">
            <v>21</v>
          </cell>
          <cell r="D10">
            <v>27.4</v>
          </cell>
          <cell r="E10">
            <v>25.2</v>
          </cell>
          <cell r="G10">
            <v>30.5</v>
          </cell>
          <cell r="H10">
            <v>29.1</v>
          </cell>
          <cell r="I10">
            <v>27.3</v>
          </cell>
          <cell r="J10">
            <v>27.2</v>
          </cell>
          <cell r="L10">
            <v>27</v>
          </cell>
          <cell r="M10">
            <v>25.5</v>
          </cell>
        </row>
        <row r="11">
          <cell r="A11" t="str">
            <v>Highly Liquid Assets to Total Capital Ratio 1/</v>
          </cell>
          <cell r="B11">
            <v>33.4</v>
          </cell>
          <cell r="C11">
            <v>41.8</v>
          </cell>
          <cell r="D11">
            <v>52.7</v>
          </cell>
          <cell r="E11">
            <v>45.8</v>
          </cell>
          <cell r="G11">
            <v>38.700000000000003</v>
          </cell>
          <cell r="H11">
            <v>39.9</v>
          </cell>
          <cell r="I11">
            <v>40.700000000000003</v>
          </cell>
          <cell r="J11">
            <v>37.799999999999997</v>
          </cell>
          <cell r="L11">
            <v>34.200000000000003</v>
          </cell>
          <cell r="M11">
            <v>34.700000000000003</v>
          </cell>
        </row>
        <row r="12">
          <cell r="A12" t="str">
            <v>Highly Liquid Assets to Demand Liabilities Ratio</v>
          </cell>
          <cell r="B12">
            <v>86.7</v>
          </cell>
          <cell r="C12">
            <v>96.2</v>
          </cell>
          <cell r="D12">
            <v>110</v>
          </cell>
          <cell r="E12">
            <v>94.8</v>
          </cell>
          <cell r="G12">
            <v>88.7</v>
          </cell>
          <cell r="H12">
            <v>88.2</v>
          </cell>
          <cell r="I12">
            <v>90.7</v>
          </cell>
          <cell r="J12">
            <v>83.4</v>
          </cell>
          <cell r="L12">
            <v>87.608963049741519</v>
          </cell>
          <cell r="M12">
            <v>84.4</v>
          </cell>
        </row>
        <row r="13">
          <cell r="A13" t="str">
            <v>Total Non-performing Loan to Total Loan Ratio 2/</v>
          </cell>
          <cell r="B13">
            <v>24.7</v>
          </cell>
          <cell r="C13">
            <v>24.4</v>
          </cell>
          <cell r="D13">
            <v>20.100000000000001</v>
          </cell>
          <cell r="E13">
            <v>11.3</v>
          </cell>
          <cell r="G13">
            <v>9.1</v>
          </cell>
          <cell r="H13">
            <v>8.8000000000000007</v>
          </cell>
          <cell r="I13">
            <v>7.7</v>
          </cell>
          <cell r="J13">
            <v>9.3000000000000007</v>
          </cell>
          <cell r="L13">
            <v>9.4</v>
          </cell>
          <cell r="M13" t="str">
            <v>...</v>
          </cell>
        </row>
        <row r="16">
          <cell r="A16" t="str">
            <v xml:space="preserve">   Source:  Armenian authorities.</v>
          </cell>
        </row>
      </sheetData>
      <sheetData sheetId="95" refreshError="1"/>
      <sheetData sheetId="96" refreshError="1">
        <row r="1">
          <cell r="A1" t="str">
            <v>Table 32.  Armenia:  Banking Sector Loans, 1996-2000</v>
          </cell>
        </row>
        <row r="2">
          <cell r="A2" t="str">
            <v>(In millions of drams)</v>
          </cell>
        </row>
        <row r="5">
          <cell r="B5">
            <v>1996</v>
          </cell>
          <cell r="D5">
            <v>1997</v>
          </cell>
          <cell r="I5" t="str">
            <v>1998 1/</v>
          </cell>
          <cell r="N5" t="str">
            <v>1999 1/</v>
          </cell>
        </row>
        <row r="6">
          <cell r="D6" t="str">
            <v>Mar.</v>
          </cell>
          <cell r="E6" t="str">
            <v>Jun.</v>
          </cell>
          <cell r="F6" t="str">
            <v>Sept.</v>
          </cell>
          <cell r="G6" t="str">
            <v>Dec.</v>
          </cell>
          <cell r="I6" t="str">
            <v>Mar</v>
          </cell>
          <cell r="J6" t="str">
            <v>Jun.</v>
          </cell>
          <cell r="K6" t="str">
            <v>Sept.</v>
          </cell>
          <cell r="L6" t="str">
            <v>Dec.</v>
          </cell>
          <cell r="N6" t="str">
            <v>Mar.</v>
          </cell>
          <cell r="O6" t="str">
            <v>Jun.</v>
          </cell>
        </row>
        <row r="9">
          <cell r="A9" t="str">
            <v>Credit in drams</v>
          </cell>
          <cell r="B9">
            <v>13399</v>
          </cell>
          <cell r="D9">
            <v>12904</v>
          </cell>
          <cell r="E9">
            <v>12306</v>
          </cell>
          <cell r="F9">
            <v>8243</v>
          </cell>
          <cell r="G9">
            <v>9275</v>
          </cell>
          <cell r="I9" t="str">
            <v>...</v>
          </cell>
          <cell r="J9" t="str">
            <v>...</v>
          </cell>
          <cell r="K9" t="str">
            <v>...</v>
          </cell>
          <cell r="L9" t="str">
            <v>...</v>
          </cell>
          <cell r="N9" t="str">
            <v>...</v>
          </cell>
          <cell r="O9" t="str">
            <v>...</v>
          </cell>
        </row>
        <row r="10">
          <cell r="A10" t="str">
            <v>Industry</v>
          </cell>
          <cell r="B10">
            <v>1632</v>
          </cell>
          <cell r="D10">
            <v>1623</v>
          </cell>
          <cell r="E10">
            <v>919</v>
          </cell>
          <cell r="F10">
            <v>501</v>
          </cell>
          <cell r="G10">
            <v>749</v>
          </cell>
          <cell r="I10">
            <v>4126</v>
          </cell>
          <cell r="J10">
            <v>5499</v>
          </cell>
          <cell r="K10">
            <v>6282</v>
          </cell>
          <cell r="L10">
            <v>6340</v>
          </cell>
          <cell r="N10">
            <v>4860</v>
          </cell>
          <cell r="O10">
            <v>5008</v>
          </cell>
        </row>
        <row r="11">
          <cell r="A11" t="str">
            <v>Agriculture and processing industry</v>
          </cell>
          <cell r="B11">
            <v>243</v>
          </cell>
          <cell r="D11">
            <v>239</v>
          </cell>
          <cell r="E11">
            <v>219</v>
          </cell>
          <cell r="F11">
            <v>143</v>
          </cell>
          <cell r="G11">
            <v>581</v>
          </cell>
          <cell r="I11">
            <v>2478</v>
          </cell>
          <cell r="J11">
            <v>3191</v>
          </cell>
          <cell r="K11">
            <v>3150</v>
          </cell>
          <cell r="L11">
            <v>3860</v>
          </cell>
          <cell r="N11">
            <v>3740</v>
          </cell>
          <cell r="O11">
            <v>4566</v>
          </cell>
        </row>
        <row r="12">
          <cell r="A12" t="str">
            <v>Construction</v>
          </cell>
          <cell r="B12">
            <v>225</v>
          </cell>
          <cell r="D12">
            <v>183</v>
          </cell>
          <cell r="E12">
            <v>91</v>
          </cell>
          <cell r="F12">
            <v>52</v>
          </cell>
          <cell r="G12">
            <v>52</v>
          </cell>
          <cell r="I12">
            <v>1042</v>
          </cell>
          <cell r="J12">
            <v>945</v>
          </cell>
          <cell r="K12">
            <v>1093</v>
          </cell>
          <cell r="L12">
            <v>1912</v>
          </cell>
          <cell r="N12">
            <v>1053</v>
          </cell>
          <cell r="O12">
            <v>2051</v>
          </cell>
        </row>
        <row r="13">
          <cell r="A13" t="str">
            <v>Energy</v>
          </cell>
          <cell r="B13">
            <v>2370</v>
          </cell>
          <cell r="D13">
            <v>1845</v>
          </cell>
          <cell r="E13">
            <v>1422</v>
          </cell>
          <cell r="F13">
            <v>1452</v>
          </cell>
          <cell r="G13">
            <v>2737</v>
          </cell>
          <cell r="I13">
            <v>16993</v>
          </cell>
          <cell r="J13">
            <v>16946</v>
          </cell>
          <cell r="K13">
            <v>16395</v>
          </cell>
          <cell r="L13">
            <v>23711</v>
          </cell>
          <cell r="N13">
            <v>15833</v>
          </cell>
          <cell r="O13">
            <v>17574</v>
          </cell>
        </row>
        <row r="14">
          <cell r="A14" t="str">
            <v>Commerce</v>
          </cell>
          <cell r="B14">
            <v>1553</v>
          </cell>
          <cell r="D14">
            <v>1578</v>
          </cell>
          <cell r="E14">
            <v>1553</v>
          </cell>
          <cell r="F14">
            <v>1741</v>
          </cell>
          <cell r="G14">
            <v>3104</v>
          </cell>
          <cell r="I14">
            <v>7054</v>
          </cell>
          <cell r="J14">
            <v>6496</v>
          </cell>
          <cell r="K14">
            <v>7174</v>
          </cell>
          <cell r="L14">
            <v>7598</v>
          </cell>
          <cell r="N14">
            <v>6179</v>
          </cell>
          <cell r="O14">
            <v>6935</v>
          </cell>
        </row>
        <row r="15">
          <cell r="A15" t="str">
            <v>Services</v>
          </cell>
          <cell r="B15">
            <v>166</v>
          </cell>
          <cell r="D15">
            <v>145</v>
          </cell>
          <cell r="E15">
            <v>58</v>
          </cell>
          <cell r="F15">
            <v>16</v>
          </cell>
          <cell r="G15">
            <v>16</v>
          </cell>
          <cell r="I15" t="str">
            <v>...</v>
          </cell>
          <cell r="J15" t="str">
            <v>...</v>
          </cell>
          <cell r="K15" t="str">
            <v>...</v>
          </cell>
          <cell r="L15" t="str">
            <v>...</v>
          </cell>
          <cell r="N15" t="str">
            <v>...</v>
          </cell>
          <cell r="O15" t="str">
            <v>...</v>
          </cell>
        </row>
        <row r="16">
          <cell r="A16" t="str">
            <v>Other sectors</v>
          </cell>
          <cell r="B16">
            <v>994</v>
          </cell>
          <cell r="D16">
            <v>1263</v>
          </cell>
          <cell r="E16">
            <v>1825</v>
          </cell>
          <cell r="F16">
            <v>1585</v>
          </cell>
          <cell r="G16">
            <v>1482</v>
          </cell>
          <cell r="I16">
            <v>20822</v>
          </cell>
          <cell r="J16">
            <v>24702</v>
          </cell>
          <cell r="K16">
            <v>25922</v>
          </cell>
          <cell r="L16">
            <v>32969</v>
          </cell>
          <cell r="N16">
            <v>33449</v>
          </cell>
          <cell r="O16">
            <v>32197</v>
          </cell>
        </row>
        <row r="17">
          <cell r="A17" t="str">
            <v>Transport and communication</v>
          </cell>
          <cell r="B17">
            <v>315</v>
          </cell>
          <cell r="D17">
            <v>190</v>
          </cell>
          <cell r="E17">
            <v>123</v>
          </cell>
          <cell r="F17">
            <v>59</v>
          </cell>
          <cell r="G17">
            <v>61</v>
          </cell>
          <cell r="I17">
            <v>421</v>
          </cell>
          <cell r="J17">
            <v>671</v>
          </cell>
          <cell r="K17">
            <v>496</v>
          </cell>
          <cell r="L17">
            <v>1001</v>
          </cell>
          <cell r="N17">
            <v>416</v>
          </cell>
          <cell r="O17">
            <v>616</v>
          </cell>
        </row>
        <row r="18">
          <cell r="A18" t="str">
            <v>Overdue loans</v>
          </cell>
          <cell r="B18">
            <v>5901</v>
          </cell>
          <cell r="D18">
            <v>5838</v>
          </cell>
          <cell r="E18">
            <v>6096</v>
          </cell>
          <cell r="F18">
            <v>2694</v>
          </cell>
          <cell r="G18">
            <v>493</v>
          </cell>
          <cell r="I18" t="str">
            <v>...</v>
          </cell>
          <cell r="J18" t="str">
            <v>...</v>
          </cell>
          <cell r="K18" t="str">
            <v>...</v>
          </cell>
          <cell r="L18" t="str">
            <v>...</v>
          </cell>
          <cell r="N18" t="str">
            <v>...</v>
          </cell>
          <cell r="O18" t="str">
            <v>...</v>
          </cell>
        </row>
        <row r="20">
          <cell r="A20" t="str">
            <v>Credit in foreign exchange</v>
          </cell>
          <cell r="B20">
            <v>14395</v>
          </cell>
          <cell r="D20">
            <v>15551</v>
          </cell>
          <cell r="E20">
            <v>20211</v>
          </cell>
          <cell r="F20">
            <v>23150</v>
          </cell>
          <cell r="G20">
            <v>23571</v>
          </cell>
          <cell r="I20" t="str">
            <v>...</v>
          </cell>
          <cell r="J20" t="str">
            <v>...</v>
          </cell>
          <cell r="K20" t="str">
            <v>...</v>
          </cell>
          <cell r="L20" t="str">
            <v>...</v>
          </cell>
          <cell r="N20" t="str">
            <v>...</v>
          </cell>
          <cell r="O20" t="str">
            <v>...</v>
          </cell>
        </row>
        <row r="21">
          <cell r="A21" t="str">
            <v>Credit to enterprises</v>
          </cell>
          <cell r="B21">
            <v>27794</v>
          </cell>
          <cell r="D21">
            <v>28455</v>
          </cell>
          <cell r="E21">
            <v>32517</v>
          </cell>
          <cell r="F21">
            <v>31393</v>
          </cell>
          <cell r="G21">
            <v>32846</v>
          </cell>
          <cell r="I21">
            <v>52936</v>
          </cell>
          <cell r="J21">
            <v>58450</v>
          </cell>
          <cell r="K21">
            <v>60512</v>
          </cell>
          <cell r="L21">
            <v>77391</v>
          </cell>
          <cell r="N21">
            <v>65530</v>
          </cell>
          <cell r="O21">
            <v>68947</v>
          </cell>
        </row>
        <row r="23">
          <cell r="A23" t="str">
            <v>Share of total credit to enterprises</v>
          </cell>
        </row>
        <row r="24">
          <cell r="A24" t="str">
            <v>Industry</v>
          </cell>
          <cell r="B24">
            <v>5.8717708858026914</v>
          </cell>
          <cell r="D24">
            <v>5.7037427517132313</v>
          </cell>
          <cell r="E24">
            <v>2.8262139803794941</v>
          </cell>
          <cell r="F24">
            <v>1.5958971745293538</v>
          </cell>
          <cell r="G24">
            <v>2.2803385495950801</v>
          </cell>
          <cell r="I24">
            <v>7.7943176666162923</v>
          </cell>
          <cell r="J24">
            <v>9.4080410607356715</v>
          </cell>
          <cell r="K24">
            <v>10.381411951348493</v>
          </cell>
          <cell r="L24">
            <v>8.1921670478479403</v>
          </cell>
          <cell r="N24">
            <v>7.4164504806958647</v>
          </cell>
          <cell r="O24">
            <v>7.2635502632456816</v>
          </cell>
        </row>
        <row r="25">
          <cell r="A25" t="str">
            <v>Agriculture and processing industry</v>
          </cell>
          <cell r="B25">
            <v>0.87428941498165069</v>
          </cell>
          <cell r="D25">
            <v>0.83992268494113509</v>
          </cell>
          <cell r="E25">
            <v>0.67349386474767048</v>
          </cell>
          <cell r="F25">
            <v>0.45551556079380756</v>
          </cell>
          <cell r="G25">
            <v>1.7688607440784265</v>
          </cell>
          <cell r="I25">
            <v>4.6811243766057125</v>
          </cell>
          <cell r="J25">
            <v>5.4593669803250648</v>
          </cell>
          <cell r="K25">
            <v>5.2055790586991009</v>
          </cell>
          <cell r="L25">
            <v>4.9876600638317115</v>
          </cell>
          <cell r="N25">
            <v>5.7073096291774759</v>
          </cell>
          <cell r="O25">
            <v>6.6224781353793487</v>
          </cell>
        </row>
        <row r="26">
          <cell r="A26" t="str">
            <v>Construction</v>
          </cell>
          <cell r="B26">
            <v>0.80952723609412103</v>
          </cell>
          <cell r="D26">
            <v>0.64312071692145489</v>
          </cell>
          <cell r="E26">
            <v>0.27985361503213702</v>
          </cell>
          <cell r="F26">
            <v>0.16564202210683909</v>
          </cell>
          <cell r="G26">
            <v>0.15831455885039275</v>
          </cell>
          <cell r="I26">
            <v>1.9684146894363004</v>
          </cell>
          <cell r="J26">
            <v>1.6167664670658684</v>
          </cell>
          <cell r="K26">
            <v>1.8062533051295613</v>
          </cell>
          <cell r="L26">
            <v>2.4705715134834798</v>
          </cell>
          <cell r="N26">
            <v>1.6068976041507705</v>
          </cell>
          <cell r="O26">
            <v>2.9747487200313283</v>
          </cell>
        </row>
        <row r="27">
          <cell r="A27" t="str">
            <v>Energy</v>
          </cell>
          <cell r="B27">
            <v>8.5270202201914085</v>
          </cell>
          <cell r="D27">
            <v>6.4839219820769634</v>
          </cell>
          <cell r="E27">
            <v>4.3730971491835042</v>
          </cell>
          <cell r="F27">
            <v>4.6252349249832765</v>
          </cell>
          <cell r="G27">
            <v>8.33282591487548</v>
          </cell>
          <cell r="I27">
            <v>32.101027656037481</v>
          </cell>
          <cell r="J27">
            <v>28.99230111206159</v>
          </cell>
          <cell r="K27">
            <v>27.093799576943418</v>
          </cell>
          <cell r="L27">
            <v>30.637929475003556</v>
          </cell>
          <cell r="N27">
            <v>24.161452769723791</v>
          </cell>
          <cell r="O27">
            <v>25.489143835119734</v>
          </cell>
        </row>
        <row r="28">
          <cell r="A28" t="str">
            <v>Commerce</v>
          </cell>
          <cell r="B28">
            <v>5.587536878462978</v>
          </cell>
          <cell r="D28">
            <v>5.5455983131259883</v>
          </cell>
          <cell r="E28">
            <v>4.7759633422517451</v>
          </cell>
          <cell r="F28">
            <v>5.5458223170770555</v>
          </cell>
          <cell r="G28">
            <v>9.4501613590695968</v>
          </cell>
          <cell r="I28">
            <v>13.32552516246033</v>
          </cell>
          <cell r="J28">
            <v>11.113772455089821</v>
          </cell>
          <cell r="K28">
            <v>11.855499735589635</v>
          </cell>
          <cell r="L28">
            <v>9.8176790582884301</v>
          </cell>
          <cell r="N28">
            <v>9.4292690370822516</v>
          </cell>
          <cell r="O28">
            <v>10.058450694011341</v>
          </cell>
        </row>
        <row r="29">
          <cell r="A29" t="str">
            <v>Services</v>
          </cell>
          <cell r="B29">
            <v>0.59725120529610709</v>
          </cell>
          <cell r="D29">
            <v>0.509576524336672</v>
          </cell>
          <cell r="E29">
            <v>0.17836823815235106</v>
          </cell>
          <cell r="F29">
            <v>5.096677603287357E-2</v>
          </cell>
          <cell r="G29">
            <v>4.8712171953966994E-2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N29">
            <v>0</v>
          </cell>
          <cell r="O29">
            <v>0</v>
          </cell>
        </row>
        <row r="30">
          <cell r="A30" t="str">
            <v>Other sectors</v>
          </cell>
          <cell r="B30">
            <v>3.5763114341224727</v>
          </cell>
          <cell r="D30">
            <v>4.4385872430152871</v>
          </cell>
          <cell r="E30">
            <v>5.6124488728972537</v>
          </cell>
          <cell r="F30">
            <v>5.0488962507565383</v>
          </cell>
          <cell r="G30">
            <v>4.5119649272361926</v>
          </cell>
          <cell r="I30">
            <v>39.334290463956478</v>
          </cell>
          <cell r="J30">
            <v>42.261762189905902</v>
          </cell>
          <cell r="K30">
            <v>42.837784241142252</v>
          </cell>
          <cell r="L30">
            <v>42.600560788722206</v>
          </cell>
          <cell r="N30">
            <v>51.043796734320154</v>
          </cell>
          <cell r="O30">
            <v>46.698188463602477</v>
          </cell>
        </row>
        <row r="31">
          <cell r="A31" t="str">
            <v>Transport and communication</v>
          </cell>
          <cell r="B31">
            <v>1.1333381305317696</v>
          </cell>
          <cell r="D31">
            <v>0.66772096292391492</v>
          </cell>
          <cell r="E31">
            <v>0.37826367746102041</v>
          </cell>
          <cell r="F31">
            <v>0.1879399866212213</v>
          </cell>
          <cell r="G31">
            <v>0.18571515557449916</v>
          </cell>
          <cell r="I31">
            <v>0.79529998488741116</v>
          </cell>
          <cell r="J31">
            <v>1.1479897348160821</v>
          </cell>
          <cell r="K31">
            <v>0.81967213114754101</v>
          </cell>
          <cell r="L31">
            <v>1.2934320528226797</v>
          </cell>
          <cell r="N31">
            <v>0.63482374484968718</v>
          </cell>
          <cell r="O31">
            <v>0.89343988861009183</v>
          </cell>
        </row>
        <row r="32">
          <cell r="A32" t="str">
            <v>Overdue loans</v>
          </cell>
          <cell r="B32">
            <v>21.231200978628483</v>
          </cell>
          <cell r="D32">
            <v>20.516605166051662</v>
          </cell>
          <cell r="E32">
            <v>18.74711689270228</v>
          </cell>
          <cell r="F32">
            <v>8.5815309145350884</v>
          </cell>
          <cell r="G32">
            <v>1.5009437983316083</v>
          </cell>
          <cell r="I32" t="str">
            <v>...</v>
          </cell>
          <cell r="J32" t="str">
            <v>...</v>
          </cell>
          <cell r="K32" t="str">
            <v>...</v>
          </cell>
          <cell r="L32" t="str">
            <v>...</v>
          </cell>
          <cell r="N32" t="str">
            <v>...</v>
          </cell>
          <cell r="O32" t="str">
            <v>...</v>
          </cell>
        </row>
        <row r="34">
          <cell r="A34" t="str">
            <v>Credit in foreign exchange</v>
          </cell>
          <cell r="B34">
            <v>51.791753615888325</v>
          </cell>
          <cell r="D34">
            <v>54.651203654893685</v>
          </cell>
          <cell r="E34">
            <v>62.155180367192543</v>
          </cell>
          <cell r="F34">
            <v>73.742554072563948</v>
          </cell>
          <cell r="G34">
            <v>71.762162820434767</v>
          </cell>
          <cell r="I34" t="str">
            <v>...</v>
          </cell>
          <cell r="J34" t="str">
            <v>...</v>
          </cell>
          <cell r="K34" t="str">
            <v>...</v>
          </cell>
          <cell r="L34" t="str">
            <v>...</v>
          </cell>
          <cell r="N34" t="str">
            <v>...</v>
          </cell>
          <cell r="O34" t="str">
            <v>...</v>
          </cell>
        </row>
        <row r="35">
          <cell r="A35" t="str">
            <v>Credit to enterprises</v>
          </cell>
          <cell r="B35">
            <v>100</v>
          </cell>
          <cell r="D35">
            <v>100</v>
          </cell>
          <cell r="E35">
            <v>100</v>
          </cell>
          <cell r="F35">
            <v>100</v>
          </cell>
          <cell r="G35">
            <v>100</v>
          </cell>
          <cell r="I35">
            <v>100</v>
          </cell>
          <cell r="J35">
            <v>100</v>
          </cell>
          <cell r="K35">
            <v>100</v>
          </cell>
          <cell r="L35">
            <v>100</v>
          </cell>
          <cell r="N35">
            <v>100</v>
          </cell>
          <cell r="O35">
            <v>100</v>
          </cell>
        </row>
        <row r="38">
          <cell r="A38" t="str">
            <v>Source: Central Bank of Armenia.</v>
          </cell>
        </row>
        <row r="40">
          <cell r="A40" t="str">
            <v xml:space="preserve">1/ Based on International Accounting Standards classifications </v>
          </cell>
        </row>
      </sheetData>
      <sheetData sheetId="97" refreshError="1">
        <row r="1">
          <cell r="A1" t="str">
            <v>Table 33. Armenia:  Total Electricity Generation, Distribution and Collection, 1994-2000</v>
          </cell>
        </row>
        <row r="4">
          <cell r="B4">
            <v>1994</v>
          </cell>
          <cell r="C4">
            <v>1995</v>
          </cell>
          <cell r="D4">
            <v>1996</v>
          </cell>
          <cell r="E4">
            <v>1997</v>
          </cell>
          <cell r="F4">
            <v>1998</v>
          </cell>
        </row>
        <row r="8">
          <cell r="A8" t="str">
            <v>Production of electric energy (in millions of kilowatts)</v>
          </cell>
          <cell r="B8">
            <v>5673</v>
          </cell>
          <cell r="C8">
            <v>5576</v>
          </cell>
          <cell r="D8">
            <v>6229</v>
          </cell>
          <cell r="E8">
            <v>6030</v>
          </cell>
          <cell r="F8">
            <v>5683.98</v>
          </cell>
        </row>
        <row r="9">
          <cell r="A9" t="str">
            <v xml:space="preserve">  Of which:</v>
          </cell>
        </row>
        <row r="10">
          <cell r="A10" t="str">
            <v xml:space="preserve">      Thermal</v>
          </cell>
          <cell r="B10">
            <v>2159</v>
          </cell>
          <cell r="C10">
            <v>3353</v>
          </cell>
          <cell r="D10">
            <v>2332</v>
          </cell>
          <cell r="E10">
            <v>3040</v>
          </cell>
          <cell r="F10">
            <v>1416.47</v>
          </cell>
        </row>
        <row r="11">
          <cell r="A11" t="str">
            <v xml:space="preserve">      Hydro</v>
          </cell>
          <cell r="B11">
            <v>3514</v>
          </cell>
          <cell r="C11">
            <v>1919</v>
          </cell>
          <cell r="D11">
            <v>1573</v>
          </cell>
          <cell r="E11">
            <v>1390</v>
          </cell>
          <cell r="F11">
            <v>2801.2</v>
          </cell>
        </row>
        <row r="12">
          <cell r="A12" t="str">
            <v xml:space="preserve">      Nuclear  1/</v>
          </cell>
          <cell r="B12">
            <v>0</v>
          </cell>
          <cell r="C12">
            <v>303.84615384615381</v>
          </cell>
          <cell r="D12">
            <v>2324</v>
          </cell>
          <cell r="E12">
            <v>1600</v>
          </cell>
          <cell r="F12">
            <v>1466.31</v>
          </cell>
        </row>
        <row r="14">
          <cell r="A14" t="str">
            <v>Production of electric energy (in percent of total)</v>
          </cell>
        </row>
        <row r="15">
          <cell r="A15" t="str">
            <v xml:space="preserve">  Of which:</v>
          </cell>
        </row>
        <row r="16">
          <cell r="A16" t="str">
            <v xml:space="preserve">      Thermal</v>
          </cell>
          <cell r="B16">
            <v>38.057465185968624</v>
          </cell>
          <cell r="C16">
            <v>60.132711621233859</v>
          </cell>
          <cell r="D16">
            <v>37.437790977685019</v>
          </cell>
          <cell r="E16">
            <v>50.414593698175793</v>
          </cell>
          <cell r="F16">
            <v>24.9203902899025</v>
          </cell>
        </row>
        <row r="17">
          <cell r="A17" t="str">
            <v xml:space="preserve">      Hydro</v>
          </cell>
          <cell r="B17">
            <v>61.942534814031383</v>
          </cell>
          <cell r="C17">
            <v>34.41535150645624</v>
          </cell>
          <cell r="D17">
            <v>25.252849574570558</v>
          </cell>
          <cell r="E17">
            <v>23.0514096185738</v>
          </cell>
          <cell r="F17">
            <v>49.282369044226051</v>
          </cell>
        </row>
        <row r="18">
          <cell r="A18" t="str">
            <v xml:space="preserve">      Nuclear</v>
          </cell>
          <cell r="B18">
            <v>0</v>
          </cell>
          <cell r="C18">
            <v>5.4491777949453697</v>
          </cell>
          <cell r="D18">
            <v>37.30935944774442</v>
          </cell>
          <cell r="E18">
            <v>26.533996683250415</v>
          </cell>
          <cell r="F18">
            <v>25.797240665871453</v>
          </cell>
        </row>
        <row r="20">
          <cell r="A20" t="str">
            <v>Distribution of Sales (in percent of total net generation)  2/</v>
          </cell>
        </row>
        <row r="21">
          <cell r="A21" t="str">
            <v xml:space="preserve">      Population </v>
          </cell>
          <cell r="B21">
            <v>47.645254209503292</v>
          </cell>
          <cell r="C21">
            <v>44.418832075998878</v>
          </cell>
          <cell r="D21">
            <v>46.855029326796796</v>
          </cell>
          <cell r="E21">
            <v>49.510585021625317</v>
          </cell>
          <cell r="F21">
            <v>36</v>
          </cell>
        </row>
        <row r="22">
          <cell r="A22" t="str">
            <v xml:space="preserve">     Others</v>
          </cell>
          <cell r="B22">
            <v>52.354745790496708</v>
          </cell>
          <cell r="C22">
            <v>55.581167924001122</v>
          </cell>
          <cell r="D22">
            <v>53.144970673203204</v>
          </cell>
          <cell r="E22">
            <v>50.489414978374683</v>
          </cell>
          <cell r="F22">
            <v>64</v>
          </cell>
        </row>
        <row r="23">
          <cell r="A23" t="str">
            <v xml:space="preserve">     Households </v>
          </cell>
          <cell r="B23">
            <v>48</v>
          </cell>
          <cell r="C23">
            <v>44</v>
          </cell>
          <cell r="D23">
            <v>47.647968700241108</v>
          </cell>
          <cell r="E23">
            <v>49.516264881968631</v>
          </cell>
          <cell r="F23">
            <v>40.446001557112673</v>
          </cell>
        </row>
        <row r="24">
          <cell r="A24" t="str">
            <v xml:space="preserve">     Industry (includes Nairit)</v>
          </cell>
          <cell r="B24" t="str">
            <v>...</v>
          </cell>
          <cell r="C24" t="str">
            <v>...</v>
          </cell>
          <cell r="D24">
            <v>18.465947864064418</v>
          </cell>
          <cell r="E24">
            <v>16.638211659723648</v>
          </cell>
          <cell r="F24">
            <v>17.742742742742742</v>
          </cell>
        </row>
        <row r="25">
          <cell r="A25" t="str">
            <v>Of which:</v>
          </cell>
        </row>
        <row r="26">
          <cell r="A26" t="str">
            <v>Nairit</v>
          </cell>
        </row>
        <row r="27">
          <cell r="A27" t="str">
            <v xml:space="preserve">     Budgetary organizations</v>
          </cell>
          <cell r="B27" t="str">
            <v>...</v>
          </cell>
          <cell r="C27" t="str">
            <v>...</v>
          </cell>
          <cell r="D27">
            <v>6.6375506118920864</v>
          </cell>
          <cell r="E27">
            <v>7.7443146896127839</v>
          </cell>
          <cell r="F27">
            <v>6.8123679234790346</v>
          </cell>
        </row>
        <row r="28">
          <cell r="A28" t="str">
            <v xml:space="preserve">     Irrigation</v>
          </cell>
          <cell r="B28" t="str">
            <v>...</v>
          </cell>
          <cell r="C28" t="str">
            <v>...</v>
          </cell>
          <cell r="D28">
            <v>6.9</v>
          </cell>
          <cell r="E28">
            <v>5.5384825513897429</v>
          </cell>
          <cell r="F28">
            <v>9.5095095095095097</v>
          </cell>
        </row>
        <row r="29">
          <cell r="A29" t="str">
            <v xml:space="preserve">     Drinking water</v>
          </cell>
          <cell r="B29" t="str">
            <v>...</v>
          </cell>
          <cell r="C29" t="str">
            <v>...</v>
          </cell>
          <cell r="D29">
            <v>10.6</v>
          </cell>
          <cell r="E29">
            <v>6.854242072435067</v>
          </cell>
          <cell r="F29">
            <v>8.5974863752641539</v>
          </cell>
        </row>
        <row r="30">
          <cell r="A30" t="str">
            <v xml:space="preserve">     Transport</v>
          </cell>
          <cell r="B30" t="str">
            <v>...</v>
          </cell>
          <cell r="C30" t="str">
            <v>...</v>
          </cell>
          <cell r="D30" t="str">
            <v>...</v>
          </cell>
          <cell r="E30">
            <v>3.4715108470486471</v>
          </cell>
          <cell r="F30">
            <v>4.2014236458680898</v>
          </cell>
        </row>
        <row r="31">
          <cell r="A31" t="str">
            <v xml:space="preserve">     Others</v>
          </cell>
          <cell r="B31" t="str">
            <v>...</v>
          </cell>
          <cell r="C31" t="str">
            <v>...</v>
          </cell>
          <cell r="D31">
            <v>9.783449342614075</v>
          </cell>
          <cell r="E31">
            <v>10.3</v>
          </cell>
          <cell r="F31">
            <v>12.690468246023801</v>
          </cell>
        </row>
        <row r="33">
          <cell r="A33" t="str">
            <v>Collection rate (in percent of total sales)</v>
          </cell>
        </row>
        <row r="34">
          <cell r="A34" t="str">
            <v xml:space="preserve">      Population </v>
          </cell>
          <cell r="B34">
            <v>26.416481544433285</v>
          </cell>
          <cell r="C34">
            <v>26.190043742753883</v>
          </cell>
          <cell r="D34">
            <v>40.918027707596245</v>
          </cell>
          <cell r="E34">
            <v>57.751101376737843</v>
          </cell>
          <cell r="F34">
            <v>86</v>
          </cell>
        </row>
        <row r="35">
          <cell r="A35" t="str">
            <v xml:space="preserve">      Enterprises</v>
          </cell>
          <cell r="B35">
            <v>45.472260541573007</v>
          </cell>
          <cell r="C35">
            <v>82.014880908414938</v>
          </cell>
          <cell r="D35">
            <v>78.45378240989676</v>
          </cell>
          <cell r="E35">
            <v>65.512489850503897</v>
          </cell>
          <cell r="F35">
            <v>96</v>
          </cell>
        </row>
        <row r="36">
          <cell r="A36" t="str">
            <v xml:space="preserve">     Households </v>
          </cell>
          <cell r="B36">
            <v>26.416481544433285</v>
          </cell>
          <cell r="C36">
            <v>26.190043742753883</v>
          </cell>
          <cell r="D36">
            <v>39.79963735267453</v>
          </cell>
          <cell r="E36">
            <v>57.751098511693833</v>
          </cell>
          <cell r="F36">
            <v>85.94858600771137</v>
          </cell>
        </row>
        <row r="37">
          <cell r="A37" t="str">
            <v xml:space="preserve">     Industry (includes Nairit)</v>
          </cell>
          <cell r="B37" t="str">
            <v>...</v>
          </cell>
          <cell r="C37" t="str">
            <v>...</v>
          </cell>
          <cell r="D37">
            <v>102.62623250265605</v>
          </cell>
          <cell r="E37">
            <v>71.284284306868514</v>
          </cell>
          <cell r="F37">
            <v>96.066732599426075</v>
          </cell>
        </row>
        <row r="38">
          <cell r="A38" t="str">
            <v xml:space="preserve">     Budgetary organizations</v>
          </cell>
          <cell r="B38" t="str">
            <v>...</v>
          </cell>
          <cell r="C38" t="str">
            <v>...</v>
          </cell>
          <cell r="D38">
            <v>63.109322075499477</v>
          </cell>
          <cell r="E38">
            <v>96.118460134165957</v>
          </cell>
          <cell r="F38">
            <v>63.002808665801624</v>
          </cell>
        </row>
        <row r="39">
          <cell r="A39" t="str">
            <v xml:space="preserve">     Irrigation   3/</v>
          </cell>
          <cell r="B39" t="str">
            <v>...</v>
          </cell>
          <cell r="C39" t="str">
            <v>...</v>
          </cell>
          <cell r="D39">
            <v>17.893337763748129</v>
          </cell>
          <cell r="E39">
            <v>11.522807365860922</v>
          </cell>
          <cell r="F39">
            <v>24.513386626062683</v>
          </cell>
        </row>
        <row r="40">
          <cell r="A40" t="str">
            <v xml:space="preserve">     Drinking water   4/</v>
          </cell>
          <cell r="B40" t="str">
            <v>...</v>
          </cell>
          <cell r="C40" t="str">
            <v>...</v>
          </cell>
          <cell r="D40">
            <v>54.364089775561098</v>
          </cell>
          <cell r="E40">
            <v>52.489832806145508</v>
          </cell>
          <cell r="F40">
            <v>42.18319721789485</v>
          </cell>
        </row>
        <row r="41">
          <cell r="A41" t="str">
            <v xml:space="preserve">     Transport   4/</v>
          </cell>
          <cell r="B41" t="str">
            <v>...</v>
          </cell>
          <cell r="C41" t="str">
            <v>...</v>
          </cell>
          <cell r="D41" t="str">
            <v>...</v>
          </cell>
          <cell r="E41">
            <v>95.135633880789811</v>
          </cell>
          <cell r="F41">
            <v>84.143443508317119</v>
          </cell>
        </row>
        <row r="42">
          <cell r="A42" t="str">
            <v xml:space="preserve">     Others</v>
          </cell>
          <cell r="B42" t="str">
            <v>...</v>
          </cell>
          <cell r="C42" t="str">
            <v>...</v>
          </cell>
          <cell r="D42">
            <v>75.806101792943906</v>
          </cell>
          <cell r="E42">
            <v>57.145743391250711</v>
          </cell>
          <cell r="F42">
            <v>92.890181804100763</v>
          </cell>
        </row>
        <row r="43">
          <cell r="A43" t="str">
            <v xml:space="preserve">    Total</v>
          </cell>
          <cell r="B43">
            <v>42</v>
          </cell>
          <cell r="C43">
            <v>58</v>
          </cell>
          <cell r="D43">
            <v>59.394795183743184</v>
          </cell>
          <cell r="E43">
            <v>61.963411251416076</v>
          </cell>
          <cell r="F43">
            <v>76.864908027478549</v>
          </cell>
        </row>
        <row r="46">
          <cell r="A46" t="str">
            <v>Sources:  Armenian authorities; and the World Bank.</v>
          </cell>
        </row>
        <row r="48">
          <cell r="A48" t="str">
            <v>1/ The nuclear power plant was recommissioned in November 1995.</v>
          </cell>
        </row>
        <row r="49">
          <cell r="A49" t="str">
            <v>2/ Excludes technical losses and self-use of electric power.</v>
          </cell>
        </row>
        <row r="50">
          <cell r="A50" t="str">
            <v>3/ The figure for 1996 includes other agriculture use of electricity.</v>
          </cell>
        </row>
        <row r="51">
          <cell r="A51" t="str">
            <v>4/ In 1996 transport was included in drinking water.</v>
          </cell>
        </row>
      </sheetData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>
        <row r="1">
          <cell r="A1" t="str">
            <v>Table 35. General Government Tax Revenue Performance in Armenia and Comparator Countries 1995-2000 1/</v>
          </cell>
        </row>
        <row r="4">
          <cell r="C4">
            <v>1995</v>
          </cell>
          <cell r="D4">
            <v>1996</v>
          </cell>
          <cell r="E4">
            <v>1997</v>
          </cell>
          <cell r="F4">
            <v>1998</v>
          </cell>
        </row>
        <row r="7">
          <cell r="C7" t="str">
            <v>(In percent of GDP)</v>
          </cell>
        </row>
        <row r="8">
          <cell r="A8" t="str">
            <v>Armenia</v>
          </cell>
        </row>
        <row r="9">
          <cell r="A9" t="str">
            <v xml:space="preserve"> Total taxes</v>
          </cell>
          <cell r="C9">
            <v>12.724278889878132</v>
          </cell>
          <cell r="D9">
            <v>12.880445729360861</v>
          </cell>
          <cell r="E9">
            <v>16.368816174214675</v>
          </cell>
          <cell r="F9">
            <v>17.053960770693916</v>
          </cell>
        </row>
        <row r="10">
          <cell r="B10" t="str">
            <v xml:space="preserve"> Indirect taxes</v>
          </cell>
          <cell r="C10">
            <v>4.8025503317154428</v>
          </cell>
          <cell r="D10">
            <v>6.7813500002271656</v>
          </cell>
          <cell r="E10">
            <v>9.7528661144191702</v>
          </cell>
          <cell r="F10">
            <v>11.461126855051882</v>
          </cell>
        </row>
        <row r="11">
          <cell r="B11" t="str">
            <v xml:space="preserve">   VAT/Sales tax</v>
          </cell>
          <cell r="C11">
            <v>3.2585657256095808</v>
          </cell>
          <cell r="D11">
            <v>3.2590703471545983</v>
          </cell>
          <cell r="E11">
            <v>4.9242694617152232</v>
          </cell>
          <cell r="F11">
            <v>6.2867407584363324</v>
          </cell>
        </row>
        <row r="12">
          <cell r="B12" t="str">
            <v xml:space="preserve">   Customs duties</v>
          </cell>
          <cell r="C12">
            <v>0.51829939592368157</v>
          </cell>
          <cell r="D12">
            <v>0.8897322625247801</v>
          </cell>
          <cell r="E12">
            <v>1.3270219333671445</v>
          </cell>
          <cell r="F12">
            <v>1.1162026791452804</v>
          </cell>
        </row>
        <row r="13">
          <cell r="B13" t="str">
            <v xml:space="preserve">   Others</v>
          </cell>
          <cell r="C13">
            <v>1.0256852101821803</v>
          </cell>
          <cell r="D13">
            <v>2.6325473905477872</v>
          </cell>
          <cell r="E13">
            <v>3.5015747193368023</v>
          </cell>
          <cell r="F13">
            <v>4.0581834174702696</v>
          </cell>
        </row>
        <row r="14">
          <cell r="B14" t="str">
            <v xml:space="preserve"> Direct taxes</v>
          </cell>
          <cell r="C14">
            <v>7.9217285581626884</v>
          </cell>
          <cell r="D14">
            <v>6.0990957291336958</v>
          </cell>
          <cell r="E14">
            <v>6.6159500597955052</v>
          </cell>
          <cell r="F14">
            <v>5.592833915642033</v>
          </cell>
        </row>
        <row r="16">
          <cell r="A16" t="str">
            <v>Comparator group 1/</v>
          </cell>
        </row>
        <row r="17">
          <cell r="A17" t="str">
            <v xml:space="preserve"> Total taxes</v>
          </cell>
          <cell r="C17">
            <v>19.223712529334247</v>
          </cell>
          <cell r="D17">
            <v>19.28722804199824</v>
          </cell>
          <cell r="E17">
            <v>20.57300926101253</v>
          </cell>
          <cell r="F17">
            <v>19.290272711809934</v>
          </cell>
        </row>
        <row r="18">
          <cell r="B18" t="str">
            <v xml:space="preserve"> Indirect taxes 2/</v>
          </cell>
          <cell r="C18">
            <v>8.9996396266704473</v>
          </cell>
          <cell r="D18">
            <v>9.7829445066898142</v>
          </cell>
          <cell r="E18">
            <v>10.767097003173111</v>
          </cell>
          <cell r="F18">
            <v>10.061144571420174</v>
          </cell>
        </row>
        <row r="19">
          <cell r="B19" t="str">
            <v xml:space="preserve">   VAT/Sales tax</v>
          </cell>
          <cell r="C19">
            <v>4.68425327108391</v>
          </cell>
          <cell r="D19">
            <v>4.975358082422372</v>
          </cell>
          <cell r="E19">
            <v>5.5789302593514796</v>
          </cell>
          <cell r="F19">
            <v>5.6695009477904108</v>
          </cell>
        </row>
        <row r="20">
          <cell r="B20" t="str">
            <v xml:space="preserve">   Customs duties</v>
          </cell>
          <cell r="C20">
            <v>0.74982571647169716</v>
          </cell>
          <cell r="D20">
            <v>0.65873806970387883</v>
          </cell>
          <cell r="E20">
            <v>1.0376959282096767</v>
          </cell>
          <cell r="F20">
            <v>1.0682098327002314</v>
          </cell>
        </row>
        <row r="21">
          <cell r="B21" t="str">
            <v xml:space="preserve">   Others</v>
          </cell>
          <cell r="C21" t="str">
            <v>...</v>
          </cell>
          <cell r="D21" t="str">
            <v>...</v>
          </cell>
          <cell r="E21">
            <v>4.1504708156119552</v>
          </cell>
          <cell r="F21">
            <v>3.3234337909295317</v>
          </cell>
        </row>
        <row r="22">
          <cell r="B22" t="str">
            <v xml:space="preserve"> Direct taxes 2/</v>
          </cell>
          <cell r="C22">
            <v>10.741003100771357</v>
          </cell>
          <cell r="D22">
            <v>11.026754520308861</v>
          </cell>
          <cell r="E22">
            <v>8.5743449167119064</v>
          </cell>
          <cell r="F22">
            <v>8.2846106408125362</v>
          </cell>
        </row>
        <row r="24">
          <cell r="C24" t="str">
            <v>(In percent of total revenue and grants)</v>
          </cell>
        </row>
        <row r="26">
          <cell r="A26" t="str">
            <v>Armenia</v>
          </cell>
        </row>
        <row r="27">
          <cell r="A27" t="str">
            <v xml:space="preserve"> Total taxes</v>
          </cell>
          <cell r="C27">
            <v>64.003120365198299</v>
          </cell>
          <cell r="D27">
            <v>72.938785311218965</v>
          </cell>
          <cell r="E27">
            <v>82.507921679522298</v>
          </cell>
          <cell r="F27">
            <v>82.123365209937376</v>
          </cell>
        </row>
        <row r="28">
          <cell r="B28" t="str">
            <v xml:space="preserve"> Indirect taxes</v>
          </cell>
          <cell r="C28">
            <v>24.156827243484791</v>
          </cell>
          <cell r="D28">
            <v>38.401111435089099</v>
          </cell>
          <cell r="E28">
            <v>49.159860123969551</v>
          </cell>
          <cell r="F28">
            <v>55.19106787511091</v>
          </cell>
        </row>
        <row r="29">
          <cell r="B29" t="str">
            <v xml:space="preserve">   VAT/Sales tax</v>
          </cell>
          <cell r="C29">
            <v>16.390584972167112</v>
          </cell>
          <cell r="D29">
            <v>18.455311047458963</v>
          </cell>
          <cell r="E29">
            <v>24.821052100034084</v>
          </cell>
          <cell r="F29">
            <v>30.273806432841827</v>
          </cell>
        </row>
        <row r="30">
          <cell r="B30" t="str">
            <v xml:space="preserve">   Customs duties</v>
          </cell>
          <cell r="C30">
            <v>2.6070458616638095</v>
          </cell>
          <cell r="D30">
            <v>5.03833421950843</v>
          </cell>
          <cell r="E30">
            <v>6.6889273225354433</v>
          </cell>
          <cell r="F30">
            <v>5.3750751218614745</v>
          </cell>
        </row>
        <row r="31">
          <cell r="B31" t="str">
            <v xml:space="preserve">   Others</v>
          </cell>
          <cell r="C31">
            <v>5.1591964096538705</v>
          </cell>
          <cell r="D31">
            <v>14.907466168121708</v>
          </cell>
          <cell r="E31">
            <v>17.649880701400022</v>
          </cell>
          <cell r="F31">
            <v>19.542186320407612</v>
          </cell>
        </row>
        <row r="32">
          <cell r="B32" t="str">
            <v xml:space="preserve"> Direct taxes</v>
          </cell>
          <cell r="C32">
            <v>39.846293121713501</v>
          </cell>
          <cell r="D32">
            <v>34.537673876129872</v>
          </cell>
          <cell r="E32">
            <v>33.348061555552746</v>
          </cell>
          <cell r="F32">
            <v>26.932297334826462</v>
          </cell>
        </row>
        <row r="34">
          <cell r="A34" t="str">
            <v>Comparator group 1/</v>
          </cell>
        </row>
        <row r="35">
          <cell r="A35" t="str">
            <v xml:space="preserve"> Total taxes</v>
          </cell>
          <cell r="C35">
            <v>84.119841037074877</v>
          </cell>
          <cell r="D35">
            <v>87.689222263078278</v>
          </cell>
          <cell r="E35">
            <v>89.362250317965803</v>
          </cell>
          <cell r="F35">
            <v>88.319001395559681</v>
          </cell>
        </row>
        <row r="36">
          <cell r="B36" t="str">
            <v xml:space="preserve"> Indirect taxes 2/</v>
          </cell>
          <cell r="C36">
            <v>39.380960032109677</v>
          </cell>
          <cell r="D36">
            <v>44.478076028679851</v>
          </cell>
          <cell r="E36">
            <v>46.768657194879438</v>
          </cell>
          <cell r="F36">
            <v>46.064161700532694</v>
          </cell>
        </row>
        <row r="37">
          <cell r="B37" t="str">
            <v xml:space="preserve">   VAT/Sales tax</v>
          </cell>
          <cell r="C37">
            <v>20.497530845808111</v>
          </cell>
          <cell r="D37">
            <v>22.620424240223649</v>
          </cell>
          <cell r="E37">
            <v>24.233001405750795</v>
          </cell>
          <cell r="F37">
            <v>25.957365642294601</v>
          </cell>
        </row>
        <row r="38">
          <cell r="B38" t="str">
            <v xml:space="preserve">   Customs duties</v>
          </cell>
          <cell r="C38">
            <v>3.2811154442130204</v>
          </cell>
          <cell r="D38">
            <v>2.9949471682313331</v>
          </cell>
          <cell r="E38">
            <v>4.5074029819419392</v>
          </cell>
          <cell r="F38">
            <v>4.8907149792259439</v>
          </cell>
        </row>
        <row r="39">
          <cell r="B39" t="str">
            <v xml:space="preserve">   Others</v>
          </cell>
          <cell r="C39" t="str">
            <v>...</v>
          </cell>
          <cell r="D39" t="str">
            <v>...</v>
          </cell>
          <cell r="E39">
            <v>18.028252807186703</v>
          </cell>
          <cell r="F39">
            <v>15.216081079012151</v>
          </cell>
        </row>
        <row r="40">
          <cell r="B40" t="str">
            <v xml:space="preserve"> Direct taxes 2/</v>
          </cell>
          <cell r="C40">
            <v>47.000883520125434</v>
          </cell>
          <cell r="D40">
            <v>50.133047935466259</v>
          </cell>
          <cell r="E40">
            <v>37.244077764152827</v>
          </cell>
          <cell r="F40">
            <v>37.930440366435825</v>
          </cell>
        </row>
        <row r="42">
          <cell r="A42" t="str">
            <v>Memorandum items:</v>
          </cell>
        </row>
        <row r="43">
          <cell r="A43" t="str">
            <v>Total revenues and grants in percent of GDP</v>
          </cell>
        </row>
        <row r="44">
          <cell r="A44" t="str">
            <v xml:space="preserve">  Armenia</v>
          </cell>
          <cell r="C44">
            <v>19.880716467063003</v>
          </cell>
          <cell r="D44">
            <v>17.659254502802469</v>
          </cell>
          <cell r="E44">
            <v>19.839084346100144</v>
          </cell>
          <cell r="F44">
            <v>20.766271239735186</v>
          </cell>
        </row>
        <row r="45">
          <cell r="A45" t="str">
            <v xml:space="preserve">  Comparator group</v>
          </cell>
          <cell r="C45">
            <v>22.852768493537226</v>
          </cell>
          <cell r="D45">
            <v>21.994981303556578</v>
          </cell>
          <cell r="E45">
            <v>23.022035801258731</v>
          </cell>
          <cell r="F45">
            <v>21.841588341124258</v>
          </cell>
        </row>
        <row r="48">
          <cell r="B48" t="str">
            <v>Source:  National authorities, data as of June 1999.</v>
          </cell>
        </row>
        <row r="50">
          <cell r="B50" t="str">
            <v>1/ Comparator group includes Azerbaijan, Georgia, Kyrgyz Republic, Moldova, Tajikistan, and Ukraine.</v>
          </cell>
        </row>
        <row r="51">
          <cell r="B51" t="str">
            <v xml:space="preserve">    Kyrgyz data includes central government only.</v>
          </cell>
        </row>
        <row r="52">
          <cell r="B52" t="str">
            <v>2/ Average excludes Georgia in 1995 and 1996.</v>
          </cell>
        </row>
      </sheetData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Macro-A"/>
      <sheetName val="Input-Macro-Q"/>
      <sheetName val="Input-Fiscal-A"/>
      <sheetName val="Input-Fiscal-Q"/>
      <sheetName val="ControlSheet"/>
      <sheetName val="Projections"/>
      <sheetName val="2002 Measures"/>
      <sheetName val="GG Table"/>
      <sheetName val="GG Table (2)"/>
      <sheetName val="Out-A"/>
      <sheetName val="Out-Q"/>
      <sheetName val="WEO"/>
      <sheetName val="Comparis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87">
          <cell r="A87" t="str">
            <v>Table 5. Bulgaria: General Government, 2000-2002</v>
          </cell>
        </row>
        <row r="88">
          <cell r="A88" t="str">
            <v>(In percent of GDP)</v>
          </cell>
        </row>
        <row r="90">
          <cell r="B90">
            <v>1998</v>
          </cell>
          <cell r="C90" t="str">
            <v xml:space="preserve">2000 </v>
          </cell>
          <cell r="D90" t="str">
            <v>2001 1/</v>
          </cell>
          <cell r="G90" t="str">
            <v xml:space="preserve">2002 </v>
          </cell>
        </row>
        <row r="91">
          <cell r="B91" t="str">
            <v xml:space="preserve">Actual </v>
          </cell>
          <cell r="C91" t="str">
            <v>Actual</v>
          </cell>
          <cell r="D91" t="str">
            <v>Budget</v>
          </cell>
          <cell r="E91" t="str">
            <v>Actual</v>
          </cell>
          <cell r="G91" t="str">
            <v>Budget</v>
          </cell>
          <cell r="H91" t="str">
            <v>Proj.</v>
          </cell>
        </row>
        <row r="94">
          <cell r="A94" t="str">
            <v>Total revenue and grants</v>
          </cell>
          <cell r="B94" t="e">
            <v>#REF!</v>
          </cell>
          <cell r="C94">
            <v>38.694204086722337</v>
          </cell>
          <cell r="D94">
            <v>38.149237858915278</v>
          </cell>
          <cell r="E94">
            <v>37.689128502209293</v>
          </cell>
          <cell r="G94">
            <v>38.068739239190464</v>
          </cell>
          <cell r="H94" t="e">
            <v>#REF!</v>
          </cell>
        </row>
        <row r="95">
          <cell r="A95" t="str">
            <v>Tax revenue</v>
          </cell>
          <cell r="B95" t="e">
            <v>#REF!</v>
          </cell>
          <cell r="C95">
            <v>29.880609653564544</v>
          </cell>
          <cell r="D95">
            <v>29.972704714640198</v>
          </cell>
          <cell r="E95">
            <v>28.752022834693253</v>
          </cell>
          <cell r="G95">
            <v>29.225221713283307</v>
          </cell>
          <cell r="H95" t="e">
            <v>#REF!</v>
          </cell>
        </row>
        <row r="96">
          <cell r="A96" t="str">
            <v>Profit taxes</v>
          </cell>
          <cell r="B96">
            <v>3.9716676401607356</v>
          </cell>
          <cell r="C96">
            <v>2.7512147965787404</v>
          </cell>
          <cell r="D96">
            <v>2.7897908543069834</v>
          </cell>
          <cell r="E96">
            <v>3.8841127162487528</v>
          </cell>
          <cell r="G96">
            <v>2.6287236461683396</v>
          </cell>
          <cell r="H96">
            <v>2.4924409356029442</v>
          </cell>
        </row>
        <row r="97">
          <cell r="A97" t="str">
            <v>Nonfinancial enterprises</v>
          </cell>
          <cell r="B97">
            <v>3.129245070672205</v>
          </cell>
          <cell r="C97">
            <v>2.3129430815794354</v>
          </cell>
          <cell r="D97">
            <v>2.3325062034739457</v>
          </cell>
          <cell r="E97">
            <v>2.7405548433406746</v>
          </cell>
          <cell r="G97">
            <v>2.2564402429912613</v>
          </cell>
          <cell r="H97">
            <v>2.1394580744807277</v>
          </cell>
        </row>
        <row r="98">
          <cell r="A98" t="str">
            <v>Financial enterprises</v>
          </cell>
          <cell r="B98">
            <v>0.84242256948853111</v>
          </cell>
          <cell r="C98">
            <v>0.43827171499930495</v>
          </cell>
          <cell r="D98">
            <v>0.45728465083303799</v>
          </cell>
          <cell r="E98">
            <v>1.1435578729080775</v>
          </cell>
          <cell r="G98">
            <v>0.37228340317707825</v>
          </cell>
          <cell r="H98">
            <v>0.35298286112221622</v>
          </cell>
        </row>
        <row r="99">
          <cell r="A99" t="str">
            <v>Income taxes</v>
          </cell>
          <cell r="B99">
            <v>4.7407854961013767</v>
          </cell>
          <cell r="C99">
            <v>4.1041776771828244</v>
          </cell>
          <cell r="D99">
            <v>3.8716767103863883</v>
          </cell>
          <cell r="E99">
            <v>3.5883475267986555</v>
          </cell>
          <cell r="G99">
            <v>3.5535847708150605</v>
          </cell>
          <cell r="H99">
            <v>3.3693538549877173</v>
          </cell>
        </row>
        <row r="100">
          <cell r="A100" t="str">
            <v>VAT</v>
          </cell>
          <cell r="B100">
            <v>8.4926720072691211</v>
          </cell>
          <cell r="C100">
            <v>8.817690821753347</v>
          </cell>
          <cell r="D100">
            <v>8.9606522509748316</v>
          </cell>
          <cell r="E100">
            <v>8.2868274085195903</v>
          </cell>
          <cell r="G100">
            <v>9.0303089367508047</v>
          </cell>
          <cell r="H100">
            <v>8.5621444794723978</v>
          </cell>
        </row>
        <row r="101">
          <cell r="A101" t="str">
            <v>Excise and fuel duties</v>
          </cell>
          <cell r="B101">
            <v>3.1245363655470446</v>
          </cell>
          <cell r="C101">
            <v>3.8788415417537281</v>
          </cell>
          <cell r="D101">
            <v>3.9879475363346328</v>
          </cell>
          <cell r="E101">
            <v>3.7369053845133156</v>
          </cell>
          <cell r="G101">
            <v>4.4820192963648768</v>
          </cell>
          <cell r="H101">
            <v>4.2496549170185149</v>
          </cell>
        </row>
        <row r="102">
          <cell r="A102" t="str">
            <v>Excise duties</v>
          </cell>
          <cell r="C102">
            <v>3.0464063376017041</v>
          </cell>
          <cell r="D102">
            <v>3.1974477135767461</v>
          </cell>
          <cell r="E102">
            <v>2.6254225036118131</v>
          </cell>
          <cell r="G102">
            <v>3.3219634213689377</v>
          </cell>
        </row>
        <row r="103">
          <cell r="A103" t="str">
            <v>Customs duties</v>
          </cell>
          <cell r="B103">
            <v>2.0530079478609733</v>
          </cell>
          <cell r="C103">
            <v>0.82501841954457678</v>
          </cell>
          <cell r="D103">
            <v>0.49202410492733073</v>
          </cell>
          <cell r="E103">
            <v>0.65973194085101372</v>
          </cell>
          <cell r="G103">
            <v>0.32485462755416949</v>
          </cell>
          <cell r="H103">
            <v>0.30801296782043303</v>
          </cell>
        </row>
        <row r="104">
          <cell r="A104" t="str">
            <v>Social insurance contributions</v>
          </cell>
          <cell r="B104" t="e">
            <v>#REF!</v>
          </cell>
          <cell r="C104">
            <v>8.3363133915574466</v>
          </cell>
          <cell r="D104">
            <v>8.5430698333924138</v>
          </cell>
          <cell r="E104">
            <v>7.7999627930092714</v>
          </cell>
          <cell r="G104">
            <v>8.1879608875028431</v>
          </cell>
          <cell r="H104" t="e">
            <v>#REF!</v>
          </cell>
        </row>
        <row r="105">
          <cell r="A105" t="str">
            <v>Pension and unemployment contributions 2/</v>
          </cell>
          <cell r="B105">
            <v>6.8872649483386077</v>
          </cell>
          <cell r="C105">
            <v>6.6520057894429341</v>
          </cell>
          <cell r="D105">
            <v>6.8699042892591278</v>
          </cell>
          <cell r="E105">
            <v>6.1502953093869319</v>
          </cell>
          <cell r="G105">
            <v>6.3522073871942304</v>
          </cell>
          <cell r="H105">
            <v>5.4422811284192321</v>
          </cell>
        </row>
        <row r="106">
          <cell r="A106" t="str">
            <v>Health Insurance Fund</v>
          </cell>
          <cell r="B106">
            <v>0</v>
          </cell>
          <cell r="C106">
            <v>1.6843076021145125</v>
          </cell>
          <cell r="D106">
            <v>1.673165544133286</v>
          </cell>
          <cell r="E106">
            <v>1.6496674836223402</v>
          </cell>
          <cell r="G106">
            <v>1.8357535003086118</v>
          </cell>
          <cell r="H106">
            <v>1.740581281153267</v>
          </cell>
        </row>
        <row r="107">
          <cell r="A107" t="str">
            <v>Other taxes 2/</v>
          </cell>
          <cell r="B107">
            <v>0.94133967280382802</v>
          </cell>
          <cell r="C107">
            <v>1.1673530051938796</v>
          </cell>
          <cell r="D107">
            <v>1.3275434243176178</v>
          </cell>
          <cell r="E107">
            <v>0.79613506475265627</v>
          </cell>
          <cell r="G107">
            <v>1.0177695481272131</v>
          </cell>
          <cell r="H107">
            <v>0.96500462818141663</v>
          </cell>
        </row>
        <row r="108">
          <cell r="A108" t="str">
            <v xml:space="preserve">Nontax revenues </v>
          </cell>
          <cell r="B108">
            <v>7.865347815141237</v>
          </cell>
          <cell r="C108">
            <v>8.052187220695469</v>
          </cell>
          <cell r="D108">
            <v>7.2031194611839782</v>
          </cell>
          <cell r="E108">
            <v>7.710490446885669</v>
          </cell>
          <cell r="G108">
            <v>7.2127472955852259</v>
          </cell>
          <cell r="H108">
            <v>6.838811924517076</v>
          </cell>
        </row>
        <row r="109">
          <cell r="A109" t="str">
            <v>BNB transfers</v>
          </cell>
          <cell r="B109">
            <v>0</v>
          </cell>
          <cell r="C109">
            <v>0.51085767253135406</v>
          </cell>
          <cell r="D109">
            <v>0.46082949308755761</v>
          </cell>
          <cell r="E109">
            <v>0.58950458993135613</v>
          </cell>
          <cell r="G109">
            <v>0.48728194133125424</v>
          </cell>
          <cell r="H109">
            <v>0.46201945173064957</v>
          </cell>
        </row>
        <row r="110">
          <cell r="A110" t="str">
            <v>Other</v>
          </cell>
          <cell r="B110">
            <v>7.865347815141237</v>
          </cell>
          <cell r="C110">
            <v>7.541329548164116</v>
          </cell>
          <cell r="D110">
            <v>6.7422899680964195</v>
          </cell>
          <cell r="E110">
            <v>7.1209858569543139</v>
          </cell>
          <cell r="G110">
            <v>6.7254653542539717</v>
          </cell>
          <cell r="H110">
            <v>6.376792472786426</v>
          </cell>
        </row>
        <row r="111">
          <cell r="A111" t="str">
            <v>Grants and donations</v>
          </cell>
          <cell r="B111">
            <v>0.65172279265092103</v>
          </cell>
          <cell r="C111">
            <v>0.76140721246232135</v>
          </cell>
          <cell r="D111">
            <v>0.97341368309110243</v>
          </cell>
          <cell r="E111">
            <v>1.2266152206303649</v>
          </cell>
          <cell r="G111">
            <v>1.6307702303219311</v>
          </cell>
          <cell r="H111">
            <v>1.5462250984585737</v>
          </cell>
        </row>
        <row r="113">
          <cell r="A113" t="str">
            <v>Total expenditure and net lending</v>
          </cell>
          <cell r="B113" t="e">
            <v>#REF!</v>
          </cell>
          <cell r="C113">
            <v>39.698542954310675</v>
          </cell>
          <cell r="D113">
            <v>39.645515774548038</v>
          </cell>
          <cell r="E113">
            <v>38.550764076954323</v>
          </cell>
          <cell r="G113">
            <v>38.904590195887344</v>
          </cell>
          <cell r="H113">
            <v>38.232417643679071</v>
          </cell>
        </row>
        <row r="114">
          <cell r="A114" t="str">
            <v>Noninterest expenditure, net lending, contingency</v>
          </cell>
          <cell r="B114" t="e">
            <v>#REF!</v>
          </cell>
          <cell r="C114">
            <v>35.650977973061771</v>
          </cell>
          <cell r="D114">
            <v>34.779156327543426</v>
          </cell>
          <cell r="E114">
            <v>34.817572638883874</v>
          </cell>
          <cell r="G114">
            <v>35.642400025988373</v>
          </cell>
          <cell r="H114">
            <v>35.53299199370079</v>
          </cell>
        </row>
        <row r="115">
          <cell r="A115" t="str">
            <v>Current noninterest expenditure</v>
          </cell>
          <cell r="B115" t="e">
            <v>#REF!</v>
          </cell>
          <cell r="C115">
            <v>30.379386736350501</v>
          </cell>
          <cell r="D115">
            <v>30.604750088621056</v>
          </cell>
          <cell r="E115">
            <v>29.95871779713007</v>
          </cell>
          <cell r="G115">
            <v>31.524867621739279</v>
          </cell>
          <cell r="H115">
            <v>31.332619151533546</v>
          </cell>
        </row>
        <row r="116">
          <cell r="A116" t="str">
            <v>Compensation 3/</v>
          </cell>
          <cell r="B116">
            <v>4.9834297984442104</v>
          </cell>
          <cell r="C116">
            <v>4.7971928804698925</v>
          </cell>
          <cell r="D116">
            <v>5.0372208436724568</v>
          </cell>
          <cell r="E116">
            <v>4.0377350463855031</v>
          </cell>
          <cell r="G116">
            <v>4.005782412370464</v>
          </cell>
          <cell r="H116">
            <v>3.7981079061937595</v>
          </cell>
        </row>
        <row r="117">
          <cell r="A117" t="str">
            <v>Wages and salaries 3/</v>
          </cell>
          <cell r="B117">
            <v>4.8757988099159943</v>
          </cell>
          <cell r="C117">
            <v>4.6930614787600247</v>
          </cell>
          <cell r="D117">
            <v>4.937965260545905</v>
          </cell>
          <cell r="E117">
            <v>3.9121361303176538</v>
          </cell>
          <cell r="G117">
            <v>3.8917584380989507</v>
          </cell>
          <cell r="H117">
            <v>3.6899953544887878</v>
          </cell>
        </row>
        <row r="118">
          <cell r="A118" t="str">
            <v>Scholarships</v>
          </cell>
          <cell r="B118">
            <v>0.10763098852821615</v>
          </cell>
          <cell r="C118">
            <v>0.10413140170986751</v>
          </cell>
          <cell r="D118">
            <v>9.9255583126550861E-2</v>
          </cell>
          <cell r="E118">
            <v>0.12559891606784909</v>
          </cell>
          <cell r="G118">
            <v>0.11402397427151349</v>
          </cell>
          <cell r="H118">
            <v>0.108112551704972</v>
          </cell>
        </row>
        <row r="119">
          <cell r="A119" t="str">
            <v>Maintenance and operations 3/</v>
          </cell>
          <cell r="B119">
            <v>7.4639232879376793</v>
          </cell>
          <cell r="C119">
            <v>8.1000767283225663</v>
          </cell>
          <cell r="D119">
            <v>6.3700815313718548</v>
          </cell>
          <cell r="E119">
            <v>6.4987310120267718</v>
          </cell>
          <cell r="G119">
            <v>6.0114348828899065</v>
          </cell>
          <cell r="H119">
            <v>5.6997799695171132</v>
          </cell>
        </row>
        <row r="120">
          <cell r="A120" t="str">
            <v>Defense and security</v>
          </cell>
          <cell r="B120">
            <v>4.3631973982282544</v>
          </cell>
          <cell r="C120">
            <v>3.3064221647105563</v>
          </cell>
          <cell r="D120">
            <v>3.5377525700106349</v>
          </cell>
          <cell r="E120">
            <v>3.2307957737990529</v>
          </cell>
          <cell r="G120">
            <v>3.5146022155085603</v>
          </cell>
          <cell r="H120">
            <v>3.3323922988492654</v>
          </cell>
        </row>
        <row r="121">
          <cell r="A121" t="str">
            <v>Subsidies 3/</v>
          </cell>
          <cell r="B121">
            <v>2.0555778071049708</v>
          </cell>
          <cell r="C121">
            <v>0.93373288727963877</v>
          </cell>
          <cell r="D121">
            <v>0.83870967741935476</v>
          </cell>
          <cell r="E121">
            <v>2.4380370239944575</v>
          </cell>
          <cell r="G121">
            <v>2.3824838384822793</v>
          </cell>
          <cell r="H121">
            <v>2.2589671059950556</v>
          </cell>
        </row>
        <row r="122">
          <cell r="A122" t="str">
            <v xml:space="preserve">Social expenditures </v>
          </cell>
          <cell r="B122" t="e">
            <v>#REF!</v>
          </cell>
          <cell r="C122">
            <v>13.241962075567848</v>
          </cell>
          <cell r="D122">
            <v>14.820985466146757</v>
          </cell>
          <cell r="E122">
            <v>13.753418940924281</v>
          </cell>
          <cell r="G122">
            <v>15.23470746840789</v>
          </cell>
          <cell r="H122">
            <v>16.243371870978358</v>
          </cell>
        </row>
        <row r="123">
          <cell r="A123" t="str">
            <v>Pension fund</v>
          </cell>
          <cell r="B123">
            <v>8.3602674829377257</v>
          </cell>
          <cell r="C123">
            <v>8.864855546326627</v>
          </cell>
          <cell r="D123">
            <v>9.1811414392059554</v>
          </cell>
          <cell r="E123">
            <v>8.7325009816635717</v>
          </cell>
          <cell r="G123">
            <v>9.3616606568560581</v>
          </cell>
          <cell r="H123">
            <v>8.8763177066492389</v>
          </cell>
        </row>
        <row r="124">
          <cell r="A124" t="str">
            <v>Assistance and unemployment</v>
          </cell>
          <cell r="B124">
            <v>2.0924971140907362</v>
          </cell>
          <cell r="C124">
            <v>3.1865784083502482</v>
          </cell>
          <cell r="D124">
            <v>3.2293512938674231</v>
          </cell>
          <cell r="E124">
            <v>2.8958653309514557</v>
          </cell>
          <cell r="G124">
            <v>3.4064256245330209</v>
          </cell>
          <cell r="H124">
            <v>4.0020124908908858</v>
          </cell>
        </row>
        <row r="125">
          <cell r="A125" t="str">
            <v>Health Insurance Fund</v>
          </cell>
          <cell r="B125">
            <v>0</v>
          </cell>
          <cell r="C125">
            <v>0.36631634488953002</v>
          </cell>
          <cell r="D125">
            <v>1.4151010280042537</v>
          </cell>
          <cell r="E125">
            <v>1.3650441335008434</v>
          </cell>
          <cell r="G125">
            <v>1.5820420361888057</v>
          </cell>
          <cell r="H125">
            <v>2.0513663656840841</v>
          </cell>
        </row>
        <row r="126">
          <cell r="A126" t="str">
            <v>Other social expenditures</v>
          </cell>
          <cell r="C126">
            <v>0.82421177600144269</v>
          </cell>
          <cell r="D126">
            <v>0.99539170506912444</v>
          </cell>
          <cell r="E126">
            <v>0.76000849480840926</v>
          </cell>
          <cell r="G126">
            <v>0.8845791508300036</v>
          </cell>
          <cell r="H126">
            <v>0.7564798489669835</v>
          </cell>
        </row>
        <row r="127">
          <cell r="A127" t="str">
            <v>Extrabudgetary funds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G127">
            <v>0</v>
          </cell>
          <cell r="H127">
            <v>0</v>
          </cell>
        </row>
        <row r="129">
          <cell r="A129" t="str">
            <v>Capital expenditures</v>
          </cell>
          <cell r="B129">
            <v>3.8087849096141921</v>
          </cell>
          <cell r="C129">
            <v>3.8743560354897748</v>
          </cell>
          <cell r="D129">
            <v>3.2403403048564337</v>
          </cell>
          <cell r="E129">
            <v>3.864530089550001</v>
          </cell>
          <cell r="G129">
            <v>3.3703667608745089</v>
          </cell>
          <cell r="H129">
            <v>3.6832190691967379</v>
          </cell>
        </row>
        <row r="130">
          <cell r="A130" t="str">
            <v>State reserve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G130">
            <v>0</v>
          </cell>
          <cell r="H130">
            <v>0</v>
          </cell>
        </row>
        <row r="131">
          <cell r="A131" t="str">
            <v>Net lending</v>
          </cell>
          <cell r="B131">
            <v>0.31948008127936506</v>
          </cell>
          <cell r="C131">
            <v>0.23362011791424109</v>
          </cell>
          <cell r="D131">
            <v>6.5579581708613971E-2</v>
          </cell>
          <cell r="E131">
            <v>0.16712758992899271</v>
          </cell>
          <cell r="G131">
            <v>0</v>
          </cell>
          <cell r="H131">
            <v>0</v>
          </cell>
        </row>
        <row r="132">
          <cell r="A132" t="str">
            <v>Contingency</v>
          </cell>
          <cell r="B132">
            <v>8.1202454102797514E-2</v>
          </cell>
          <cell r="C132">
            <v>1.1636150833072521</v>
          </cell>
          <cell r="D132">
            <v>0.86848635235732019</v>
          </cell>
          <cell r="E132">
            <v>0.82719716227481255</v>
          </cell>
          <cell r="G132">
            <v>0.74716564337458991</v>
          </cell>
          <cell r="H132">
            <v>0.51715377297050702</v>
          </cell>
        </row>
        <row r="133">
          <cell r="A133" t="str">
            <v>Enterprise restructuring</v>
          </cell>
          <cell r="B133">
            <v>8.1202454102797514E-2</v>
          </cell>
          <cell r="C133">
            <v>0.41154519971772713</v>
          </cell>
          <cell r="D133">
            <v>0.21269053527118043</v>
          </cell>
          <cell r="E133">
            <v>0.20257889688362751</v>
          </cell>
          <cell r="G133">
            <v>0.58473832959750516</v>
          </cell>
          <cell r="H133">
            <v>6.1602593564086608E-2</v>
          </cell>
        </row>
        <row r="134">
          <cell r="A134" t="str">
            <v>Other contingency</v>
          </cell>
          <cell r="B134">
            <v>0</v>
          </cell>
          <cell r="C134">
            <v>0.61638331910493371</v>
          </cell>
          <cell r="D134">
            <v>0.51400212690535274</v>
          </cell>
          <cell r="E134">
            <v>0.48956566746876662</v>
          </cell>
          <cell r="G134">
            <v>0</v>
          </cell>
          <cell r="H134">
            <v>0.29446039723633399</v>
          </cell>
        </row>
        <row r="135">
          <cell r="A135" t="str">
            <v>Natural disaster</v>
          </cell>
          <cell r="B135">
            <v>0</v>
          </cell>
          <cell r="C135">
            <v>0.13568656448459121</v>
          </cell>
          <cell r="D135">
            <v>0.14179369018078697</v>
          </cell>
          <cell r="E135">
            <v>0.13505259792241836</v>
          </cell>
          <cell r="G135">
            <v>0.16242731377708475</v>
          </cell>
          <cell r="H135">
            <v>0.16109078217008646</v>
          </cell>
        </row>
        <row r="136">
          <cell r="A136" t="str">
            <v>EU accession</v>
          </cell>
          <cell r="C136" t="str">
            <v>…</v>
          </cell>
          <cell r="D136" t="str">
            <v>…</v>
          </cell>
          <cell r="E136" t="str">
            <v>…</v>
          </cell>
          <cell r="G136">
            <v>-9.7456388266249942E-4</v>
          </cell>
        </row>
        <row r="137">
          <cell r="A137" t="str">
            <v>EU accession 4/</v>
          </cell>
          <cell r="G137">
            <v>0.37585680408017413</v>
          </cell>
        </row>
        <row r="139">
          <cell r="A139" t="str">
            <v>Primary balance</v>
          </cell>
          <cell r="B139" t="e">
            <v>#REF!</v>
          </cell>
          <cell r="C139">
            <v>3.0432261136605603</v>
          </cell>
          <cell r="D139">
            <v>3.37008153137185</v>
          </cell>
          <cell r="E139">
            <v>2.8715558633254141</v>
          </cell>
          <cell r="G139">
            <v>2.4263392132020911</v>
          </cell>
          <cell r="H139" t="e">
            <v>#REF!</v>
          </cell>
        </row>
        <row r="141">
          <cell r="A141" t="str">
            <v>Interest</v>
          </cell>
          <cell r="B141">
            <v>4.4279703644681652</v>
          </cell>
          <cell r="C141">
            <v>4.0475649812489021</v>
          </cell>
          <cell r="D141">
            <v>4.8663594470046085</v>
          </cell>
          <cell r="E141">
            <v>3.7331914380704498</v>
          </cell>
          <cell r="G141">
            <v>3.2621901698989699</v>
          </cell>
          <cell r="H141">
            <v>2.6994256499782754</v>
          </cell>
        </row>
        <row r="142">
          <cell r="A142" t="str">
            <v xml:space="preserve">External </v>
          </cell>
          <cell r="B142">
            <v>3.2081321024516463</v>
          </cell>
          <cell r="C142">
            <v>3.0581867722196003</v>
          </cell>
          <cell r="D142">
            <v>3.7674583481035091</v>
          </cell>
          <cell r="E142">
            <v>2.8786461247163473</v>
          </cell>
          <cell r="G142">
            <v>2.5507585355553393</v>
          </cell>
          <cell r="H142">
            <v>1.9762112015358984</v>
          </cell>
        </row>
        <row r="143">
          <cell r="A143" t="str">
            <v>Domestic</v>
          </cell>
          <cell r="B143">
            <v>1.2198382620165193</v>
          </cell>
          <cell r="C143">
            <v>0.99124716997261575</v>
          </cell>
          <cell r="D143">
            <v>1.098901098901099</v>
          </cell>
          <cell r="E143">
            <v>0.85454531335410222</v>
          </cell>
          <cell r="G143">
            <v>0.71143163434363121</v>
          </cell>
          <cell r="H143">
            <v>0.72321444844237681</v>
          </cell>
        </row>
        <row r="145">
          <cell r="A145" t="str">
            <v>Additional Measures</v>
          </cell>
          <cell r="C145" t="str">
            <v>…</v>
          </cell>
          <cell r="D145" t="str">
            <v>…</v>
          </cell>
          <cell r="E145" t="str">
            <v>…</v>
          </cell>
          <cell r="G145" t="str">
            <v>…</v>
          </cell>
        </row>
        <row r="147">
          <cell r="A147" t="str">
            <v>Overall balance</v>
          </cell>
          <cell r="B147" t="e">
            <v>#REF!</v>
          </cell>
          <cell r="C147">
            <v>-1.0043388675883396</v>
          </cell>
          <cell r="D147">
            <v>-1.4962779156327555</v>
          </cell>
          <cell r="E147">
            <v>-0.86163557474503538</v>
          </cell>
          <cell r="G147">
            <v>-0.8358509566968817</v>
          </cell>
          <cell r="H147" t="e">
            <v>#REF!</v>
          </cell>
        </row>
        <row r="149">
          <cell r="A149" t="str">
            <v>Financing</v>
          </cell>
          <cell r="B149">
            <v>-1.0375608570528854</v>
          </cell>
          <cell r="C149">
            <v>1.0043388675883396</v>
          </cell>
          <cell r="D149">
            <v>1.4962779156327555</v>
          </cell>
          <cell r="E149">
            <v>0.86163557474503538</v>
          </cell>
          <cell r="G149">
            <v>0.8358509566968817</v>
          </cell>
          <cell r="H149" t="e">
            <v>#REF!</v>
          </cell>
        </row>
        <row r="150">
          <cell r="A150" t="str">
            <v xml:space="preserve">External (net) </v>
          </cell>
          <cell r="B150">
            <v>-0.6717565718286137</v>
          </cell>
          <cell r="C150">
            <v>-1.5116156109523058</v>
          </cell>
          <cell r="D150">
            <v>-0.10989010989010989</v>
          </cell>
          <cell r="E150">
            <v>-0.3369562318164338</v>
          </cell>
          <cell r="G150">
            <v>-0.3443459052074197</v>
          </cell>
          <cell r="H150" t="e">
            <v>#REF!</v>
          </cell>
        </row>
        <row r="151">
          <cell r="A151" t="str">
            <v>Domestic (net)</v>
          </cell>
          <cell r="B151">
            <v>-2.030334327699733</v>
          </cell>
          <cell r="C151">
            <v>1.2260383788139373</v>
          </cell>
          <cell r="D151">
            <v>-2.445941155618446E-2</v>
          </cell>
          <cell r="E151">
            <v>-1.7070648377393682</v>
          </cell>
          <cell r="G151">
            <v>-0.82837930026313233</v>
          </cell>
          <cell r="H151">
            <v>-0.78604909387774391</v>
          </cell>
        </row>
        <row r="152">
          <cell r="A152" t="str">
            <v>Net banking system</v>
          </cell>
          <cell r="B152">
            <v>-2.030334327699733</v>
          </cell>
          <cell r="C152" t="str">
            <v xml:space="preserve">  . . . </v>
          </cell>
          <cell r="D152">
            <v>-2.445941155618446E-2</v>
          </cell>
          <cell r="E152">
            <v>-1.7070648377393682</v>
          </cell>
          <cell r="G152" t="str">
            <v>…</v>
          </cell>
          <cell r="H152" t="str">
            <v xml:space="preserve">  . . . </v>
          </cell>
        </row>
        <row r="153">
          <cell r="A153" t="str">
            <v>Net nonbank</v>
          </cell>
          <cell r="B153">
            <v>0</v>
          </cell>
          <cell r="C153" t="str">
            <v xml:space="preserve">  . . . </v>
          </cell>
          <cell r="D153">
            <v>0</v>
          </cell>
          <cell r="E153">
            <v>0</v>
          </cell>
          <cell r="G153" t="str">
            <v>…</v>
          </cell>
          <cell r="H153" t="str">
            <v xml:space="preserve">  . . . </v>
          </cell>
        </row>
        <row r="154">
          <cell r="A154" t="str">
            <v>Privatization</v>
          </cell>
          <cell r="B154">
            <v>1.6645300424754612</v>
          </cell>
          <cell r="C154">
            <v>1.2914273415454729</v>
          </cell>
          <cell r="D154">
            <v>1.6306274370790501</v>
          </cell>
          <cell r="E154">
            <v>2.9053190128060251</v>
          </cell>
          <cell r="G154">
            <v>2.0108501445603095</v>
          </cell>
          <cell r="H154">
            <v>1.9050602059693784</v>
          </cell>
        </row>
        <row r="156">
          <cell r="A156" t="str">
            <v>Memorandum items:</v>
          </cell>
        </row>
        <row r="157">
          <cell r="A157" t="str">
            <v>Fiscal Reserve Account in US$ million</v>
          </cell>
          <cell r="B157">
            <v>1133.4165721449467</v>
          </cell>
          <cell r="C157">
            <v>1139.294260934103</v>
          </cell>
          <cell r="D157">
            <v>950</v>
          </cell>
          <cell r="E157">
            <v>1.2646107260978883</v>
          </cell>
          <cell r="G157" t="str">
            <v>…</v>
          </cell>
          <cell r="H157">
            <v>0</v>
          </cell>
        </row>
        <row r="158">
          <cell r="A158" t="str">
            <v>Nominal GDP in million leva</v>
          </cell>
          <cell r="B158">
            <v>21577.057237481178</v>
          </cell>
          <cell r="C158">
            <v>26752.832999999999</v>
          </cell>
          <cell r="D158">
            <v>28210</v>
          </cell>
          <cell r="E158">
            <v>29618.09</v>
          </cell>
          <cell r="G158">
            <v>30783</v>
          </cell>
          <cell r="H158">
            <v>32466.165534400003</v>
          </cell>
        </row>
        <row r="160">
          <cell r="A160" t="str">
            <v>Sources:  Ministry of Finance; and staff projections.</v>
          </cell>
        </row>
        <row r="162">
          <cell r="A162" t="str">
            <v xml:space="preserve">1/ To make 2001 projections comparable with the 2000 figures, the activities of the air traffic control fund, </v>
          </cell>
        </row>
        <row r="163">
          <cell r="A163" t="str">
            <v>which exited the general government sphere as it became a commercial enterprise, should be added back.</v>
          </cell>
        </row>
        <row r="164">
          <cell r="A164" t="str">
            <v>This would increase non-tax revenues by 152 million leva, wages by 30 million leva, maintenance and operations</v>
          </cell>
        </row>
        <row r="165">
          <cell r="A165" t="str">
            <v>by 52 million leva, and capital expenditure by 123 million leva.</v>
          </cell>
        </row>
        <row r="166">
          <cell r="A166" t="str">
            <v>2/ Pension and unemployment contributions were combined in January 2002.</v>
          </cell>
        </row>
        <row r="167">
          <cell r="A167" t="str">
            <v>3/ To make the 2001 projections comparable with the 2001 budget figures, the impact of the health care reform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DATA"/>
      <sheetName val="EDSS_M"/>
      <sheetName val="EDSS_Q"/>
      <sheetName val="EDSS_A"/>
      <sheetName val="REAL"/>
      <sheetName val="WAGES"/>
      <sheetName val="MON"/>
      <sheetName val="ControlSheet"/>
      <sheetName val="X_Rates"/>
      <sheetName val="Int_Rates"/>
      <sheetName val="Bank_Ind."/>
      <sheetName val="BoP"/>
      <sheetName val="SEI"/>
      <sheetName val="DEBT"/>
      <sheetName val="X_Rates_RED"/>
      <sheetName val="X_Rates_RED (2)"/>
    </sheetNames>
    <sheetDataSet>
      <sheetData sheetId="0" refreshError="1">
        <row r="8">
          <cell r="C8">
            <v>36972.766879976851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e path with hyperlinks"/>
      <sheetName val="dmb detailed account 95"/>
      <sheetName val="dmb detailed account 96-I"/>
      <sheetName val="dmb detailed account 96-II"/>
      <sheetName val="dmb detailed account 97"/>
      <sheetName val="dmb detailed account 98-99"/>
      <sheetName val="DMB analytical"/>
      <sheetName val="DMB accounts"/>
      <sheetName val="asset breakdown"/>
      <sheetName val="dmb nfa"/>
      <sheetName val="dmb assets"/>
      <sheetName val="dmb deposits"/>
      <sheetName val="dmb other liabilities"/>
      <sheetName val="dmb other assets"/>
      <sheetName val="forex position"/>
      <sheetName val="dmb capital"/>
      <sheetName val="prudential ratio"/>
      <sheetName val="dmb summary"/>
      <sheetName val="CBA balance sheet 95"/>
      <sheetName val="CBA balance sheet 96 I"/>
      <sheetName val="CBA balance sheet 96 II"/>
      <sheetName val="CBA balance sheet 97"/>
      <sheetName val="CBA bal.sheet 98-99"/>
      <sheetName val="CBA analytical"/>
      <sheetName val="CBA OIN"/>
      <sheetName val="reserves"/>
      <sheetName val="CBA Accounts"/>
      <sheetName val="nfa cba and dmb"/>
      <sheetName val="Monetary survey detailed"/>
      <sheetName val="monetary survey"/>
      <sheetName val="monetary aggregates"/>
      <sheetName val="M2X"/>
      <sheetName val="NDA"/>
      <sheetName val="multiplier"/>
      <sheetName val="multiplier 2"/>
      <sheetName val="Xer season"/>
      <sheetName val="velocity"/>
      <sheetName val="volume lending"/>
      <sheetName val="volume deposit"/>
      <sheetName val="rates lending"/>
      <sheetName val="rates deposits"/>
      <sheetName val="volume lending &amp; deposit"/>
      <sheetName val="lending rate"/>
      <sheetName val="deposit rate"/>
      <sheetName val="term maturity deposit lending"/>
      <sheetName val="interbank volume"/>
      <sheetName val="interbank rate"/>
      <sheetName val="cba operations"/>
      <sheetName val="Ref Rate"/>
      <sheetName val="rates summary"/>
      <sheetName val="libor spread"/>
      <sheetName val="forward forex"/>
      <sheetName val="uip"/>
      <sheetName val="interest parity"/>
      <sheetName val="tbill actual"/>
      <sheetName val="tbill auctions"/>
      <sheetName val="tbill holders"/>
      <sheetName val="internal debt actual"/>
      <sheetName val="public sector debt"/>
      <sheetName val="domestic financing"/>
      <sheetName val="monetary impulse"/>
      <sheetName val="mon-prog"/>
      <sheetName val="prog11-98"/>
      <sheetName val="tbill-prog"/>
      <sheetName val="prog-brief 4-99"/>
      <sheetName val="mon-brief 4-99"/>
      <sheetName val="tbill brief4-99"/>
      <sheetName val="output for brief"/>
      <sheetName val="mon-brief 4-99 monitor"/>
      <sheetName val="mid-term mon"/>
      <sheetName val="tbill mission 5-99"/>
      <sheetName val="cba prog"/>
      <sheetName val="imf mission 5-99 prog A"/>
      <sheetName val="mon impulse mission"/>
      <sheetName val="imf mission 5-99 prog B"/>
      <sheetName val="mon prog B 5-99 monitor"/>
      <sheetName val="revised target 6.99"/>
      <sheetName val="imf mission 5-99 prog A (2)"/>
      <sheetName val="target 6.99 with SPA"/>
      <sheetName val="inter. exp. mission 799"/>
      <sheetName val="Liabilities breakdown"/>
      <sheetName val="foreign position"/>
      <sheetName val="foreign borrowing"/>
      <sheetName val="loan to deposit ratio"/>
      <sheetName val="earnings"/>
      <sheetName val="CBA accounts actual exchrate"/>
      <sheetName val="Sheet2"/>
      <sheetName val="Sheet1"/>
      <sheetName val="CBA bal_sheet 98_9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-SEI"/>
      <sheetName val="Table 2-BOP"/>
      <sheetName val="Table 3-Vuln"/>
      <sheetName val="Tables 4 GG"/>
      <sheetName val="Tables 5 GG"/>
      <sheetName val="Table 6-MacroFrame"/>
      <sheetName val="Sheet1"/>
      <sheetName val="Sheet2"/>
      <sheetName val="Sheet3"/>
      <sheetName val="Table 6_MacroFra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-SEI"/>
      <sheetName val="Table 2-BOP"/>
      <sheetName val="Table 3-Vuln"/>
      <sheetName val="Tables 4 GG"/>
      <sheetName val="Tables 5 GG"/>
      <sheetName val="Table 6-MacroFrame"/>
      <sheetName val="Sheet1"/>
      <sheetName val="Sheet2"/>
      <sheetName val="Sheet3"/>
      <sheetName val="Table 6_MacroFra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2"/>
      <sheetName val="Sheet1"/>
      <sheetName val="DA"/>
      <sheetName val="Micro"/>
      <sheetName val="Q1"/>
      <sheetName val="Q3"/>
      <sheetName val="Q4"/>
      <sheetName val="Q5"/>
      <sheetName val="Q6"/>
      <sheetName val="Q7"/>
      <sheetName val="QC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</sheetNames>
    <sheetDataSet>
      <sheetData sheetId="0" refreshError="1"/>
      <sheetData sheetId="1" refreshError="1">
        <row r="12">
          <cell r="R12">
            <v>1153.5138000000004</v>
          </cell>
          <cell r="S12">
            <v>1220.0157850000005</v>
          </cell>
          <cell r="T12">
            <v>1232.2490290000014</v>
          </cell>
          <cell r="U12">
            <v>1203.176215</v>
          </cell>
          <cell r="V12">
            <v>4808.9548290000021</v>
          </cell>
          <cell r="W12">
            <v>1094.8319999999999</v>
          </cell>
          <cell r="X12">
            <v>1077.1120000000001</v>
          </cell>
          <cell r="Y12">
            <v>993.38900000000001</v>
          </cell>
          <cell r="Z12">
            <v>1028.1660000000002</v>
          </cell>
          <cell r="AA12">
            <v>4193.4989999999998</v>
          </cell>
          <cell r="AB12">
            <v>881.01055200000042</v>
          </cell>
          <cell r="AC12">
            <v>918.58682400000021</v>
          </cell>
          <cell r="AD12">
            <v>1072.8139020000012</v>
          </cell>
          <cell r="AE12">
            <v>1133.9559040000011</v>
          </cell>
          <cell r="AF12">
            <v>4006.3671820000027</v>
          </cell>
          <cell r="AG12">
            <v>1111.6440970000003</v>
          </cell>
          <cell r="AH12">
            <v>1172.0677300000007</v>
          </cell>
          <cell r="AI12">
            <v>1256.9973869999997</v>
          </cell>
          <cell r="AJ12">
            <v>1283.9199610000007</v>
          </cell>
          <cell r="AK12">
            <v>4824.6291750000009</v>
          </cell>
          <cell r="AL12">
            <v>1282.3934060000006</v>
          </cell>
          <cell r="AM12">
            <v>1233.609453</v>
          </cell>
          <cell r="AN12">
            <v>1326.7720749999989</v>
          </cell>
          <cell r="AO12">
            <v>1270.1640509999986</v>
          </cell>
          <cell r="AP12">
            <v>5112.938984999998</v>
          </cell>
          <cell r="AQ12">
            <v>1200.5299519132172</v>
          </cell>
          <cell r="AR12">
            <v>1324.6823514253658</v>
          </cell>
          <cell r="AS12">
            <v>1639.4789055364347</v>
          </cell>
          <cell r="AT12">
            <v>1523.1367100000007</v>
          </cell>
          <cell r="AU12">
            <v>5687.8279188750184</v>
          </cell>
          <cell r="AV12">
            <v>1512.5689356977452</v>
          </cell>
          <cell r="AW12">
            <v>1599.9477513297327</v>
          </cell>
          <cell r="AX12">
            <v>1759.96197019291</v>
          </cell>
          <cell r="AY12">
            <v>1647.5924643734411</v>
          </cell>
          <cell r="AZ12">
            <v>6520.071121593829</v>
          </cell>
          <cell r="BA12">
            <v>1619.1366005956309</v>
          </cell>
          <cell r="BB12">
            <v>1706.5745310705208</v>
          </cell>
          <cell r="BC12">
            <v>1875.2996575367349</v>
          </cell>
          <cell r="BD12">
            <v>1896.2844575704178</v>
          </cell>
          <cell r="BE12">
            <v>7097.2952467733039</v>
          </cell>
          <cell r="BF12">
            <v>1728.9411475054128</v>
          </cell>
          <cell r="BG12">
            <v>1823.2648378142251</v>
          </cell>
          <cell r="BH12">
            <v>2003.1901207773926</v>
          </cell>
          <cell r="BI12">
            <v>2194.9314682673321</v>
          </cell>
          <cell r="BJ12">
            <v>7750.3275743643626</v>
          </cell>
          <cell r="BK12">
            <v>8634.4931717216314</v>
          </cell>
          <cell r="BL12">
            <v>9587.4712969925931</v>
          </cell>
          <cell r="BM12">
            <v>10641.644411765188</v>
          </cell>
          <cell r="BN12">
            <v>11811.727230096212</v>
          </cell>
          <cell r="BO12">
            <v>13110.464394389017</v>
          </cell>
        </row>
        <row r="14">
          <cell r="R14">
            <v>-872.22737519999987</v>
          </cell>
          <cell r="S14">
            <v>-1148.0865634799998</v>
          </cell>
          <cell r="T14">
            <v>-1187.5363030000005</v>
          </cell>
          <cell r="U14">
            <v>-1280.1039500000009</v>
          </cell>
          <cell r="V14">
            <v>-4487.9541916800008</v>
          </cell>
          <cell r="W14">
            <v>-1089.2190000000001</v>
          </cell>
          <cell r="X14">
            <v>-1116.595</v>
          </cell>
          <cell r="Y14">
            <v>-1117.8509999999999</v>
          </cell>
          <cell r="Z14">
            <v>-1250.489</v>
          </cell>
          <cell r="AA14">
            <v>-4574.1540000000005</v>
          </cell>
          <cell r="AB14">
            <v>-1117.4213142000024</v>
          </cell>
          <cell r="AC14">
            <v>-1228.8384372399992</v>
          </cell>
          <cell r="AD14">
            <v>-1292.0528764800001</v>
          </cell>
          <cell r="AE14">
            <v>-1449.0709691600023</v>
          </cell>
          <cell r="AF14">
            <v>-5087.3835970800037</v>
          </cell>
          <cell r="AG14">
            <v>-1416.5971885599977</v>
          </cell>
          <cell r="AH14">
            <v>-1407.3409832400005</v>
          </cell>
          <cell r="AI14">
            <v>-1487.1636036399971</v>
          </cell>
          <cell r="AJ14">
            <v>-1689.0498949999978</v>
          </cell>
          <cell r="AK14">
            <v>-6000.1516704399928</v>
          </cell>
          <cell r="AL14">
            <v>-1505.9183921999959</v>
          </cell>
          <cell r="AM14">
            <v>-1686.0111095199964</v>
          </cell>
          <cell r="AN14">
            <v>-1716.2330328799944</v>
          </cell>
          <cell r="AO14">
            <v>-1785.2394077599915</v>
          </cell>
          <cell r="AP14">
            <v>-6693.4019423599784</v>
          </cell>
          <cell r="AQ14">
            <v>-1452.3810339199986</v>
          </cell>
          <cell r="AR14">
            <v>-1736.5459675870309</v>
          </cell>
          <cell r="AS14">
            <v>-1859.8977429318088</v>
          </cell>
          <cell r="AT14">
            <v>-2231.7582951199947</v>
          </cell>
          <cell r="AU14">
            <v>-7280.5830395588328</v>
          </cell>
          <cell r="AV14">
            <v>-2101.3256692953714</v>
          </cell>
          <cell r="AW14">
            <v>-2046.0256700956838</v>
          </cell>
          <cell r="AX14">
            <v>-2126.2389361555374</v>
          </cell>
          <cell r="AY14">
            <v>-2176.7612557314142</v>
          </cell>
          <cell r="AZ14">
            <v>-8450.3515312780073</v>
          </cell>
          <cell r="BA14">
            <v>-2009.3174787629623</v>
          </cell>
          <cell r="BB14">
            <v>-2151.267112451399</v>
          </cell>
          <cell r="BC14">
            <v>-2252.1517477115071</v>
          </cell>
          <cell r="BD14">
            <v>-2486.8792318470905</v>
          </cell>
          <cell r="BE14">
            <v>-8899.6155707729577</v>
          </cell>
          <cell r="BF14">
            <v>-2190.6828038261192</v>
          </cell>
          <cell r="BG14">
            <v>-2333.1240085624968</v>
          </cell>
          <cell r="BH14">
            <v>-2440.417059828821</v>
          </cell>
          <cell r="BI14">
            <v>-2686.2847469004323</v>
          </cell>
          <cell r="BJ14">
            <v>-9650.5086191178689</v>
          </cell>
          <cell r="BK14">
            <v>-10535.5623399375</v>
          </cell>
          <cell r="BL14">
            <v>-11595.796603534756</v>
          </cell>
          <cell r="BM14">
            <v>-12758.999558966807</v>
          </cell>
          <cell r="BN14">
            <v>-14038.886271607345</v>
          </cell>
          <cell r="BO14">
            <v>-15464.987846600668</v>
          </cell>
        </row>
      </sheetData>
      <sheetData sheetId="2" refreshError="1">
        <row r="12">
          <cell r="R12">
            <v>403.29218423072808</v>
          </cell>
          <cell r="S12">
            <v>529.25727675967767</v>
          </cell>
          <cell r="T12">
            <v>840.14872979185668</v>
          </cell>
          <cell r="U12">
            <v>429.22387392786254</v>
          </cell>
          <cell r="V12">
            <v>2201.9220647101251</v>
          </cell>
          <cell r="W12">
            <v>359.38100860506097</v>
          </cell>
          <cell r="X12">
            <v>414.1685529065403</v>
          </cell>
          <cell r="Y12">
            <v>694.99645206847595</v>
          </cell>
          <cell r="Z12">
            <v>319.2632016444926</v>
          </cell>
          <cell r="AA12">
            <v>1787.8092152245697</v>
          </cell>
          <cell r="AB12">
            <v>313.21630388862809</v>
          </cell>
          <cell r="AC12">
            <v>406.78391285710074</v>
          </cell>
          <cell r="AD12">
            <v>696.29082885496143</v>
          </cell>
          <cell r="AE12">
            <v>372.11653028239004</v>
          </cell>
          <cell r="AF12">
            <v>1788.4075758830804</v>
          </cell>
          <cell r="AG12">
            <v>401.1570780896061</v>
          </cell>
          <cell r="AH12">
            <v>504.40983282262164</v>
          </cell>
          <cell r="AI12">
            <v>827.20668993076504</v>
          </cell>
          <cell r="AJ12">
            <v>442.39809873692519</v>
          </cell>
          <cell r="AK12">
            <v>2175.1716995799179</v>
          </cell>
          <cell r="AL12">
            <v>434.51459011544085</v>
          </cell>
          <cell r="AM12">
            <v>592.81448812340932</v>
          </cell>
          <cell r="AN12">
            <v>978.86249472514567</v>
          </cell>
          <cell r="AO12">
            <v>419.83720966010583</v>
          </cell>
          <cell r="AP12">
            <v>2426.0287826241015</v>
          </cell>
          <cell r="AQ12">
            <v>391.63262898791123</v>
          </cell>
          <cell r="AR12">
            <v>642.48582174884791</v>
          </cell>
          <cell r="AS12">
            <v>1088.4081001355241</v>
          </cell>
          <cell r="AT12">
            <v>471.24009849873272</v>
          </cell>
          <cell r="AU12">
            <v>2593.7666493710162</v>
          </cell>
          <cell r="AV12">
            <v>479.59971173977476</v>
          </cell>
          <cell r="AW12">
            <v>751.76558324909058</v>
          </cell>
          <cell r="AX12">
            <v>1140.8011254614019</v>
          </cell>
          <cell r="AY12">
            <v>511.34975794702154</v>
          </cell>
          <cell r="AZ12">
            <v>2883.5161783972885</v>
          </cell>
          <cell r="BA12">
            <v>532.4528390416026</v>
          </cell>
          <cell r="BB12">
            <v>788.61271036936455</v>
          </cell>
          <cell r="BC12">
            <v>1228.4164730280399</v>
          </cell>
          <cell r="BD12">
            <v>572.85430716280121</v>
          </cell>
          <cell r="BE12">
            <v>3122.3363296018078</v>
          </cell>
          <cell r="BF12">
            <v>569.17062409929281</v>
          </cell>
          <cell r="BG12">
            <v>856.94437561768154</v>
          </cell>
          <cell r="BH12">
            <v>1328.6941559792724</v>
          </cell>
          <cell r="BI12">
            <v>642.56670805183217</v>
          </cell>
          <cell r="BJ12">
            <v>3397.3758637480796</v>
          </cell>
          <cell r="BK12">
            <v>3766.2049948721487</v>
          </cell>
          <cell r="BL12">
            <v>4182.7445622394025</v>
          </cell>
          <cell r="BM12">
            <v>4668.2996279520721</v>
          </cell>
          <cell r="BN12">
            <v>5186.2453664572286</v>
          </cell>
          <cell r="BO12">
            <v>5765.5852080532632</v>
          </cell>
        </row>
        <row r="14">
          <cell r="R14">
            <v>-292.59689735509983</v>
          </cell>
          <cell r="S14">
            <v>-352.3679198944983</v>
          </cell>
          <cell r="T14">
            <v>-366.40593836715038</v>
          </cell>
          <cell r="U14">
            <v>-345.20504054994217</v>
          </cell>
          <cell r="V14">
            <v>-1356.5757961666907</v>
          </cell>
          <cell r="W14">
            <v>-313.12477720846886</v>
          </cell>
          <cell r="X14">
            <v>-349.31723495925871</v>
          </cell>
          <cell r="Y14">
            <v>-371.30017756809264</v>
          </cell>
          <cell r="Z14">
            <v>-381.43244884440173</v>
          </cell>
          <cell r="AA14">
            <v>-1415.1746385802219</v>
          </cell>
          <cell r="AB14">
            <v>-304.89539450248344</v>
          </cell>
          <cell r="AC14">
            <v>-354.40950239607957</v>
          </cell>
          <cell r="AD14">
            <v>-431.41250825869173</v>
          </cell>
          <cell r="AE14">
            <v>-383.38411458625103</v>
          </cell>
          <cell r="AF14">
            <v>-1474.1015197435056</v>
          </cell>
          <cell r="AG14">
            <v>-364.04089919173794</v>
          </cell>
          <cell r="AH14">
            <v>-409.55007639945313</v>
          </cell>
          <cell r="AI14">
            <v>-462.88451048147181</v>
          </cell>
          <cell r="AJ14">
            <v>-433.16349527983925</v>
          </cell>
          <cell r="AK14">
            <v>-1669.6389813525022</v>
          </cell>
          <cell r="AL14">
            <v>-399.34379713132978</v>
          </cell>
          <cell r="AM14">
            <v>-450.21373373240635</v>
          </cell>
          <cell r="AN14">
            <v>-579.33078883850078</v>
          </cell>
          <cell r="AO14">
            <v>-453.21963214060395</v>
          </cell>
          <cell r="AP14">
            <v>-1882.107951842841</v>
          </cell>
          <cell r="AQ14">
            <v>-396.04145391762933</v>
          </cell>
          <cell r="AR14">
            <v>-488.50626495742677</v>
          </cell>
          <cell r="AS14">
            <v>-588.71104056382933</v>
          </cell>
          <cell r="AT14">
            <v>-526.62850334062341</v>
          </cell>
          <cell r="AU14">
            <v>-1999.8872627795088</v>
          </cell>
          <cell r="AV14">
            <v>-577.38389078975752</v>
          </cell>
          <cell r="AW14">
            <v>-584.07264446930128</v>
          </cell>
          <cell r="AX14">
            <v>-682.7618285073728</v>
          </cell>
          <cell r="AY14">
            <v>-533.1973926456767</v>
          </cell>
          <cell r="AZ14">
            <v>-2377.4157564121078</v>
          </cell>
          <cell r="BA14">
            <v>-541.35706275033704</v>
          </cell>
          <cell r="BB14">
            <v>-610.65124995547285</v>
          </cell>
          <cell r="BC14">
            <v>-721.92182962559991</v>
          </cell>
          <cell r="BD14">
            <v>-615.30285095733984</v>
          </cell>
          <cell r="BE14">
            <v>-2489.2329932887496</v>
          </cell>
          <cell r="BF14">
            <v>-584.13949355179011</v>
          </cell>
          <cell r="BG14">
            <v>-655.26913670577369</v>
          </cell>
          <cell r="BH14">
            <v>-774.99567602937987</v>
          </cell>
          <cell r="BI14">
            <v>-678.63761342734938</v>
          </cell>
          <cell r="BJ14">
            <v>-2693.0419197142933</v>
          </cell>
          <cell r="BK14">
            <v>-2978.8070934744092</v>
          </cell>
          <cell r="BL14">
            <v>-3302.5196338209698</v>
          </cell>
          <cell r="BM14">
            <v>-3666.5766020706478</v>
          </cell>
          <cell r="BN14">
            <v>-4071.1602778830656</v>
          </cell>
          <cell r="BO14">
            <v>-4526.0736356249417</v>
          </cell>
        </row>
      </sheetData>
      <sheetData sheetId="3" refreshError="1">
        <row r="12">
          <cell r="R12">
            <v>65.96544208168244</v>
          </cell>
          <cell r="S12">
            <v>48.578098995697417</v>
          </cell>
          <cell r="T12">
            <v>35.611415268489196</v>
          </cell>
          <cell r="U12">
            <v>60.479195863636633</v>
          </cell>
          <cell r="V12">
            <v>210.63415220950569</v>
          </cell>
          <cell r="W12">
            <v>93.428342344967163</v>
          </cell>
          <cell r="X12">
            <v>62.640606877890072</v>
          </cell>
          <cell r="Y12">
            <v>85.235297084712926</v>
          </cell>
          <cell r="Z12">
            <v>65.394595476532629</v>
          </cell>
          <cell r="AA12">
            <v>306.6988417841028</v>
          </cell>
          <cell r="AB12">
            <v>73.522050321815726</v>
          </cell>
          <cell r="AC12">
            <v>56.958179544536158</v>
          </cell>
          <cell r="AD12">
            <v>70.613054382495505</v>
          </cell>
          <cell r="AE12">
            <v>64.725972987863742</v>
          </cell>
          <cell r="AF12">
            <v>265.81925723671117</v>
          </cell>
          <cell r="AG12">
            <v>90.14767882881651</v>
          </cell>
          <cell r="AH12">
            <v>66.722012318156274</v>
          </cell>
          <cell r="AI12">
            <v>87.497930989955393</v>
          </cell>
          <cell r="AJ12">
            <v>78.642405822147524</v>
          </cell>
          <cell r="AK12">
            <v>323.01002795907573</v>
          </cell>
          <cell r="AL12">
            <v>122.36166117880771</v>
          </cell>
          <cell r="AM12">
            <v>66.846143771931537</v>
          </cell>
          <cell r="AN12">
            <v>85.287322115388406</v>
          </cell>
          <cell r="AO12">
            <v>77.52528281942611</v>
          </cell>
          <cell r="AP12">
            <v>352.0204098855537</v>
          </cell>
          <cell r="AQ12">
            <v>99.426568169889464</v>
          </cell>
          <cell r="AR12">
            <v>70.150857326832949</v>
          </cell>
          <cell r="AS12">
            <v>84.937793770938555</v>
          </cell>
          <cell r="AT12">
            <v>65.193497717621625</v>
          </cell>
          <cell r="AU12">
            <v>319.70871698528254</v>
          </cell>
          <cell r="AV12">
            <v>95.349991412608532</v>
          </cell>
          <cell r="AW12">
            <v>64.060075094939165</v>
          </cell>
          <cell r="AX12">
            <v>72.860814048780142</v>
          </cell>
          <cell r="AY12">
            <v>60.388048180960766</v>
          </cell>
          <cell r="AZ12">
            <v>292.65892873728865</v>
          </cell>
          <cell r="BA12">
            <v>85.07025819318153</v>
          </cell>
          <cell r="BB12">
            <v>60.521796389632243</v>
          </cell>
          <cell r="BC12">
            <v>75.098972713164386</v>
          </cell>
          <cell r="BD12">
            <v>67.018708145830757</v>
          </cell>
          <cell r="BE12">
            <v>287.70973544180896</v>
          </cell>
          <cell r="BF12">
            <v>105.34801532290003</v>
          </cell>
          <cell r="BG12">
            <v>78.206486612719132</v>
          </cell>
          <cell r="BH12">
            <v>96.92181196007445</v>
          </cell>
          <cell r="BI12">
            <v>84.12552715816156</v>
          </cell>
          <cell r="BJ12">
            <v>364.60184105385514</v>
          </cell>
          <cell r="BK12">
            <v>338.93503594224006</v>
          </cell>
          <cell r="BL12">
            <v>374.65931798466062</v>
          </cell>
          <cell r="BM12">
            <v>417.01070559708899</v>
          </cell>
          <cell r="BN12">
            <v>441.24363489661692</v>
          </cell>
          <cell r="BO12">
            <v>505.03572461341832</v>
          </cell>
        </row>
        <row r="14">
          <cell r="R14">
            <v>-222.94519590070456</v>
          </cell>
          <cell r="S14">
            <v>-68.017215304183026</v>
          </cell>
          <cell r="T14">
            <v>-214.98205607108437</v>
          </cell>
          <cell r="U14">
            <v>-61.531793070090387</v>
          </cell>
          <cell r="V14">
            <v>-567.4762603460623</v>
          </cell>
          <cell r="W14">
            <v>-245.84152345187204</v>
          </cell>
          <cell r="X14">
            <v>-56.785646677124291</v>
          </cell>
          <cell r="Y14">
            <v>-215.26109730987679</v>
          </cell>
          <cell r="Z14">
            <v>-72.282972454489681</v>
          </cell>
          <cell r="AA14">
            <v>-590.17123989336278</v>
          </cell>
          <cell r="AB14">
            <v>-195.79451876698482</v>
          </cell>
          <cell r="AC14">
            <v>-37.163335945829758</v>
          </cell>
          <cell r="AD14">
            <v>-178.20762071538067</v>
          </cell>
          <cell r="AE14">
            <v>-39.358342424478366</v>
          </cell>
          <cell r="AF14">
            <v>-450.52381785267363</v>
          </cell>
          <cell r="AG14">
            <v>-226.2392883470207</v>
          </cell>
          <cell r="AH14">
            <v>-93.572212313862707</v>
          </cell>
          <cell r="AI14">
            <v>-230.44018677582253</v>
          </cell>
          <cell r="AJ14">
            <v>-93.997981319652894</v>
          </cell>
          <cell r="AK14">
            <v>-644.2496687563588</v>
          </cell>
          <cell r="AL14">
            <v>-251.37488894338921</v>
          </cell>
          <cell r="AM14">
            <v>-73.146041071485087</v>
          </cell>
          <cell r="AN14">
            <v>-240.12991899193196</v>
          </cell>
          <cell r="AO14">
            <v>-91.352072679488714</v>
          </cell>
          <cell r="AP14">
            <v>-656.00292168629494</v>
          </cell>
          <cell r="AQ14">
            <v>-168.8462639732887</v>
          </cell>
          <cell r="AR14">
            <v>-95.581022201768334</v>
          </cell>
          <cell r="AS14">
            <v>-191.10922978677621</v>
          </cell>
          <cell r="AT14">
            <v>-92.062241373253954</v>
          </cell>
          <cell r="AU14">
            <v>-547.59875733508716</v>
          </cell>
          <cell r="AV14">
            <v>-257.21763423743039</v>
          </cell>
          <cell r="AW14">
            <v>-98.141898207814165</v>
          </cell>
          <cell r="AX14">
            <v>-191.9626376200078</v>
          </cell>
          <cell r="AY14">
            <v>-100.51186241898253</v>
          </cell>
          <cell r="AZ14">
            <v>-647.83403248423485</v>
          </cell>
          <cell r="BA14">
            <v>-213.17200397990462</v>
          </cell>
          <cell r="BB14">
            <v>-212.9247188339121</v>
          </cell>
          <cell r="BC14">
            <v>-212.85758277816888</v>
          </cell>
          <cell r="BD14">
            <v>-212.74978525573391</v>
          </cell>
          <cell r="BE14">
            <v>-851.7040908477195</v>
          </cell>
          <cell r="BF14">
            <v>-233.39048607229077</v>
          </cell>
          <cell r="BG14">
            <v>-233.07367828117236</v>
          </cell>
          <cell r="BH14">
            <v>-233.00802998477184</v>
          </cell>
          <cell r="BI14">
            <v>-232.79284781783022</v>
          </cell>
          <cell r="BJ14">
            <v>-932.26504215606519</v>
          </cell>
          <cell r="BK14">
            <v>-1025.4680751205578</v>
          </cell>
          <cell r="BL14">
            <v>-1127.9052498459437</v>
          </cell>
          <cell r="BM14">
            <v>-1224.1146792749191</v>
          </cell>
          <cell r="BN14">
            <v>-1397.71296267867</v>
          </cell>
          <cell r="BO14">
            <v>-1516.2431819212866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Assumptions"/>
      <sheetName val="Chart Exchange Rate 2002-3"/>
      <sheetName val="Inputs"/>
      <sheetName val="ControlSheet"/>
      <sheetName val="ER"/>
      <sheetName val="MonSurv"/>
      <sheetName val="FixedMS"/>
      <sheetName val="Money Projections"/>
      <sheetName val="SRT4nominal"/>
      <sheetName val="Prog"/>
      <sheetName val="SRT4fixed"/>
      <sheetName val="Deficit Financing"/>
      <sheetName val="contribution"/>
      <sheetName val="Chart Broad Money"/>
      <sheetName val="Chart Time and FX Deposits"/>
      <sheetName val="Dollarization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EU2DBase"/>
    </sheetNames>
    <sheetDataSet>
      <sheetData sheetId="0" refreshError="1"/>
      <sheetData sheetId="1" refreshError="1">
        <row r="1">
          <cell r="C1" t="str">
            <v>Ukraine: Dapartmental Database</v>
          </cell>
        </row>
        <row r="2">
          <cell r="C2" t="str">
            <v>Managed by: Peter Lohmus (x35956)</v>
          </cell>
        </row>
        <row r="3">
          <cell r="L3" t="str">
            <v>These series added by the request of IA on September 26, 2001</v>
          </cell>
        </row>
        <row r="4">
          <cell r="C4" t="str">
            <v xml:space="preserve">  EXCHANGE RATES</v>
          </cell>
          <cell r="G4" t="str">
            <v>GDP</v>
          </cell>
          <cell r="I4" t="str">
            <v xml:space="preserve"> </v>
          </cell>
          <cell r="J4" t="str">
            <v xml:space="preserve">INDUSTRIAL </v>
          </cell>
          <cell r="L4" t="str">
            <v>Industrial</v>
          </cell>
          <cell r="M4" t="str">
            <v>CPI</v>
          </cell>
          <cell r="O4" t="str">
            <v>WPI</v>
          </cell>
          <cell r="Q4" t="str">
            <v xml:space="preserve">  WAGES</v>
          </cell>
          <cell r="T4" t="str">
            <v>EMPLOY.</v>
          </cell>
          <cell r="U4" t="str">
            <v>UNEMPLOY.</v>
          </cell>
        </row>
        <row r="5">
          <cell r="J5" t="str">
            <v>PRODUCT.</v>
          </cell>
          <cell r="L5" t="str">
            <v>Production</v>
          </cell>
          <cell r="U5" t="str">
            <v>Rate</v>
          </cell>
        </row>
        <row r="6">
          <cell r="N6" t="str">
            <v>CPI</v>
          </cell>
        </row>
        <row r="7">
          <cell r="C7" t="str">
            <v>Hryvnia/Ruble</v>
          </cell>
          <cell r="D7" t="str">
            <v>Hryvnia/Ruble</v>
          </cell>
          <cell r="E7" t="str">
            <v>Hryvnia/US$</v>
          </cell>
          <cell r="F7" t="str">
            <v>Hryvnia/US$</v>
          </cell>
          <cell r="G7" t="str">
            <v xml:space="preserve">NOMINAL </v>
          </cell>
          <cell r="H7" t="str">
            <v>REAL</v>
          </cell>
          <cell r="N7" t="str">
            <v>%CH</v>
          </cell>
          <cell r="P7" t="str">
            <v>PPI</v>
          </cell>
          <cell r="Q7" t="str">
            <v>Minimum</v>
          </cell>
          <cell r="R7" t="str">
            <v>Average</v>
          </cell>
        </row>
        <row r="8">
          <cell r="C8" t="str">
            <v>EOP</v>
          </cell>
          <cell r="D8" t="str">
            <v>Average</v>
          </cell>
          <cell r="E8" t="str">
            <v>EOP</v>
          </cell>
          <cell r="F8" t="str">
            <v>Average</v>
          </cell>
          <cell r="G8" t="str">
            <v>Hryvnia bln.</v>
          </cell>
          <cell r="H8" t="str">
            <v>(1991=100)</v>
          </cell>
          <cell r="I8" t="str">
            <v>%ch</v>
          </cell>
          <cell r="J8" t="str">
            <v>(1995=100)</v>
          </cell>
          <cell r="K8" t="str">
            <v>%CH</v>
          </cell>
          <cell r="L8" t="str">
            <v>Index (1995=100)</v>
          </cell>
          <cell r="M8" t="str">
            <v>(1995=100)</v>
          </cell>
          <cell r="N8" t="str">
            <v>(1995=100)</v>
          </cell>
          <cell r="O8" t="str">
            <v>(1991=100)</v>
          </cell>
          <cell r="P8" t="str">
            <v>%CH</v>
          </cell>
          <cell r="Q8" t="str">
            <v>(in hryvnia)</v>
          </cell>
          <cell r="T8" t="str">
            <v>(in millions)</v>
          </cell>
          <cell r="U8" t="str">
            <v>(in percent)</v>
          </cell>
        </row>
        <row r="10">
          <cell r="C10" t="str">
            <v>q:\data\db\fsu\dbfsu.bnk, Type = LAREMOS</v>
          </cell>
          <cell r="D10" t="str">
            <v>q:\data\db\fsu\dbfsu.bnk, Type = LAREMOS</v>
          </cell>
          <cell r="E10" t="str">
            <v>q:\data\db\fsu\dbfsu.bnk, Type = LAREMOS</v>
          </cell>
          <cell r="F10" t="str">
            <v>q:\data\db\fsu\dbfsu.bnk, Type = LAREMOS</v>
          </cell>
          <cell r="G10" t="str">
            <v>q:\data\db\fsu\dbfsu.bnk, Type = LAREMOS</v>
          </cell>
          <cell r="H10" t="str">
            <v>q:\data\db\fsu\dbfsu.bnk, Type = LAREMOS</v>
          </cell>
          <cell r="I10" t="str">
            <v>q:\data\db\fsu\dbfsu.bnk, Type = LAREMOS</v>
          </cell>
          <cell r="J10" t="str">
            <v>q:\data\db\fsu\dbfsu.bnk, Type = LAREMOS</v>
          </cell>
          <cell r="K10" t="str">
            <v>q:\data\db\fsu\dbfsu.bnk, Type = LAREMOS</v>
          </cell>
          <cell r="L10" t="str">
            <v>q:\data\db\fsu\dbfsu.bnk, Type = LAREMOS</v>
          </cell>
          <cell r="M10" t="str">
            <v>q:\data\db\fsu\dbfsu.bnk, Type = LAREMOS</v>
          </cell>
          <cell r="N10" t="str">
            <v>q:\data\db\fsu\dbfsu.bnk, Type = LAREMOS</v>
          </cell>
          <cell r="O10" t="str">
            <v>q:\data\db\fsu\dbfsu.bnk, Type = LAREMOS</v>
          </cell>
          <cell r="P10" t="str">
            <v>q:\data\db\fsu\dbfsu.bnk, Type = LAREMOS</v>
          </cell>
          <cell r="Q10" t="str">
            <v>q:\data\db\fsu\dbfsu.bnk, Type = LAREMOS</v>
          </cell>
          <cell r="R10" t="str">
            <v>q:\data\db\fsu\dbfsu.bnk, Type = LAREMOS</v>
          </cell>
          <cell r="S10" t="str">
            <v>q:\data\db\fsu\dbfsu.bnk, Type = LAREMOS</v>
          </cell>
          <cell r="T10" t="str">
            <v>q:\data\db\fsu\dbfsu.bnk, Type = LAREMOS</v>
          </cell>
          <cell r="U10" t="str">
            <v>q:\data\db\fsu\dbfsu.bnk, Type = LAREMOS</v>
          </cell>
        </row>
        <row r="11">
          <cell r="C11" t="str">
            <v>EXRE_UKR</v>
          </cell>
          <cell r="D11" t="str">
            <v>EXRA_UKR</v>
          </cell>
          <cell r="E11" t="str">
            <v>EXR$E_UKR</v>
          </cell>
          <cell r="F11" t="str">
            <v>EXR$A_UKR</v>
          </cell>
          <cell r="G11" t="str">
            <v>NGDP_UKR</v>
          </cell>
          <cell r="H11" t="str">
            <v>NGDP_R_UKR</v>
          </cell>
          <cell r="L11" t="str">
            <v>IP_UKR</v>
          </cell>
          <cell r="M11" t="str">
            <v>CPI_UKR</v>
          </cell>
          <cell r="O11" t="str">
            <v>WPI_UKR</v>
          </cell>
          <cell r="Q11" t="str">
            <v>WAGEMIN_UKR</v>
          </cell>
          <cell r="R11" t="str">
            <v>WAGEAV_UKR</v>
          </cell>
          <cell r="T11" t="str">
            <v>LE_UKR</v>
          </cell>
          <cell r="U11" t="str">
            <v>LUR_UKR</v>
          </cell>
        </row>
        <row r="12">
          <cell r="C12" t="str">
            <v>Domestic currency/Ruble, EOP</v>
          </cell>
          <cell r="D12" t="str">
            <v>Domestic currency/Ruble, period average</v>
          </cell>
          <cell r="E12" t="str">
            <v>Domestic currency/US$, end of period</v>
          </cell>
          <cell r="F12" t="str">
            <v>Domestic currency/US$, period average</v>
          </cell>
          <cell r="G12" t="str">
            <v>Nominal GDP (billions of domestic currency)</v>
          </cell>
          <cell r="H12" t="str">
            <v>Real GDP Index (1991=100)</v>
          </cell>
          <cell r="J12" t="str">
            <v>Industrial Production Index (1991=100)</v>
          </cell>
          <cell r="L12" t="str">
            <v>Industrial production index (1995=100)</v>
          </cell>
          <cell r="O12" t="str">
            <v>Wholesale Price Index (1991=100)</v>
          </cell>
          <cell r="Q12" t="str">
            <v>Minimum wage (domestic currency, EOP)</v>
          </cell>
          <cell r="R12" t="str">
            <v>Average wage (domestic currency, period average)</v>
          </cell>
          <cell r="T12" t="str">
            <v>Employment (millions, period average)</v>
          </cell>
          <cell r="U12" t="str">
            <v>Unemployment (% of labor force, EOP)</v>
          </cell>
        </row>
        <row r="14">
          <cell r="B14" t="str">
            <v>1987A1</v>
          </cell>
          <cell r="C14">
            <v>1.0000000000000001E-5</v>
          </cell>
          <cell r="D14">
            <v>1.0000000000000001E-5</v>
          </cell>
          <cell r="E14" t="e">
            <v>#N/A</v>
          </cell>
          <cell r="F14" t="e">
            <v>#N/A</v>
          </cell>
          <cell r="G14">
            <v>1.3630000305175803E-3</v>
          </cell>
          <cell r="H14">
            <v>110.34999847412099</v>
          </cell>
          <cell r="J14" t="e">
            <v>#N/A</v>
          </cell>
          <cell r="O14" t="e">
            <v>#N/A</v>
          </cell>
          <cell r="Q14" t="e">
            <v>#N/A</v>
          </cell>
          <cell r="R14">
            <v>1.8500000000000001E-3</v>
          </cell>
          <cell r="T14" t="e">
            <v>#N/A</v>
          </cell>
          <cell r="U14" t="e">
            <v>#N/A</v>
          </cell>
        </row>
        <row r="15">
          <cell r="B15" t="str">
            <v>1988A1</v>
          </cell>
          <cell r="C15">
            <v>1.0000000000000001E-5</v>
          </cell>
          <cell r="D15">
            <v>1.0000000000000001E-5</v>
          </cell>
          <cell r="E15" t="e">
            <v>#N/A</v>
          </cell>
          <cell r="F15" t="e">
            <v>#N/A</v>
          </cell>
          <cell r="G15">
            <v>1.4219999694824201E-3</v>
          </cell>
          <cell r="H15">
            <v>113.110000610352</v>
          </cell>
          <cell r="J15" t="e">
            <v>#N/A</v>
          </cell>
          <cell r="O15">
            <v>42</v>
          </cell>
          <cell r="Q15" t="e">
            <v>#N/A</v>
          </cell>
          <cell r="R15">
            <v>2E-3</v>
          </cell>
          <cell r="T15" t="e">
            <v>#N/A</v>
          </cell>
          <cell r="U15" t="e">
            <v>#N/A</v>
          </cell>
        </row>
        <row r="16">
          <cell r="B16" t="str">
            <v>1989A1</v>
          </cell>
          <cell r="C16">
            <v>1.0000000000000001E-5</v>
          </cell>
          <cell r="D16">
            <v>1.0000000000000001E-5</v>
          </cell>
          <cell r="E16" t="e">
            <v>#N/A</v>
          </cell>
          <cell r="F16" t="e">
            <v>#N/A</v>
          </cell>
          <cell r="G16">
            <v>1.5410000610351601E-3</v>
          </cell>
          <cell r="H16">
            <v>117.75</v>
          </cell>
          <cell r="J16">
            <v>104.81999969482401</v>
          </cell>
          <cell r="O16">
            <v>42</v>
          </cell>
          <cell r="Q16" t="e">
            <v>#N/A</v>
          </cell>
          <cell r="R16">
            <v>2.1800000000000001E-3</v>
          </cell>
          <cell r="T16" t="e">
            <v>#N/A</v>
          </cell>
          <cell r="U16" t="e">
            <v>#N/A</v>
          </cell>
        </row>
        <row r="17">
          <cell r="B17" t="str">
            <v>1990A1</v>
          </cell>
          <cell r="C17">
            <v>1.0000000000000001E-5</v>
          </cell>
          <cell r="D17">
            <v>1.0000000000000001E-5</v>
          </cell>
          <cell r="E17">
            <v>1.6900000572204601E-5</v>
          </cell>
          <cell r="F17" t="e">
            <v>#N/A</v>
          </cell>
          <cell r="G17">
            <v>1.6480000305175802E-3</v>
          </cell>
          <cell r="H17">
            <v>113.51000213623</v>
          </cell>
          <cell r="I17">
            <v>-3.6008474426921446</v>
          </cell>
          <cell r="J17">
            <v>104.709999084473</v>
          </cell>
          <cell r="O17">
            <v>44</v>
          </cell>
          <cell r="P17">
            <v>4.7619047619047619</v>
          </cell>
          <cell r="Q17" t="e">
            <v>#N/A</v>
          </cell>
          <cell r="R17">
            <v>2.48E-3</v>
          </cell>
          <cell r="T17">
            <v>25.4</v>
          </cell>
          <cell r="U17" t="e">
            <v>#N/A</v>
          </cell>
        </row>
        <row r="18">
          <cell r="B18" t="str">
            <v>1991A1</v>
          </cell>
          <cell r="C18">
            <v>1.0000000000000001E-5</v>
          </cell>
          <cell r="D18">
            <v>1.0000000000000001E-5</v>
          </cell>
          <cell r="E18">
            <v>1.72000002861023E-5</v>
          </cell>
          <cell r="G18">
            <v>2.95399993896484E-3</v>
          </cell>
          <cell r="H18">
            <v>99.999755859375</v>
          </cell>
          <cell r="I18">
            <v>-11.902251803889989</v>
          </cell>
          <cell r="J18">
            <v>99.9981689453125</v>
          </cell>
          <cell r="L18">
            <v>144.94589182508355</v>
          </cell>
          <cell r="M18">
            <v>3.3440216439557359E-3</v>
          </cell>
          <cell r="O18">
            <v>99.999999999999972</v>
          </cell>
          <cell r="P18">
            <v>127.27272727272721</v>
          </cell>
          <cell r="Q18">
            <v>1.4999999999999998E-3</v>
          </cell>
          <cell r="R18">
            <v>1.2370000000000001E-2</v>
          </cell>
          <cell r="T18">
            <v>25</v>
          </cell>
        </row>
        <row r="19">
          <cell r="B19" t="str">
            <v>1992A1</v>
          </cell>
          <cell r="C19">
            <v>1.54999995231628E-5</v>
          </cell>
          <cell r="D19">
            <v>1.06291663646698E-5</v>
          </cell>
          <cell r="E19">
            <v>7.490000000000001E-3</v>
          </cell>
          <cell r="F19">
            <v>2.4213917541503903E-3</v>
          </cell>
          <cell r="G19">
            <v>5.0326999999999997E-2</v>
          </cell>
          <cell r="H19">
            <v>82.985237121582003</v>
          </cell>
          <cell r="I19">
            <v>-17.014560277246797</v>
          </cell>
          <cell r="J19">
            <v>91.916664123535199</v>
          </cell>
          <cell r="L19">
            <v>200.79245153086072</v>
          </cell>
          <cell r="M19">
            <v>4.3805290224301012E-2</v>
          </cell>
          <cell r="N19">
            <v>1209.9583342553524</v>
          </cell>
          <cell r="O19">
            <v>2591.7295919658504</v>
          </cell>
          <cell r="Q19">
            <v>9.6666666666666672E-3</v>
          </cell>
          <cell r="R19">
            <v>6.3795833333333329E-2</v>
          </cell>
          <cell r="S19">
            <v>100</v>
          </cell>
          <cell r="T19">
            <v>24</v>
          </cell>
        </row>
        <row r="20">
          <cell r="B20" t="str">
            <v>1993A1</v>
          </cell>
          <cell r="C20">
            <v>2.0180000305175801E-4</v>
          </cell>
          <cell r="D20">
            <v>1.0215000152587901E-4</v>
          </cell>
          <cell r="E20">
            <v>0.25</v>
          </cell>
          <cell r="F20">
            <v>0.10667974609375001</v>
          </cell>
          <cell r="G20">
            <v>1.48495</v>
          </cell>
          <cell r="H20">
            <v>71.2</v>
          </cell>
          <cell r="I20">
            <v>-14.201606852451842</v>
          </cell>
          <cell r="J20">
            <v>83.940002441406307</v>
          </cell>
          <cell r="L20">
            <v>158.29488685476099</v>
          </cell>
          <cell r="M20">
            <v>2.1179482659984488</v>
          </cell>
          <cell r="N20">
            <v>4734.9143565849854</v>
          </cell>
          <cell r="O20">
            <v>124358.43333205595</v>
          </cell>
          <cell r="P20">
            <v>4698.2796398805231</v>
          </cell>
          <cell r="Q20">
            <v>0.13641666666666669</v>
          </cell>
          <cell r="R20">
            <v>1.5514225000000001</v>
          </cell>
          <cell r="S20">
            <v>2431.8555287048534</v>
          </cell>
          <cell r="T20">
            <v>23.4</v>
          </cell>
          <cell r="U20">
            <v>0.4</v>
          </cell>
        </row>
        <row r="21">
          <cell r="B21" t="str">
            <v>1994A1</v>
          </cell>
          <cell r="C21">
            <v>2.9399999618530301E-4</v>
          </cell>
          <cell r="D21">
            <v>2.1696666717529304E-4</v>
          </cell>
          <cell r="E21">
            <v>1.042</v>
          </cell>
          <cell r="F21">
            <v>0.49861167968750003</v>
          </cell>
          <cell r="G21">
            <v>12.038</v>
          </cell>
          <cell r="H21">
            <v>54.895200000000003</v>
          </cell>
          <cell r="I21">
            <v>-22.9</v>
          </cell>
          <cell r="J21">
            <v>59.699165344238303</v>
          </cell>
          <cell r="L21">
            <v>107.70430007027521</v>
          </cell>
          <cell r="M21">
            <v>20.992843244285446</v>
          </cell>
          <cell r="N21">
            <v>891.18772546547279</v>
          </cell>
          <cell r="O21">
            <v>1534908.9768647328</v>
          </cell>
          <cell r="P21">
            <v>1134.2620727347794</v>
          </cell>
          <cell r="Q21">
            <v>0.60000000000000009</v>
          </cell>
          <cell r="R21">
            <v>13.756080833333336</v>
          </cell>
          <cell r="S21">
            <v>21562.663444582329</v>
          </cell>
          <cell r="T21">
            <v>23</v>
          </cell>
          <cell r="U21">
            <v>0.4</v>
          </cell>
        </row>
        <row r="22">
          <cell r="B22" t="str">
            <v>1995A1</v>
          </cell>
          <cell r="C22">
            <v>3.8700000000000008E-4</v>
          </cell>
          <cell r="D22">
            <v>3.2356666552225732E-4</v>
          </cell>
          <cell r="E22">
            <v>1.794</v>
          </cell>
          <cell r="F22">
            <v>1.4727951591145836</v>
          </cell>
          <cell r="G22">
            <v>54.516419999999997</v>
          </cell>
          <cell r="H22">
            <v>48.197985600000003</v>
          </cell>
          <cell r="I22">
            <v>-12.2</v>
          </cell>
          <cell r="J22">
            <v>99.999999999999986</v>
          </cell>
          <cell r="L22">
            <v>99.999999999999986</v>
          </cell>
          <cell r="M22">
            <v>100</v>
          </cell>
          <cell r="N22">
            <v>376.35281622569846</v>
          </cell>
          <cell r="O22">
            <v>9033269.1987108309</v>
          </cell>
          <cell r="P22">
            <v>488.52149116767515</v>
          </cell>
          <cell r="Q22">
            <v>0.60000000000000009</v>
          </cell>
          <cell r="R22">
            <v>74.468598333333333</v>
          </cell>
          <cell r="S22">
            <v>116729.56436548887</v>
          </cell>
          <cell r="T22">
            <v>23.8</v>
          </cell>
          <cell r="U22">
            <v>0.6</v>
          </cell>
        </row>
        <row r="23">
          <cell r="B23" t="str">
            <v>1996A1</v>
          </cell>
          <cell r="C23">
            <v>0</v>
          </cell>
          <cell r="D23">
            <v>3.5863333333333334E-4</v>
          </cell>
          <cell r="E23">
            <v>1.889</v>
          </cell>
          <cell r="F23">
            <v>1.8294762250000001</v>
          </cell>
          <cell r="G23">
            <v>81.52000000000001</v>
          </cell>
          <cell r="H23">
            <v>43.37818704</v>
          </cell>
          <cell r="I23">
            <v>-10.000000000000005</v>
          </cell>
          <cell r="J23">
            <v>94.211108628968731</v>
          </cell>
          <cell r="L23">
            <v>94.211108628968759</v>
          </cell>
          <cell r="M23">
            <v>180.23043731610963</v>
          </cell>
          <cell r="N23">
            <v>80.230437316109629</v>
          </cell>
          <cell r="O23">
            <v>13736161.040750422</v>
          </cell>
          <cell r="P23">
            <v>52.061902934441015</v>
          </cell>
          <cell r="Q23">
            <v>15</v>
          </cell>
          <cell r="R23">
            <v>137.81166666666667</v>
          </cell>
          <cell r="S23">
            <v>216019.85500620471</v>
          </cell>
          <cell r="T23">
            <v>23.2</v>
          </cell>
          <cell r="U23">
            <v>1.6</v>
          </cell>
        </row>
        <row r="24">
          <cell r="B24" t="str">
            <v>1997A1</v>
          </cell>
          <cell r="C24">
            <v>3.19E-4</v>
          </cell>
          <cell r="D24">
            <v>3.2183164716562877E-4</v>
          </cell>
          <cell r="E24">
            <v>1.899</v>
          </cell>
          <cell r="F24">
            <v>1.8616583333333332</v>
          </cell>
          <cell r="G24">
            <v>93.365000000000009</v>
          </cell>
          <cell r="H24">
            <v>42.076841428800002</v>
          </cell>
          <cell r="I24">
            <v>-2.9999999999999969</v>
          </cell>
          <cell r="J24">
            <v>92.723978704305736</v>
          </cell>
          <cell r="L24">
            <v>92.72397870430575</v>
          </cell>
          <cell r="M24">
            <v>208.8618111270232</v>
          </cell>
          <cell r="N24">
            <v>15.885981434254889</v>
          </cell>
          <cell r="O24">
            <v>14796633.53771653</v>
          </cell>
          <cell r="P24">
            <v>7.720297496659037</v>
          </cell>
          <cell r="Q24">
            <v>15</v>
          </cell>
          <cell r="R24">
            <v>156.20166666666665</v>
          </cell>
          <cell r="S24">
            <v>244846.18901443406</v>
          </cell>
          <cell r="T24">
            <v>23</v>
          </cell>
          <cell r="U24">
            <v>2.6</v>
          </cell>
        </row>
        <row r="25">
          <cell r="B25" t="str">
            <v>1998A1</v>
          </cell>
          <cell r="C25">
            <v>1.6595641646489106E-4</v>
          </cell>
          <cell r="D25">
            <v>2.8704921631127065E-4</v>
          </cell>
          <cell r="E25">
            <v>3.427</v>
          </cell>
          <cell r="F25">
            <v>2.45268726348877</v>
          </cell>
          <cell r="G25">
            <v>102.593</v>
          </cell>
          <cell r="H25">
            <v>41.2773814416528</v>
          </cell>
          <cell r="I25">
            <v>-1.9000000000000044</v>
          </cell>
          <cell r="J25">
            <v>92.973008329580111</v>
          </cell>
          <cell r="L25">
            <v>90.850262106679409</v>
          </cell>
          <cell r="M25">
            <v>230.79230129536063</v>
          </cell>
          <cell r="N25">
            <v>10.499999999999996</v>
          </cell>
          <cell r="O25">
            <v>16746967.073078543</v>
          </cell>
          <cell r="P25">
            <v>13.180927475095089</v>
          </cell>
          <cell r="Q25">
            <v>50.833333333333336</v>
          </cell>
          <cell r="R25">
            <v>158.02916666666667</v>
          </cell>
          <cell r="T25">
            <v>22.5</v>
          </cell>
          <cell r="U25">
            <v>4.5999999999999996</v>
          </cell>
        </row>
        <row r="26">
          <cell r="B26" t="str">
            <v>1999A1</v>
          </cell>
          <cell r="C26">
            <v>0</v>
          </cell>
          <cell r="E26">
            <v>5.1986999999999997</v>
          </cell>
          <cell r="F26">
            <v>4.1322832107543901</v>
          </cell>
          <cell r="G26">
            <v>130.45099999999999</v>
          </cell>
          <cell r="H26">
            <v>41.186571202481161</v>
          </cell>
          <cell r="I26">
            <v>-0.22000000000000525</v>
          </cell>
          <cell r="J26">
            <v>82.739500573085238</v>
          </cell>
          <cell r="L26">
            <v>93.834215867980177</v>
          </cell>
          <cell r="M26">
            <v>283.18215368940753</v>
          </cell>
          <cell r="N26">
            <v>22.700000000000014</v>
          </cell>
          <cell r="O26">
            <v>21945127.715410948</v>
          </cell>
          <cell r="P26">
            <v>31.039415194699149</v>
          </cell>
          <cell r="Q26">
            <v>74</v>
          </cell>
          <cell r="R26">
            <v>168.33850000000001</v>
          </cell>
          <cell r="T26">
            <v>21.823699999999999</v>
          </cell>
          <cell r="U26">
            <v>4.3000001907348597</v>
          </cell>
        </row>
        <row r="27">
          <cell r="B27" t="str">
            <v>2000A1</v>
          </cell>
          <cell r="C27">
            <v>0</v>
          </cell>
          <cell r="E27">
            <v>5.4344999999999999</v>
          </cell>
          <cell r="F27">
            <v>5.44</v>
          </cell>
          <cell r="G27">
            <v>172.952</v>
          </cell>
          <cell r="H27">
            <v>43.57127367510482</v>
          </cell>
          <cell r="I27">
            <v>5.7899999999999983</v>
          </cell>
          <cell r="J27">
            <v>90.368914131380279</v>
          </cell>
          <cell r="L27">
            <v>102.48667368820581</v>
          </cell>
          <cell r="M27">
            <v>363.03952102982043</v>
          </cell>
          <cell r="N27">
            <v>28.199999999999992</v>
          </cell>
          <cell r="O27">
            <v>26468037.257058244</v>
          </cell>
          <cell r="P27">
            <v>20.610085301399668</v>
          </cell>
          <cell r="Q27">
            <v>138.02500000000001</v>
          </cell>
          <cell r="R27">
            <v>231.04333333333335</v>
          </cell>
          <cell r="T27">
            <v>23</v>
          </cell>
          <cell r="U27">
            <v>4.5</v>
          </cell>
        </row>
        <row r="28">
          <cell r="B28" t="str">
            <v>2001A1</v>
          </cell>
          <cell r="C28">
            <v>0</v>
          </cell>
          <cell r="E28">
            <v>5.2984999999999998</v>
          </cell>
          <cell r="F28">
            <v>5.3708416666666672</v>
          </cell>
          <cell r="G28">
            <v>211.00000000000003</v>
          </cell>
          <cell r="H28">
            <v>47.161546625933461</v>
          </cell>
          <cell r="I28">
            <v>8.2400000000000091</v>
          </cell>
          <cell r="J28">
            <v>91.318187136006941</v>
          </cell>
          <cell r="L28">
            <v>114.08629549732076</v>
          </cell>
          <cell r="M28">
            <v>406.60426355339894</v>
          </cell>
          <cell r="N28">
            <v>12.000000000000014</v>
          </cell>
          <cell r="O28">
            <v>28643876.950269911</v>
          </cell>
          <cell r="P28">
            <v>8.2206310656126753</v>
          </cell>
          <cell r="Q28">
            <v>270.10000000000002</v>
          </cell>
          <cell r="R28">
            <v>311.63916666666665</v>
          </cell>
          <cell r="T28">
            <v>24</v>
          </cell>
          <cell r="U28">
            <v>4.6999998092651403</v>
          </cell>
        </row>
        <row r="29">
          <cell r="B29" t="str">
            <v>2002A1</v>
          </cell>
          <cell r="F29">
            <v>6.4626622200012198</v>
          </cell>
          <cell r="G29">
            <v>244.42699999999999</v>
          </cell>
          <cell r="H29">
            <v>49.519623957230138</v>
          </cell>
          <cell r="I29">
            <v>5.0000000000000089</v>
          </cell>
          <cell r="M29">
            <v>452.95714959848647</v>
          </cell>
          <cell r="N29">
            <v>11.400000000000013</v>
          </cell>
          <cell r="T29">
            <v>24.5</v>
          </cell>
          <cell r="U29">
            <v>4.8000001907348597</v>
          </cell>
        </row>
        <row r="30">
          <cell r="B30" t="str">
            <v>2003A1</v>
          </cell>
          <cell r="F30">
            <v>6.7987203598022496</v>
          </cell>
          <cell r="G30">
            <v>253.55406249999999</v>
          </cell>
          <cell r="H30">
            <v>51.500408915519344</v>
          </cell>
          <cell r="I30">
            <v>4.0000000000000018</v>
          </cell>
          <cell r="J30" t="str">
            <v xml:space="preserve"> </v>
          </cell>
          <cell r="M30">
            <v>498.25286455833515</v>
          </cell>
          <cell r="N30">
            <v>10.000000000000007</v>
          </cell>
          <cell r="T30">
            <v>25</v>
          </cell>
          <cell r="U30">
            <v>4.6999998092651403</v>
          </cell>
        </row>
        <row r="31">
          <cell r="B31" t="str">
            <v>2004A1</v>
          </cell>
          <cell r="F31">
            <v>7.1522541046142596</v>
          </cell>
          <cell r="G31">
            <v>284.57315625000001</v>
          </cell>
          <cell r="H31">
            <v>54.075429361295313</v>
          </cell>
          <cell r="I31">
            <v>5.0000000000000044</v>
          </cell>
          <cell r="M31">
            <v>543.0956223685854</v>
          </cell>
          <cell r="N31">
            <v>9.000000000000016</v>
          </cell>
          <cell r="U31">
            <v>4.5</v>
          </cell>
        </row>
        <row r="32">
          <cell r="F32">
            <v>7.5241713523864702</v>
          </cell>
          <cell r="G32">
            <v>319.52525000000003</v>
          </cell>
          <cell r="M32">
            <v>586.54327215807223</v>
          </cell>
          <cell r="N32">
            <v>8</v>
          </cell>
          <cell r="U32">
            <v>4.3000001907348597</v>
          </cell>
        </row>
        <row r="33">
          <cell r="F33">
            <v>7.8299999237060502</v>
          </cell>
          <cell r="G33">
            <v>358.50740624999997</v>
          </cell>
          <cell r="M33">
            <v>633.46673393071808</v>
          </cell>
          <cell r="N33">
            <v>8.0000000000000124</v>
          </cell>
          <cell r="U33">
            <v>4.0999999046325701</v>
          </cell>
        </row>
        <row r="37">
          <cell r="C37">
            <v>1.0000000000000001E-5</v>
          </cell>
          <cell r="D37">
            <v>1.0000000000000001E-5</v>
          </cell>
          <cell r="E37">
            <v>1.6699999570846603E-5</v>
          </cell>
          <cell r="G37">
            <v>4.2900001525878904E-4</v>
          </cell>
          <cell r="H37">
            <v>96.462997436523395</v>
          </cell>
          <cell r="J37">
            <v>101.71042633056599</v>
          </cell>
          <cell r="M37">
            <v>1.9619374735625672E-3</v>
          </cell>
          <cell r="O37">
            <v>81.14164548317747</v>
          </cell>
        </row>
        <row r="38">
          <cell r="C38">
            <v>1.0000000000000001E-5</v>
          </cell>
          <cell r="D38">
            <v>1.0000000000000001E-5</v>
          </cell>
          <cell r="E38">
            <v>1.7699999809265101E-5</v>
          </cell>
          <cell r="G38">
            <v>7.9900001525878915E-4</v>
          </cell>
          <cell r="H38">
            <v>103.56300354003901</v>
          </cell>
          <cell r="I38">
            <v>7.3603415736564743</v>
          </cell>
          <cell r="J38">
            <v>97.901329040527301</v>
          </cell>
          <cell r="M38">
            <v>3.5330703978337613E-3</v>
          </cell>
          <cell r="N38">
            <v>80.080682766014249</v>
          </cell>
          <cell r="O38">
            <v>94.448840323993508</v>
          </cell>
          <cell r="P38">
            <v>16.399956842845793</v>
          </cell>
          <cell r="Q38">
            <v>1.3499999999999999E-3</v>
          </cell>
        </row>
        <row r="39">
          <cell r="C39">
            <v>1.0000000000000001E-5</v>
          </cell>
          <cell r="D39">
            <v>1.0000000000000001E-5</v>
          </cell>
          <cell r="E39">
            <v>1.7899999618530301E-5</v>
          </cell>
          <cell r="G39">
            <v>7.400000000000001E-4</v>
          </cell>
          <cell r="H39">
            <v>93.402999877929702</v>
          </cell>
          <cell r="I39">
            <v>-9.8104567411288865</v>
          </cell>
          <cell r="J39">
            <v>94.53173828125</v>
          </cell>
          <cell r="M39">
            <v>3.6214639547001832E-3</v>
          </cell>
          <cell r="N39">
            <v>2.5018906195760717</v>
          </cell>
          <cell r="O39">
            <v>104.40622178453147</v>
          </cell>
          <cell r="P39">
            <v>10.542619079684364</v>
          </cell>
          <cell r="Q39">
            <v>1.3499999999999999E-3</v>
          </cell>
        </row>
        <row r="40">
          <cell r="C40">
            <v>1.0000000000000001E-5</v>
          </cell>
          <cell r="D40">
            <v>1.0000000000000001E-5</v>
          </cell>
          <cell r="E40">
            <v>1.72000002861023E-5</v>
          </cell>
          <cell r="G40">
            <v>9.8599998474121109E-4</v>
          </cell>
          <cell r="H40">
            <v>106.56999969482401</v>
          </cell>
          <cell r="I40">
            <v>14.096977435524046</v>
          </cell>
          <cell r="J40">
            <v>105.849174499512</v>
          </cell>
          <cell r="M40">
            <v>4.2596147497264321E-3</v>
          </cell>
          <cell r="N40">
            <v>17.621348797300971</v>
          </cell>
          <cell r="O40">
            <v>120.00329240829744</v>
          </cell>
          <cell r="P40">
            <v>14.938832530454416</v>
          </cell>
          <cell r="Q40">
            <v>1.8000000000000002E-3</v>
          </cell>
          <cell r="R40">
            <v>1.2370000000000001E-2</v>
          </cell>
        </row>
        <row r="41">
          <cell r="C41">
            <v>1.0000000000000001E-5</v>
          </cell>
          <cell r="D41">
            <v>1.0000000000000001E-5</v>
          </cell>
          <cell r="E41">
            <v>1E-3</v>
          </cell>
          <cell r="F41">
            <v>1.01666664123535E-3</v>
          </cell>
          <cell r="G41">
            <v>6.5200000000000006E-3</v>
          </cell>
          <cell r="H41">
            <v>76.302230834960895</v>
          </cell>
          <cell r="I41">
            <v>-28.401772493702264</v>
          </cell>
          <cell r="J41">
            <v>86.200004577636705</v>
          </cell>
          <cell r="M41">
            <v>2.0604906511264804E-2</v>
          </cell>
          <cell r="N41">
            <v>383.72699696816773</v>
          </cell>
          <cell r="O41">
            <v>1339.7148151099518</v>
          </cell>
          <cell r="P41">
            <v>1016.3983822641515</v>
          </cell>
          <cell r="Q41">
            <v>4.0000000000000001E-3</v>
          </cell>
          <cell r="R41">
            <v>1.8573333333333334E-2</v>
          </cell>
        </row>
        <row r="42">
          <cell r="C42">
            <v>1.0000000000000001E-5</v>
          </cell>
          <cell r="D42">
            <v>1.0000000000000001E-5</v>
          </cell>
          <cell r="E42">
            <v>1E-3</v>
          </cell>
          <cell r="F42">
            <v>9.4166664123535211E-4</v>
          </cell>
          <cell r="G42">
            <v>1.14E-2</v>
          </cell>
          <cell r="H42">
            <v>90.824752807617202</v>
          </cell>
          <cell r="I42">
            <v>19.032893027817263</v>
          </cell>
          <cell r="J42">
            <v>88.933326721191406</v>
          </cell>
          <cell r="M42">
            <v>2.9867486534159271E-2</v>
          </cell>
          <cell r="N42">
            <v>44.953273715804379</v>
          </cell>
          <cell r="O42">
            <v>2109.7178412555259</v>
          </cell>
          <cell r="P42">
            <v>57.475144520393997</v>
          </cell>
          <cell r="Q42">
            <v>7.3333333333333341E-3</v>
          </cell>
          <cell r="R42">
            <v>4.034666666666667E-2</v>
          </cell>
        </row>
        <row r="43">
          <cell r="C43">
            <v>1.0000000000000001E-5</v>
          </cell>
          <cell r="D43">
            <v>1.0000000000000001E-5</v>
          </cell>
          <cell r="E43">
            <v>3.5000000000000001E-3</v>
          </cell>
          <cell r="F43">
            <v>1.7534001159668002E-3</v>
          </cell>
          <cell r="G43">
            <v>1.6760000000000001E-2</v>
          </cell>
          <cell r="H43">
            <v>82.755058288574205</v>
          </cell>
          <cell r="I43">
            <v>-8.8849066687096077</v>
          </cell>
          <cell r="J43">
            <v>90.266662597656307</v>
          </cell>
          <cell r="M43">
            <v>4.8214275627844139E-2</v>
          </cell>
          <cell r="N43">
            <v>61.427295104667579</v>
          </cell>
          <cell r="O43">
            <v>2597.6219850560019</v>
          </cell>
          <cell r="P43">
            <v>23.126511719221977</v>
          </cell>
          <cell r="Q43">
            <v>9.0000000000000011E-3</v>
          </cell>
          <cell r="R43">
            <v>6.2586666666666679E-2</v>
          </cell>
        </row>
        <row r="44">
          <cell r="C44">
            <v>1.54999995231628E-5</v>
          </cell>
          <cell r="D44">
            <v>1.25166666507721E-5</v>
          </cell>
          <cell r="E44">
            <v>7.490000000000001E-3</v>
          </cell>
          <cell r="F44">
            <v>5.9738336181640603E-3</v>
          </cell>
          <cell r="G44">
            <v>1.6590000000000001E-2</v>
          </cell>
          <cell r="H44">
            <v>82.058898925781307</v>
          </cell>
          <cell r="I44">
            <v>-0.84122877463916279</v>
          </cell>
          <cell r="J44">
            <v>102.26666259765599</v>
          </cell>
          <cell r="M44">
            <v>7.6534492223935838E-2</v>
          </cell>
          <cell r="N44">
            <v>58.738239302171621</v>
          </cell>
          <cell r="O44">
            <v>4319.8637264419222</v>
          </cell>
          <cell r="P44">
            <v>66.300707004094377</v>
          </cell>
          <cell r="Q44">
            <v>1.8333333333333337E-2</v>
          </cell>
          <cell r="R44">
            <v>0.13367666666666667</v>
          </cell>
        </row>
        <row r="45">
          <cell r="C45">
            <v>2.7999999523162805E-5</v>
          </cell>
          <cell r="D45">
            <v>1.8000000715255702E-5</v>
          </cell>
          <cell r="E45">
            <v>2.1800000000000003E-2</v>
          </cell>
          <cell r="F45">
            <v>1.35356665039063E-2</v>
          </cell>
          <cell r="G45">
            <v>5.0740000000000007E-2</v>
          </cell>
          <cell r="H45">
            <v>69.587638854980497</v>
          </cell>
          <cell r="I45">
            <v>-15.197937376762171</v>
          </cell>
          <cell r="J45">
            <v>81.713333129882798</v>
          </cell>
          <cell r="M45">
            <v>0.21805664045546344</v>
          </cell>
          <cell r="N45">
            <v>184.91289890242081</v>
          </cell>
          <cell r="O45">
            <v>13661.863191198498</v>
          </cell>
          <cell r="P45">
            <v>216.25680938901195</v>
          </cell>
          <cell r="Q45">
            <v>4.6000000000000006E-2</v>
          </cell>
          <cell r="R45">
            <v>0.19161666666666669</v>
          </cell>
        </row>
        <row r="46">
          <cell r="C46">
            <v>4.4000000953674299E-5</v>
          </cell>
          <cell r="D46">
            <v>3.8366668224334703E-5</v>
          </cell>
          <cell r="E46">
            <v>3.9800000000000002E-2</v>
          </cell>
          <cell r="F46">
            <v>3.1863332519531301E-2</v>
          </cell>
          <cell r="G46">
            <v>0.12193000000000001</v>
          </cell>
          <cell r="H46">
            <v>68.800003051757798</v>
          </cell>
          <cell r="I46">
            <v>-1.1318616584536214</v>
          </cell>
          <cell r="J46">
            <v>84.243339538574205</v>
          </cell>
          <cell r="M46">
            <v>0.49041592512519266</v>
          </cell>
          <cell r="N46">
            <v>124.90299956050031</v>
          </cell>
          <cell r="O46">
            <v>33123.624991631506</v>
          </cell>
          <cell r="P46">
            <v>142.45320369604514</v>
          </cell>
          <cell r="Q46">
            <v>5.3666666666666675E-2</v>
          </cell>
          <cell r="R46">
            <v>0.38113000000000002</v>
          </cell>
        </row>
        <row r="47">
          <cell r="C47">
            <v>1.6100000381469702E-4</v>
          </cell>
          <cell r="D47">
            <v>9.9533338546752898E-5</v>
          </cell>
          <cell r="E47">
            <v>0.17</v>
          </cell>
          <cell r="F47">
            <v>0.11698666992187501</v>
          </cell>
          <cell r="G47">
            <v>0.44266000000000005</v>
          </cell>
          <cell r="H47">
            <v>84.489997863769503</v>
          </cell>
          <cell r="I47">
            <v>22.80522400588881</v>
          </cell>
          <cell r="J47">
            <v>78.643333435058594</v>
          </cell>
          <cell r="M47">
            <v>1.4600249470430839</v>
          </cell>
          <cell r="N47">
            <v>197.71156935215163</v>
          </cell>
          <cell r="O47">
            <v>108440.32052624488</v>
          </cell>
          <cell r="P47">
            <v>227.38059482813759</v>
          </cell>
          <cell r="Q47">
            <v>0.11266666666666668</v>
          </cell>
          <cell r="R47">
            <v>1.1657700000000002</v>
          </cell>
        </row>
        <row r="48">
          <cell r="C48">
            <v>2.0180000305175801E-4</v>
          </cell>
          <cell r="D48">
            <v>2.5269998550415002E-4</v>
          </cell>
          <cell r="E48">
            <v>0.25</v>
          </cell>
          <cell r="F48">
            <v>0.26433333984375001</v>
          </cell>
          <cell r="G48">
            <v>0.79944000000000004</v>
          </cell>
          <cell r="H48">
            <v>65.779998779296903</v>
          </cell>
          <cell r="I48">
            <v>-22.144631977196099</v>
          </cell>
          <cell r="J48">
            <v>143.32305877159169</v>
          </cell>
          <cell r="M48">
            <v>6.3032955513700548</v>
          </cell>
          <cell r="N48">
            <v>331.72519511641269</v>
          </cell>
          <cell r="O48">
            <v>342207.92461914895</v>
          </cell>
          <cell r="P48">
            <v>215.57258680024586</v>
          </cell>
          <cell r="Q48">
            <v>0.33333333333333331</v>
          </cell>
          <cell r="R48">
            <v>4.4671733333333341</v>
          </cell>
        </row>
        <row r="49">
          <cell r="B49" t="str">
            <v>1994Q1</v>
          </cell>
          <cell r="C49">
            <v>1.7000000000000001E-4</v>
          </cell>
          <cell r="D49">
            <v>1.7333333969116201E-4</v>
          </cell>
          <cell r="E49">
            <v>0.30210000000000004</v>
          </cell>
          <cell r="F49">
            <v>0.28450666015625004</v>
          </cell>
          <cell r="G49">
            <v>1.4820500000000001</v>
          </cell>
          <cell r="H49">
            <v>45.889999389648402</v>
          </cell>
          <cell r="I49">
            <v>-30.237153783451465</v>
          </cell>
          <cell r="J49">
            <v>107.82519604894564</v>
          </cell>
          <cell r="M49">
            <v>13.219439323244252</v>
          </cell>
          <cell r="N49">
            <v>109.7226635735165</v>
          </cell>
          <cell r="O49">
            <v>813263.16695506359</v>
          </cell>
          <cell r="P49">
            <v>137.65176328402177</v>
          </cell>
          <cell r="Q49">
            <v>0.60000000000000009</v>
          </cell>
          <cell r="R49">
            <v>7.8987666666666669</v>
          </cell>
        </row>
        <row r="50">
          <cell r="B50" t="str">
            <v>1994Q2</v>
          </cell>
          <cell r="C50">
            <v>2.08999996185303E-4</v>
          </cell>
          <cell r="D50">
            <v>2.0746665954589802E-4</v>
          </cell>
          <cell r="E50">
            <v>0.39970000000000006</v>
          </cell>
          <cell r="F50">
            <v>0.37519332031250002</v>
          </cell>
          <cell r="G50">
            <v>2.03288</v>
          </cell>
          <cell r="H50">
            <v>55.869998931884801</v>
          </cell>
          <cell r="I50">
            <v>21.747656733435541</v>
          </cell>
          <cell r="J50">
            <v>105.33719185022117</v>
          </cell>
          <cell r="M50">
            <v>15.81679352452168</v>
          </cell>
          <cell r="N50">
            <v>19.647990642919318</v>
          </cell>
          <cell r="O50">
            <v>983026.51676650438</v>
          </cell>
          <cell r="P50">
            <v>20.87434384211095</v>
          </cell>
          <cell r="Q50">
            <v>0.60000000000000009</v>
          </cell>
          <cell r="R50">
            <v>9.5634166666666669</v>
          </cell>
        </row>
        <row r="51">
          <cell r="B51" t="str">
            <v>1994Q3</v>
          </cell>
          <cell r="C51">
            <v>2.8000000000000003E-4</v>
          </cell>
          <cell r="D51">
            <v>2.1133333206176802E-4</v>
          </cell>
          <cell r="E51">
            <v>0.47200000000000003</v>
          </cell>
          <cell r="F51">
            <v>0.43044667968750006</v>
          </cell>
          <cell r="G51">
            <v>2.7207000000000003</v>
          </cell>
          <cell r="H51">
            <v>67.040000915527301</v>
          </cell>
          <cell r="I51">
            <v>19.992844455323269</v>
          </cell>
          <cell r="J51">
            <v>107.818187586414</v>
          </cell>
          <cell r="M51">
            <v>17.549496592151293</v>
          </cell>
          <cell r="N51">
            <v>10.95483142612505</v>
          </cell>
          <cell r="O51">
            <v>1188796.9726286444</v>
          </cell>
          <cell r="P51">
            <v>20.932340313564112</v>
          </cell>
          <cell r="Q51">
            <v>0.60000000000000009</v>
          </cell>
          <cell r="R51">
            <v>11.600386666666667</v>
          </cell>
        </row>
        <row r="52">
          <cell r="B52" t="str">
            <v>1994Q4</v>
          </cell>
          <cell r="C52">
            <v>2.9399999618530301E-4</v>
          </cell>
          <cell r="D52">
            <v>2.7573333740234403E-4</v>
          </cell>
          <cell r="E52">
            <v>1.042</v>
          </cell>
          <cell r="F52">
            <v>0.9043000000000001</v>
          </cell>
          <cell r="G52">
            <v>5.1423100000000002</v>
          </cell>
          <cell r="H52">
            <v>56.990001678466797</v>
          </cell>
          <cell r="I52">
            <v>-14.991048776571242</v>
          </cell>
          <cell r="J52">
            <v>109.83662479552004</v>
          </cell>
          <cell r="M52">
            <v>37.38564353722456</v>
          </cell>
          <cell r="N52">
            <v>113.02972048750755</v>
          </cell>
          <cell r="O52">
            <v>3154549.2511087195</v>
          </cell>
          <cell r="P52">
            <v>165.35643375112591</v>
          </cell>
          <cell r="Q52">
            <v>0.60000000000000009</v>
          </cell>
          <cell r="R52">
            <v>25.961753333333338</v>
          </cell>
        </row>
        <row r="53">
          <cell r="B53" t="str">
            <v>1995Q1</v>
          </cell>
          <cell r="C53">
            <v>2.6600000381469705E-4</v>
          </cell>
          <cell r="D53">
            <v>2.8139999389648399E-4</v>
          </cell>
          <cell r="E53">
            <v>1.3010000000000002</v>
          </cell>
          <cell r="F53">
            <v>1.2064133593750002</v>
          </cell>
          <cell r="G53">
            <v>7.7972800000000007</v>
          </cell>
          <cell r="H53">
            <v>38.297281127929686</v>
          </cell>
          <cell r="I53">
            <v>-32.800000000000004</v>
          </cell>
          <cell r="J53">
            <v>100.37112694189422</v>
          </cell>
          <cell r="M53">
            <v>70.963187692220231</v>
          </cell>
          <cell r="N53">
            <v>89.814006067764495</v>
          </cell>
          <cell r="O53">
            <v>6464862.0454964899</v>
          </cell>
          <cell r="P53">
            <v>104.93774326789493</v>
          </cell>
          <cell r="Q53">
            <v>0.60000000000000009</v>
          </cell>
          <cell r="R53">
            <v>42.531843333333335</v>
          </cell>
        </row>
        <row r="54">
          <cell r="B54" t="str">
            <v>1995Q2</v>
          </cell>
          <cell r="C54">
            <v>3.1200000762939499E-4</v>
          </cell>
          <cell r="D54">
            <v>2.7260000228881802E-4</v>
          </cell>
          <cell r="E54">
            <v>1.415</v>
          </cell>
          <cell r="F54">
            <v>1.34677984375</v>
          </cell>
          <cell r="G54">
            <v>10.003850000000002</v>
          </cell>
          <cell r="H54">
            <v>43.084441268920898</v>
          </cell>
          <cell r="I54">
            <v>12.500000000000004</v>
          </cell>
          <cell r="J54">
            <v>96.014497255152591</v>
          </cell>
          <cell r="M54">
            <v>88.764362319207336</v>
          </cell>
          <cell r="N54">
            <v>25.085083133798776</v>
          </cell>
          <cell r="O54">
            <v>8030978.5627809577</v>
          </cell>
          <cell r="P54">
            <v>24.225057027712534</v>
          </cell>
          <cell r="Q54">
            <v>0.60000000000000009</v>
          </cell>
          <cell r="R54">
            <v>63.175883333333331</v>
          </cell>
        </row>
        <row r="55">
          <cell r="B55" t="str">
            <v>1995Q3</v>
          </cell>
          <cell r="C55">
            <v>3.7700000000000006E-4</v>
          </cell>
          <cell r="D55">
            <v>3.5086666590372731E-4</v>
          </cell>
          <cell r="E55">
            <v>1.7010000000000001</v>
          </cell>
          <cell r="F55">
            <v>1.5663700000000003</v>
          </cell>
          <cell r="G55">
            <v>15.321140000000002</v>
          </cell>
          <cell r="H55">
            <v>48.556165310073851</v>
          </cell>
          <cell r="I55">
            <v>12.699999999999998</v>
          </cell>
          <cell r="J55">
            <v>94.975250017548817</v>
          </cell>
          <cell r="M55">
            <v>105.56712986849875</v>
          </cell>
          <cell r="N55">
            <v>18.929632467663815</v>
          </cell>
          <cell r="O55">
            <v>9746540.6917592362</v>
          </cell>
          <cell r="P55">
            <v>21.361806852890115</v>
          </cell>
          <cell r="Q55">
            <v>0.60000000000000009</v>
          </cell>
          <cell r="R55">
            <v>80.876666666666665</v>
          </cell>
        </row>
        <row r="56">
          <cell r="B56" t="str">
            <v>1995Q4</v>
          </cell>
          <cell r="C56">
            <v>3.8700000000000008E-4</v>
          </cell>
          <cell r="D56">
            <v>3.8940000000000003E-4</v>
          </cell>
          <cell r="E56">
            <v>1.794</v>
          </cell>
          <cell r="F56">
            <v>1.7716174333333334</v>
          </cell>
          <cell r="G56">
            <v>21.39415</v>
          </cell>
          <cell r="H56">
            <v>51.760872220538729</v>
          </cell>
          <cell r="I56">
            <v>6.6000000000000085</v>
          </cell>
          <cell r="J56">
            <v>108.6391257854043</v>
          </cell>
          <cell r="M56">
            <v>134.70532012007371</v>
          </cell>
          <cell r="N56">
            <v>27.601574740045855</v>
          </cell>
          <cell r="O56">
            <v>11890695.494806638</v>
          </cell>
          <cell r="P56">
            <v>21.999136625575254</v>
          </cell>
          <cell r="Q56">
            <v>0.60000000000000009</v>
          </cell>
          <cell r="R56">
            <v>111.29</v>
          </cell>
        </row>
        <row r="57">
          <cell r="B57" t="str">
            <v>1996Q1</v>
          </cell>
          <cell r="C57">
            <v>3.8500000000000003E-4</v>
          </cell>
          <cell r="D57">
            <v>3.9243333333333335E-4</v>
          </cell>
          <cell r="E57">
            <v>1.8690000000000002</v>
          </cell>
          <cell r="F57">
            <v>1.8668486666666668</v>
          </cell>
          <cell r="G57">
            <v>17.335000000000001</v>
          </cell>
          <cell r="H57">
            <v>38.458328059860278</v>
          </cell>
          <cell r="I57">
            <v>-25.699999999999996</v>
          </cell>
          <cell r="J57">
            <v>94.843873994425806</v>
          </cell>
          <cell r="L57">
            <v>94.843873994425806</v>
          </cell>
          <cell r="M57">
            <v>164.08376834248782</v>
          </cell>
          <cell r="N57">
            <v>21.809419402460666</v>
          </cell>
          <cell r="O57">
            <v>13046227.617075488</v>
          </cell>
          <cell r="P57">
            <v>9.7179523499995302</v>
          </cell>
          <cell r="Q57">
            <v>15</v>
          </cell>
          <cell r="R57">
            <v>121.59333333333332</v>
          </cell>
        </row>
        <row r="58">
          <cell r="B58" t="str">
            <v>1996Q2</v>
          </cell>
          <cell r="C58">
            <v>3.5000000000000005E-4</v>
          </cell>
          <cell r="D58">
            <v>3.7096666666666667E-4</v>
          </cell>
          <cell r="E58">
            <v>1.7860000000000003</v>
          </cell>
          <cell r="F58">
            <v>1.844776666666667</v>
          </cell>
          <cell r="G58">
            <v>19.036000000000001</v>
          </cell>
          <cell r="H58">
            <v>39.650536229715946</v>
          </cell>
          <cell r="I58">
            <v>3.0999999999999988</v>
          </cell>
          <cell r="J58">
            <v>92.561676462862678</v>
          </cell>
          <cell r="L58">
            <v>92.561676462862678</v>
          </cell>
          <cell r="M58">
            <v>176.21312149482108</v>
          </cell>
          <cell r="N58">
            <v>7.3921712518303329</v>
          </cell>
          <cell r="O58">
            <v>13713185.741490042</v>
          </cell>
          <cell r="P58">
            <v>5.1122680363295911</v>
          </cell>
          <cell r="Q58">
            <v>15</v>
          </cell>
          <cell r="R58">
            <v>133.14333333333335</v>
          </cell>
        </row>
        <row r="59">
          <cell r="B59" t="str">
            <v>1996Q3</v>
          </cell>
          <cell r="C59">
            <v>3.2600000000000001E-4</v>
          </cell>
          <cell r="D59">
            <v>3.3580000000000003E-4</v>
          </cell>
          <cell r="E59">
            <v>1.76</v>
          </cell>
          <cell r="F59">
            <v>1.7669795666666666</v>
          </cell>
          <cell r="G59">
            <v>21.061</v>
          </cell>
          <cell r="H59">
            <v>42.30712215710691</v>
          </cell>
          <cell r="I59">
            <v>6.6999999999999877</v>
          </cell>
          <cell r="J59">
            <v>88.589634281853137</v>
          </cell>
          <cell r="L59">
            <v>88.589634281853137</v>
          </cell>
          <cell r="M59">
            <v>184.88619483604455</v>
          </cell>
          <cell r="N59">
            <v>4.9219225376915947</v>
          </cell>
          <cell r="O59">
            <v>13952242.976013506</v>
          </cell>
          <cell r="P59">
            <v>1.7432654893616908</v>
          </cell>
          <cell r="Q59">
            <v>15</v>
          </cell>
          <cell r="R59">
            <v>144.29</v>
          </cell>
        </row>
        <row r="60">
          <cell r="B60" t="str">
            <v>1996Q4</v>
          </cell>
          <cell r="D60">
            <v>3.3533333333333332E-4</v>
          </cell>
          <cell r="E60">
            <v>1.889</v>
          </cell>
          <cell r="F60">
            <v>1.8392999999999999</v>
          </cell>
          <cell r="G60">
            <v>24.088000000000001</v>
          </cell>
          <cell r="H60">
            <v>46.283991639874962</v>
          </cell>
          <cell r="I60">
            <v>9.4000000000000057</v>
          </cell>
          <cell r="J60">
            <v>100.84924977673332</v>
          </cell>
          <cell r="L60">
            <v>100.84924977673332</v>
          </cell>
          <cell r="M60">
            <v>195.73866459108515</v>
          </cell>
          <cell r="N60">
            <v>5.8698107582691481</v>
          </cell>
          <cell r="O60">
            <v>14232987.828422651</v>
          </cell>
          <cell r="P60">
            <v>2.012184369866532</v>
          </cell>
          <cell r="Q60">
            <v>15</v>
          </cell>
          <cell r="R60">
            <v>152.22</v>
          </cell>
        </row>
        <row r="61">
          <cell r="B61" t="str">
            <v>1997Q1</v>
          </cell>
          <cell r="C61">
            <v>3.2299999999999999E-4</v>
          </cell>
          <cell r="D61">
            <v>3.2863333333333337E-4</v>
          </cell>
          <cell r="E61">
            <v>1.85</v>
          </cell>
          <cell r="F61">
            <v>1.8573666666666666</v>
          </cell>
          <cell r="G61">
            <v>18.728000000000002</v>
          </cell>
          <cell r="H61">
            <v>36.531954601353306</v>
          </cell>
          <cell r="I61">
            <v>-21.070000000000004</v>
          </cell>
          <cell r="J61">
            <v>89.642266245203174</v>
          </cell>
          <cell r="L61">
            <v>89.642266245203174</v>
          </cell>
          <cell r="M61">
            <v>203.72223067519403</v>
          </cell>
          <cell r="N61">
            <v>4.0786862936800077</v>
          </cell>
          <cell r="O61">
            <v>14499742.882965282</v>
          </cell>
          <cell r="P61">
            <v>1.8742027869224533</v>
          </cell>
          <cell r="Q61">
            <v>15</v>
          </cell>
          <cell r="R61">
            <v>142.04333333333332</v>
          </cell>
        </row>
        <row r="62">
          <cell r="B62" t="str">
            <v>1997Q2</v>
          </cell>
          <cell r="C62">
            <v>3.21E-4</v>
          </cell>
          <cell r="D62">
            <v>3.2062000000000003E-4</v>
          </cell>
          <cell r="E62">
            <v>1.857</v>
          </cell>
          <cell r="F62">
            <v>1.8494999999999999</v>
          </cell>
          <cell r="G62">
            <v>20.484999999999999</v>
          </cell>
          <cell r="H62">
            <v>40.258213970691344</v>
          </cell>
          <cell r="I62">
            <v>10.200000000000003</v>
          </cell>
          <cell r="J62">
            <v>90.133028149495615</v>
          </cell>
          <cell r="L62">
            <v>90.133028149495615</v>
          </cell>
          <cell r="M62">
            <v>207.47362972091693</v>
          </cell>
          <cell r="N62">
            <v>1.8414284161771111</v>
          </cell>
          <cell r="O62">
            <v>14757224.416546509</v>
          </cell>
          <cell r="P62">
            <v>1.7757662026112466</v>
          </cell>
          <cell r="Q62">
            <v>15</v>
          </cell>
          <cell r="R62">
            <v>152.82333333333335</v>
          </cell>
        </row>
        <row r="63">
          <cell r="B63" t="str">
            <v>1997Q3</v>
          </cell>
          <cell r="C63">
            <v>3.1799999999999998E-4</v>
          </cell>
          <cell r="D63">
            <v>3.1946815631948004E-4</v>
          </cell>
          <cell r="E63">
            <v>1.8680000000000001</v>
          </cell>
          <cell r="F63">
            <v>1.8578666666666666</v>
          </cell>
          <cell r="G63">
            <v>26.076000000000001</v>
          </cell>
          <cell r="H63">
            <v>49.396828542038286</v>
          </cell>
          <cell r="I63">
            <v>22.700000000000017</v>
          </cell>
          <cell r="J63">
            <v>90.656949574349596</v>
          </cell>
          <cell r="L63">
            <v>90.656949574349596</v>
          </cell>
          <cell r="M63">
            <v>209.20405478726491</v>
          </cell>
          <cell r="N63">
            <v>0.83404578628891624</v>
          </cell>
          <cell r="O63">
            <v>14875473.849352861</v>
          </cell>
          <cell r="P63">
            <v>0.80129860106867534</v>
          </cell>
          <cell r="Q63">
            <v>15</v>
          </cell>
          <cell r="R63">
            <v>162.78</v>
          </cell>
          <cell r="U63">
            <v>1.38</v>
          </cell>
        </row>
        <row r="64">
          <cell r="B64" t="str">
            <v>1997Q4</v>
          </cell>
          <cell r="C64">
            <v>3.19E-4</v>
          </cell>
          <cell r="D64">
            <v>3.1860509900970177E-4</v>
          </cell>
          <cell r="E64">
            <v>1.899</v>
          </cell>
          <cell r="F64">
            <v>1.8818999999999999</v>
          </cell>
          <cell r="G64">
            <v>28.076000000000001</v>
          </cell>
          <cell r="H64">
            <v>56.806352823344021</v>
          </cell>
          <cell r="I64">
            <v>14.999999999999986</v>
          </cell>
          <cell r="J64">
            <v>100.46367084817454</v>
          </cell>
          <cell r="L64">
            <v>100.46367084817454</v>
          </cell>
          <cell r="M64">
            <v>215.04732932471688</v>
          </cell>
          <cell r="N64">
            <v>2.7930981277556381</v>
          </cell>
          <cell r="O64">
            <v>15054093.00200147</v>
          </cell>
          <cell r="P64">
            <v>1.2007627754081913</v>
          </cell>
          <cell r="Q64">
            <v>15</v>
          </cell>
          <cell r="R64">
            <v>167.16</v>
          </cell>
          <cell r="U64">
            <v>1.47</v>
          </cell>
        </row>
        <row r="65">
          <cell r="B65" t="str">
            <v>1998Q1</v>
          </cell>
          <cell r="C65">
            <v>3.3374263261296661E-4</v>
          </cell>
          <cell r="D65">
            <v>3.2553721072485151E-4</v>
          </cell>
          <cell r="E65">
            <v>2.0385</v>
          </cell>
          <cell r="F65">
            <v>1.9668366666666666</v>
          </cell>
          <cell r="G65">
            <v>20.870999999999999</v>
          </cell>
          <cell r="H65">
            <v>44.649793319148401</v>
          </cell>
          <cell r="I65">
            <v>-21.4</v>
          </cell>
          <cell r="J65">
            <v>90.638384746300702</v>
          </cell>
          <cell r="L65">
            <v>90.638384746300702</v>
          </cell>
          <cell r="M65">
            <v>220.96064538052335</v>
          </cell>
          <cell r="N65">
            <v>2.7497742354556194</v>
          </cell>
          <cell r="O65">
            <v>15341986.820013255</v>
          </cell>
          <cell r="Q65">
            <v>45</v>
          </cell>
          <cell r="R65">
            <v>157.23999999999998</v>
          </cell>
          <cell r="U65">
            <v>1.5466666666666666</v>
          </cell>
        </row>
        <row r="66">
          <cell r="B66" t="str">
            <v>1998Q2</v>
          </cell>
          <cell r="C66">
            <v>3.3301612903225807E-4</v>
          </cell>
          <cell r="D66">
            <v>3.3324142443689439E-4</v>
          </cell>
          <cell r="E66">
            <v>2.0647000000000002</v>
          </cell>
          <cell r="F66">
            <v>2.0501</v>
          </cell>
          <cell r="G66">
            <v>23.367000000000001</v>
          </cell>
          <cell r="H66">
            <v>40.408062953829301</v>
          </cell>
          <cell r="I66">
            <v>-9.5000000000000036</v>
          </cell>
          <cell r="J66">
            <v>86.798963856209014</v>
          </cell>
          <cell r="K66" t="e">
            <v>#DIV/0!</v>
          </cell>
          <cell r="L66">
            <v>89.349194849961293</v>
          </cell>
          <cell r="M66">
            <v>224.28050159422983</v>
          </cell>
          <cell r="N66">
            <v>1.5024649335130502</v>
          </cell>
          <cell r="O66">
            <v>15546927.311855681</v>
          </cell>
          <cell r="P66">
            <v>0.23333333333333364</v>
          </cell>
          <cell r="Q66">
            <v>48.333333333333336</v>
          </cell>
          <cell r="R66">
            <v>156.06666666666669</v>
          </cell>
          <cell r="U66">
            <v>1.6866666666666665</v>
          </cell>
        </row>
        <row r="67">
          <cell r="B67" t="str">
            <v>1998Q3</v>
          </cell>
          <cell r="C67">
            <v>2.1195804413458246E-4</v>
          </cell>
          <cell r="D67">
            <v>2.9135880929213415E-4</v>
          </cell>
          <cell r="E67">
            <v>3.4049999999999998</v>
          </cell>
          <cell r="F67">
            <v>2.3753730237154165</v>
          </cell>
          <cell r="G67">
            <v>28.908000000000001</v>
          </cell>
          <cell r="H67">
            <v>49.311534452130694</v>
          </cell>
          <cell r="I67">
            <v>22.033898305084797</v>
          </cell>
          <cell r="J67">
            <v>77.353805151000614</v>
          </cell>
          <cell r="L67">
            <v>87.72634111245533</v>
          </cell>
          <cell r="M67">
            <v>225.37927539575276</v>
          </cell>
          <cell r="N67">
            <v>0.48991053333331441</v>
          </cell>
          <cell r="O67">
            <v>16282938.393400496</v>
          </cell>
          <cell r="P67">
            <v>3.7333333333333378</v>
          </cell>
          <cell r="Q67">
            <v>55</v>
          </cell>
          <cell r="R67">
            <v>156.27333333333334</v>
          </cell>
          <cell r="U67">
            <v>1.7866666666666668</v>
          </cell>
        </row>
        <row r="68">
          <cell r="B68" t="str">
            <v>1998Q4</v>
          </cell>
          <cell r="C68">
            <v>1.6595641646489106E-4</v>
          </cell>
          <cell r="D68">
            <v>1.9805942079120236E-4</v>
          </cell>
          <cell r="E68">
            <v>3.427</v>
          </cell>
          <cell r="F68">
            <v>3.4184397575757619</v>
          </cell>
          <cell r="G68">
            <v>29.446999999999999</v>
          </cell>
          <cell r="H68">
            <v>52.990331466813458</v>
          </cell>
          <cell r="I68">
            <v>7.4603174603174578</v>
          </cell>
          <cell r="J68">
            <v>84.373328912337499</v>
          </cell>
          <cell r="L68">
            <v>95.687127718000355</v>
          </cell>
          <cell r="M68">
            <v>253.25996790838204</v>
          </cell>
          <cell r="N68">
            <v>12.370566221615729</v>
          </cell>
          <cell r="O68">
            <v>19816015.767044742</v>
          </cell>
          <cell r="P68">
            <v>5.6666666666666679</v>
          </cell>
          <cell r="Q68">
            <v>55</v>
          </cell>
          <cell r="R68">
            <v>162.53666666666666</v>
          </cell>
          <cell r="U68">
            <v>1.8533333333333335</v>
          </cell>
        </row>
        <row r="69">
          <cell r="B69" t="str">
            <v>1999Q1</v>
          </cell>
          <cell r="C69">
            <v>0</v>
          </cell>
          <cell r="E69">
            <v>3.9264000000000001</v>
          </cell>
          <cell r="F69">
            <v>3.5611530303030303</v>
          </cell>
          <cell r="G69">
            <v>25.283999999999999</v>
          </cell>
          <cell r="H69">
            <v>43.049752299479167</v>
          </cell>
          <cell r="I69">
            <v>-18.759231905465306</v>
          </cell>
          <cell r="J69">
            <v>77.766319428204923</v>
          </cell>
          <cell r="L69">
            <v>88.19417030489312</v>
          </cell>
          <cell r="M69">
            <v>267.893814085977</v>
          </cell>
          <cell r="N69">
            <v>5.7781915943734239</v>
          </cell>
          <cell r="O69">
            <v>20765578.722674936</v>
          </cell>
          <cell r="P69">
            <v>0.76666666666665995</v>
          </cell>
          <cell r="Q69">
            <v>74</v>
          </cell>
          <cell r="R69">
            <v>155.6</v>
          </cell>
          <cell r="U69">
            <v>3.8</v>
          </cell>
        </row>
        <row r="70">
          <cell r="B70" t="str">
            <v>1999Q2</v>
          </cell>
          <cell r="C70">
            <v>0</v>
          </cell>
          <cell r="E70">
            <v>3.9474</v>
          </cell>
          <cell r="F70">
            <v>3.9356773737373736</v>
          </cell>
          <cell r="G70">
            <v>29.731000000000002</v>
          </cell>
          <cell r="H70">
            <v>39.653294569357918</v>
          </cell>
          <cell r="I70">
            <v>-7.8896103896103966</v>
          </cell>
          <cell r="J70">
            <v>79.096270883745305</v>
          </cell>
          <cell r="L70">
            <v>89.702457774707838</v>
          </cell>
          <cell r="M70">
            <v>281.30985585875766</v>
          </cell>
          <cell r="N70">
            <v>5.0079699744298525</v>
          </cell>
          <cell r="O70">
            <v>21379601.859664511</v>
          </cell>
          <cell r="P70">
            <v>1.06666666666666</v>
          </cell>
          <cell r="Q70">
            <v>74</v>
          </cell>
          <cell r="R70">
            <v>171.72</v>
          </cell>
          <cell r="U70">
            <v>4</v>
          </cell>
        </row>
        <row r="71">
          <cell r="B71" t="str">
            <v>1999Q3</v>
          </cell>
          <cell r="C71">
            <v>0</v>
          </cell>
          <cell r="E71">
            <v>4.4554999999999998</v>
          </cell>
          <cell r="F71">
            <v>4.3225784992784995</v>
          </cell>
          <cell r="G71">
            <v>38.137999999999998</v>
          </cell>
          <cell r="H71">
            <v>49.842667759721657</v>
          </cell>
          <cell r="I71">
            <v>25.69615791328869</v>
          </cell>
          <cell r="J71">
            <v>83.850984457412281</v>
          </cell>
          <cell r="L71">
            <v>95.094740986132209</v>
          </cell>
          <cell r="M71">
            <v>284.0723408311103</v>
          </cell>
          <cell r="N71">
            <v>0.98200788732395117</v>
          </cell>
          <cell r="O71">
            <v>22377871.813466053</v>
          </cell>
          <cell r="P71">
            <v>0.8666666666666627</v>
          </cell>
          <cell r="Q71">
            <v>74</v>
          </cell>
          <cell r="R71">
            <v>171.73533333333333</v>
          </cell>
        </row>
        <row r="72">
          <cell r="B72" t="str">
            <v>1999Q4</v>
          </cell>
          <cell r="C72">
            <v>0</v>
          </cell>
          <cell r="E72">
            <v>5.1986999999999997</v>
          </cell>
          <cell r="F72">
            <v>5.106781818181819</v>
          </cell>
          <cell r="G72">
            <v>37.289000000000001</v>
          </cell>
          <cell r="H72">
            <v>54.371278066549991</v>
          </cell>
          <cell r="I72">
            <v>9.0858104318564337</v>
          </cell>
          <cell r="J72">
            <v>90.244427522978413</v>
          </cell>
          <cell r="L72">
            <v>102.3454944061876</v>
          </cell>
          <cell r="M72">
            <v>300.53287735631534</v>
          </cell>
          <cell r="N72">
            <v>5.7944875861713463</v>
          </cell>
          <cell r="O72">
            <v>23257458.465838283</v>
          </cell>
          <cell r="P72">
            <v>1.0000000000000009</v>
          </cell>
          <cell r="Q72">
            <v>74</v>
          </cell>
          <cell r="R72">
            <v>174.29866666666666</v>
          </cell>
          <cell r="U72">
            <v>4.3</v>
          </cell>
        </row>
        <row r="73">
          <cell r="C73">
            <v>0</v>
          </cell>
          <cell r="E73">
            <v>5.4321000000000002</v>
          </cell>
          <cell r="F73">
            <v>5.4820567821067812</v>
          </cell>
          <cell r="G73">
            <v>33.298000000000002</v>
          </cell>
          <cell r="H73">
            <v>45.495760952858646</v>
          </cell>
          <cell r="I73">
            <v>-16.323907455012897</v>
          </cell>
          <cell r="J73">
            <v>82.886103327830554</v>
          </cell>
          <cell r="L73">
            <v>94.000476897359519</v>
          </cell>
          <cell r="M73">
            <v>335.26668566749561</v>
          </cell>
          <cell r="N73">
            <v>11.557407168467448</v>
          </cell>
          <cell r="O73">
            <v>24923908.198104069</v>
          </cell>
          <cell r="P73">
            <v>0.86666666666666703</v>
          </cell>
          <cell r="Q73">
            <v>74</v>
          </cell>
          <cell r="R73">
            <v>194.08666666666667</v>
          </cell>
          <cell r="U73">
            <v>4.3</v>
          </cell>
        </row>
        <row r="74">
          <cell r="C74">
            <v>0</v>
          </cell>
          <cell r="E74">
            <v>5.4382000000000001</v>
          </cell>
          <cell r="F74">
            <v>5.421981754385965</v>
          </cell>
          <cell r="G74">
            <v>38.932000000000002</v>
          </cell>
          <cell r="H74">
            <v>41.299807822889932</v>
          </cell>
          <cell r="I74">
            <v>-9.2227342549923197</v>
          </cell>
          <cell r="J74">
            <v>85.147488008235939</v>
          </cell>
          <cell r="L74">
            <v>96.565095450673923</v>
          </cell>
          <cell r="M74">
            <v>358.46134065962502</v>
          </cell>
          <cell r="N74">
            <v>6.9182701364885881</v>
          </cell>
          <cell r="O74">
            <v>26210609.764964331</v>
          </cell>
          <cell r="P74">
            <v>1.8666666666666665</v>
          </cell>
          <cell r="Q74">
            <v>90</v>
          </cell>
          <cell r="R74">
            <v>215.78</v>
          </cell>
          <cell r="U74">
            <v>4.3</v>
          </cell>
        </row>
        <row r="75">
          <cell r="C75">
            <v>0</v>
          </cell>
          <cell r="E75">
            <v>5.44</v>
          </cell>
          <cell r="F75">
            <v>5.4387498556998564</v>
          </cell>
          <cell r="G75">
            <v>51.058</v>
          </cell>
          <cell r="H75">
            <v>53.001513220657444</v>
          </cell>
          <cell r="I75">
            <v>28.3335589549208</v>
          </cell>
          <cell r="J75">
            <v>91.752678734034291</v>
          </cell>
          <cell r="L75">
            <v>104.05599022428054</v>
          </cell>
          <cell r="M75">
            <v>372.15770671185913</v>
          </cell>
          <cell r="N75">
            <v>3.8208767581549106</v>
          </cell>
          <cell r="O75">
            <v>26896805.709336501</v>
          </cell>
          <cell r="P75">
            <v>1.8666666666666645</v>
          </cell>
          <cell r="Q75">
            <v>118</v>
          </cell>
          <cell r="R75">
            <v>244.99</v>
          </cell>
          <cell r="U75">
            <v>4.2</v>
          </cell>
        </row>
        <row r="76">
          <cell r="C76">
            <v>0</v>
          </cell>
          <cell r="E76">
            <v>5.4344999999999999</v>
          </cell>
          <cell r="F76">
            <v>5.4362895382395378</v>
          </cell>
          <cell r="G76">
            <v>49.664000000000001</v>
          </cell>
          <cell r="H76">
            <v>57.935462104331513</v>
          </cell>
          <cell r="I76">
            <v>9.3090717299578039</v>
          </cell>
          <cell r="J76">
            <v>101.68938645542039</v>
          </cell>
          <cell r="K76" t="e">
            <v>#DIV/0!</v>
          </cell>
          <cell r="L76">
            <v>115.3251321805093</v>
          </cell>
          <cell r="M76">
            <v>386.93176740671788</v>
          </cell>
          <cell r="N76">
            <v>3.9698387077329755</v>
          </cell>
          <cell r="O76">
            <v>27840825.355828077</v>
          </cell>
          <cell r="P76">
            <v>1.6666666666666607</v>
          </cell>
          <cell r="Q76">
            <v>270.10000000000002</v>
          </cell>
          <cell r="R76">
            <v>269.31666666666666</v>
          </cell>
          <cell r="U76">
            <v>4.2</v>
          </cell>
        </row>
        <row r="77">
          <cell r="C77">
            <v>0</v>
          </cell>
          <cell r="E77">
            <v>5.42</v>
          </cell>
          <cell r="F77">
            <v>5.4288833333333342</v>
          </cell>
          <cell r="G77">
            <v>42.405000000000001</v>
          </cell>
          <cell r="H77">
            <v>49.059944990640176</v>
          </cell>
          <cell r="I77">
            <v>-15.319662243667103</v>
          </cell>
          <cell r="J77">
            <v>92.425847617505724</v>
          </cell>
          <cell r="L77">
            <v>104.81942575253187</v>
          </cell>
          <cell r="M77">
            <v>399.81702917089223</v>
          </cell>
          <cell r="N77">
            <v>3.3301121410975245</v>
          </cell>
          <cell r="O77">
            <v>28613595.894844312</v>
          </cell>
          <cell r="Q77">
            <v>270.10000000000002</v>
          </cell>
          <cell r="R77">
            <v>266.11666666666662</v>
          </cell>
          <cell r="U77">
            <v>4.2</v>
          </cell>
        </row>
        <row r="78">
          <cell r="C78">
            <v>0</v>
          </cell>
          <cell r="E78">
            <v>5.383</v>
          </cell>
          <cell r="F78">
            <v>5.4098333333333342</v>
          </cell>
          <cell r="G78">
            <v>47.923999999999999</v>
          </cell>
          <cell r="H78">
            <v>45.70541883743401</v>
          </cell>
          <cell r="I78">
            <v>-6.8376068376068382</v>
          </cell>
          <cell r="J78">
            <v>97.973413731971718</v>
          </cell>
          <cell r="L78">
            <v>111.11087678524484</v>
          </cell>
          <cell r="M78">
            <v>410.15270662666353</v>
          </cell>
          <cell r="N78">
            <v>2.5851018595192365</v>
          </cell>
          <cell r="O78">
            <v>28651199.919737864</v>
          </cell>
          <cell r="Q78">
            <v>270.10000000000002</v>
          </cell>
          <cell r="R78">
            <v>303.23333333333335</v>
          </cell>
        </row>
        <row r="79">
          <cell r="C79">
            <v>0</v>
          </cell>
          <cell r="E79">
            <v>5.3314000000000004</v>
          </cell>
          <cell r="F79">
            <v>5.3495333333333335</v>
          </cell>
          <cell r="G79">
            <v>62.771000000000001</v>
          </cell>
          <cell r="H79">
            <v>57.665646384075274</v>
          </cell>
          <cell r="I79">
            <v>26.168073394495412</v>
          </cell>
          <cell r="L79">
            <v>116.28421278483965</v>
          </cell>
          <cell r="M79">
            <v>405.32573939547615</v>
          </cell>
          <cell r="N79">
            <v>-1.1768707491624746</v>
          </cell>
          <cell r="O79">
            <v>28708483.1837635</v>
          </cell>
          <cell r="Q79">
            <v>270.10000000000002</v>
          </cell>
          <cell r="R79">
            <v>327.66000000000003</v>
          </cell>
        </row>
        <row r="80">
          <cell r="C80">
            <v>0</v>
          </cell>
          <cell r="E80">
            <v>5.2984999999999998</v>
          </cell>
          <cell r="F80">
            <v>5.295116666666666</v>
          </cell>
          <cell r="G80">
            <v>57.9</v>
          </cell>
          <cell r="H80">
            <v>61.585396216904357</v>
          </cell>
          <cell r="I80">
            <v>6.797374309692203</v>
          </cell>
          <cell r="L80">
            <v>124.13066666666668</v>
          </cell>
          <cell r="M80">
            <v>410.48422132676296</v>
          </cell>
          <cell r="N80">
            <v>1.272675635892367</v>
          </cell>
          <cell r="O80">
            <v>28602228.802733958</v>
          </cell>
          <cell r="Q80">
            <v>270.10000000000002</v>
          </cell>
          <cell r="R80">
            <v>349.54666666666668</v>
          </cell>
        </row>
        <row r="88">
          <cell r="B88" t="str">
            <v>1991M1</v>
          </cell>
          <cell r="C88">
            <v>1.0000000000000001E-5</v>
          </cell>
          <cell r="D88">
            <v>1.0000000000000001E-5</v>
          </cell>
          <cell r="E88">
            <v>1.6799999475479101E-5</v>
          </cell>
          <cell r="J88">
            <v>145.72894891401984</v>
          </cell>
          <cell r="L88">
            <v>145.72894891401984</v>
          </cell>
          <cell r="M88">
            <v>1.8492439377160721E-3</v>
          </cell>
          <cell r="O88">
            <v>76.748824198415562</v>
          </cell>
        </row>
        <row r="89">
          <cell r="B89" t="str">
            <v>1991M2</v>
          </cell>
          <cell r="C89">
            <v>1.0000000000000001E-5</v>
          </cell>
          <cell r="D89">
            <v>1.0000000000000001E-5</v>
          </cell>
          <cell r="E89">
            <v>1.6499999761581402E-5</v>
          </cell>
          <cell r="J89">
            <v>141.26948528513256</v>
          </cell>
          <cell r="K89">
            <v>-3.0601082778126423</v>
          </cell>
          <cell r="L89">
            <v>141.26948528513256</v>
          </cell>
          <cell r="M89">
            <v>1.9368572687911937E-3</v>
          </cell>
          <cell r="N89">
            <v>4.7377919855900323</v>
          </cell>
          <cell r="O89">
            <v>81.584000122915739</v>
          </cell>
          <cell r="P89">
            <v>6.2999999999999963</v>
          </cell>
        </row>
        <row r="90">
          <cell r="B90" t="str">
            <v>1991M3</v>
          </cell>
          <cell r="C90">
            <v>1.0000000000000001E-5</v>
          </cell>
          <cell r="D90">
            <v>1.0000000000000001E-5</v>
          </cell>
          <cell r="E90">
            <v>1.6699999570846603E-5</v>
          </cell>
          <cell r="J90">
            <v>155.28495662281583</v>
          </cell>
          <cell r="K90">
            <v>9.9210889806776112</v>
          </cell>
          <cell r="L90">
            <v>155.28495662281583</v>
          </cell>
          <cell r="M90">
            <v>2.0997112141804357E-3</v>
          </cell>
          <cell r="N90">
            <v>8.4081541791089425</v>
          </cell>
          <cell r="O90">
            <v>85.092112128201109</v>
          </cell>
          <cell r="P90">
            <v>4.2999999999999909</v>
          </cell>
        </row>
        <row r="91">
          <cell r="B91" t="str">
            <v>1991M4</v>
          </cell>
          <cell r="C91">
            <v>1.0000000000000001E-5</v>
          </cell>
          <cell r="D91">
            <v>1.0000000000000001E-5</v>
          </cell>
          <cell r="E91">
            <v>1.7599999904632602E-5</v>
          </cell>
          <cell r="J91">
            <v>145.72894891401984</v>
          </cell>
          <cell r="K91">
            <v>-6.1538528371472241</v>
          </cell>
          <cell r="L91">
            <v>145.72894891401984</v>
          </cell>
          <cell r="M91">
            <v>3.4945026068250199E-3</v>
          </cell>
          <cell r="N91">
            <v>66.427772696780224</v>
          </cell>
          <cell r="O91">
            <v>91.559112649944396</v>
          </cell>
          <cell r="P91">
            <v>7.6000000000000041</v>
          </cell>
          <cell r="Q91">
            <v>1.3500000000000001E-3</v>
          </cell>
        </row>
        <row r="92">
          <cell r="B92" t="str">
            <v>1991M5</v>
          </cell>
          <cell r="C92">
            <v>1.0000000000000001E-5</v>
          </cell>
          <cell r="D92">
            <v>1.0000000000000001E-5</v>
          </cell>
          <cell r="E92">
            <v>1.7899999618530301E-5</v>
          </cell>
          <cell r="J92">
            <v>139.83609021109632</v>
          </cell>
          <cell r="K92">
            <v>-4.0437117997744627</v>
          </cell>
          <cell r="L92">
            <v>139.83609021109632</v>
          </cell>
          <cell r="M92">
            <v>3.5379749901096975E-3</v>
          </cell>
          <cell r="N92">
            <v>1.2440220590985627</v>
          </cell>
          <cell r="O92">
            <v>95.038358930642289</v>
          </cell>
          <cell r="P92">
            <v>3.8000000000000069</v>
          </cell>
          <cell r="Q92">
            <v>1.3500000000000001E-3</v>
          </cell>
        </row>
        <row r="93">
          <cell r="B93" t="str">
            <v>1991M6</v>
          </cell>
          <cell r="C93">
            <v>1.0000000000000001E-5</v>
          </cell>
          <cell r="D93">
            <v>1.0000000000000001E-5</v>
          </cell>
          <cell r="E93">
            <v>1.7699999809265101E-5</v>
          </cell>
          <cell r="J93">
            <v>140.15462490725915</v>
          </cell>
          <cell r="K93">
            <v>0.22779147763783222</v>
          </cell>
          <cell r="L93">
            <v>140.15462490725915</v>
          </cell>
          <cell r="M93">
            <v>3.5667335965665656E-3</v>
          </cell>
          <cell r="N93">
            <v>0.81285499578888698</v>
          </cell>
          <cell r="O93">
            <v>96.749049391393854</v>
          </cell>
          <cell r="P93">
            <v>1.8000000000000034</v>
          </cell>
          <cell r="Q93">
            <v>1.3500000000000001E-3</v>
          </cell>
        </row>
        <row r="94">
          <cell r="B94" t="str">
            <v>1991M7</v>
          </cell>
          <cell r="C94">
            <v>1.0000000000000001E-5</v>
          </cell>
          <cell r="D94">
            <v>1.0000000000000001E-5</v>
          </cell>
          <cell r="E94">
            <v>1.8200000524520902E-5</v>
          </cell>
          <cell r="J94">
            <v>131.23568659078865</v>
          </cell>
          <cell r="K94">
            <v>-6.3636418151539402</v>
          </cell>
          <cell r="L94">
            <v>131.23568659078865</v>
          </cell>
          <cell r="M94">
            <v>3.5841223968032911E-3</v>
          </cell>
          <cell r="N94">
            <v>0.48752730659403509</v>
          </cell>
          <cell r="O94">
            <v>101.10275661400657</v>
          </cell>
          <cell r="P94">
            <v>4.4999999999999885</v>
          </cell>
          <cell r="Q94">
            <v>1.3500000000000001E-3</v>
          </cell>
        </row>
        <row r="95">
          <cell r="B95" t="str">
            <v>1991M8</v>
          </cell>
          <cell r="C95">
            <v>1.0000000000000001E-5</v>
          </cell>
          <cell r="D95">
            <v>1.0000000000000001E-5</v>
          </cell>
          <cell r="E95">
            <v>1.7999999523162799E-5</v>
          </cell>
          <cell r="J95">
            <v>131.39495393887</v>
          </cell>
          <cell r="K95">
            <v>0.12135978575551279</v>
          </cell>
          <cell r="L95">
            <v>131.39495393887</v>
          </cell>
          <cell r="M95">
            <v>3.5948232558247815E-3</v>
          </cell>
          <cell r="N95">
            <v>0.29856287918723468</v>
          </cell>
          <cell r="O95">
            <v>104.43914758226877</v>
          </cell>
          <cell r="P95">
            <v>3.2999999999999909</v>
          </cell>
          <cell r="Q95">
            <v>1.3500000000000001E-3</v>
          </cell>
        </row>
        <row r="96">
          <cell r="B96" t="str">
            <v>1991M9</v>
          </cell>
          <cell r="C96">
            <v>1.0000000000000001E-5</v>
          </cell>
          <cell r="D96">
            <v>1.0000000000000001E-5</v>
          </cell>
          <cell r="E96">
            <v>1.7899999618530301E-5</v>
          </cell>
          <cell r="J96">
            <v>148.43648277270685</v>
          </cell>
          <cell r="K96">
            <v>12.969698091880474</v>
          </cell>
          <cell r="L96">
            <v>148.43648277270685</v>
          </cell>
          <cell r="M96">
            <v>3.6854462114724778E-3</v>
          </cell>
          <cell r="N96">
            <v>2.5209293809051001</v>
          </cell>
          <cell r="O96">
            <v>107.67676115731909</v>
          </cell>
          <cell r="P96">
            <v>3.0999999999999868</v>
          </cell>
          <cell r="Q96">
            <v>1.3500000000000001E-3</v>
          </cell>
        </row>
        <row r="97">
          <cell r="B97" t="str">
            <v>1991M10</v>
          </cell>
          <cell r="C97">
            <v>1.0000000000000001E-5</v>
          </cell>
          <cell r="D97">
            <v>1.0000000000000001E-5</v>
          </cell>
          <cell r="E97">
            <v>1.7500000000000002E-5</v>
          </cell>
          <cell r="J97">
            <v>158.47028146705105</v>
          </cell>
          <cell r="K97">
            <v>6.7596580752377688</v>
          </cell>
          <cell r="L97">
            <v>158.47028146705105</v>
          </cell>
          <cell r="M97">
            <v>3.9165182287969787E-3</v>
          </cell>
          <cell r="N97">
            <v>6.2698518460313855</v>
          </cell>
          <cell r="O97">
            <v>112.52221540939844</v>
          </cell>
          <cell r="P97">
            <v>4.4999999999999911</v>
          </cell>
          <cell r="Q97">
            <v>1.8000000000000002E-3</v>
          </cell>
        </row>
        <row r="98">
          <cell r="B98" t="str">
            <v>1991M11</v>
          </cell>
          <cell r="C98">
            <v>1.0000000000000001E-5</v>
          </cell>
          <cell r="D98">
            <v>1.0000000000000001E-5</v>
          </cell>
          <cell r="E98">
            <v>1.7699999809265101E-5</v>
          </cell>
          <cell r="J98">
            <v>151.62181867563933</v>
          </cell>
          <cell r="K98">
            <v>-4.3216070092206174</v>
          </cell>
          <cell r="L98">
            <v>151.62181867563933</v>
          </cell>
          <cell r="M98">
            <v>4.2057758959767287E-3</v>
          </cell>
          <cell r="N98">
            <v>7.3855820471592741</v>
          </cell>
          <cell r="O98">
            <v>122.76173701165369</v>
          </cell>
          <cell r="P98">
            <v>9.0999999999999943</v>
          </cell>
          <cell r="Q98">
            <v>1.8000000000000002E-3</v>
          </cell>
        </row>
        <row r="99">
          <cell r="B99" t="str">
            <v>1991M12</v>
          </cell>
          <cell r="C99">
            <v>1.0000000000000001E-5</v>
          </cell>
          <cell r="D99">
            <v>1.0000000000000001E-5</v>
          </cell>
          <cell r="E99">
            <v>1.72000002861023E-5</v>
          </cell>
          <cell r="J99">
            <v>150.18842360160306</v>
          </cell>
          <cell r="K99">
            <v>-0.94537520164079736</v>
          </cell>
          <cell r="L99">
            <v>150.18842360160306</v>
          </cell>
          <cell r="M99">
            <v>4.6565501244055889E-3</v>
          </cell>
          <cell r="N99">
            <v>10.717980215257631</v>
          </cell>
          <cell r="O99">
            <v>124.72592480384016</v>
          </cell>
          <cell r="P99">
            <v>1.6000000000000045</v>
          </cell>
          <cell r="Q99">
            <v>1.8000000000000002E-3</v>
          </cell>
          <cell r="R99">
            <v>1.2370000000000001E-2</v>
          </cell>
        </row>
        <row r="100">
          <cell r="B100" t="str">
            <v>1992M1</v>
          </cell>
          <cell r="C100">
            <v>1.0000000000000001E-5</v>
          </cell>
          <cell r="D100">
            <v>1.0000000000000001E-5</v>
          </cell>
          <cell r="E100">
            <v>1.1000000000000001E-3</v>
          </cell>
          <cell r="F100">
            <v>1.1000000000000001E-3</v>
          </cell>
          <cell r="J100">
            <v>195.91456160885446</v>
          </cell>
          <cell r="K100">
            <v>30.445847230241068</v>
          </cell>
          <cell r="L100">
            <v>195.91456160885446</v>
          </cell>
          <cell r="M100">
            <v>1.7940643406329389E-2</v>
          </cell>
          <cell r="N100">
            <v>285.27757517953319</v>
          </cell>
          <cell r="O100">
            <v>1063.0390571031296</v>
          </cell>
          <cell r="P100">
            <v>752.3</v>
          </cell>
          <cell r="Q100">
            <v>4.0000000000000001E-3</v>
          </cell>
          <cell r="R100">
            <v>1.6560000000000002E-2</v>
          </cell>
        </row>
        <row r="101">
          <cell r="B101" t="str">
            <v>1992M2</v>
          </cell>
          <cell r="C101">
            <v>1.0000000000000001E-5</v>
          </cell>
          <cell r="D101">
            <v>1.0000000000000001E-5</v>
          </cell>
          <cell r="E101">
            <v>9.0000000000000008E-4</v>
          </cell>
          <cell r="F101">
            <v>1.0250000000000001E-3</v>
          </cell>
          <cell r="J101">
            <v>201.33911160832693</v>
          </cell>
          <cell r="K101">
            <v>2.768834513844177</v>
          </cell>
          <cell r="L101">
            <v>201.33911160832693</v>
          </cell>
          <cell r="M101">
            <v>2.0685561847497803E-2</v>
          </cell>
          <cell r="N101">
            <v>15.300000000000095</v>
          </cell>
          <cell r="O101">
            <v>1375.5725398914497</v>
          </cell>
          <cell r="P101">
            <v>29.399999999999991</v>
          </cell>
          <cell r="Q101">
            <v>4.0000000000000001E-3</v>
          </cell>
          <cell r="R101">
            <v>1.847E-2</v>
          </cell>
        </row>
        <row r="102">
          <cell r="B102" t="str">
            <v>1992M3</v>
          </cell>
          <cell r="C102">
            <v>1.0000000000000001E-5</v>
          </cell>
          <cell r="D102">
            <v>1.0000000000000001E-5</v>
          </cell>
          <cell r="E102">
            <v>1E-3</v>
          </cell>
          <cell r="F102">
            <v>9.2500000000000004E-4</v>
          </cell>
          <cell r="J102">
            <v>221.08195055989532</v>
          </cell>
          <cell r="K102">
            <v>9.8057644110275639</v>
          </cell>
          <cell r="L102">
            <v>221.08195055989532</v>
          </cell>
          <cell r="M102">
            <v>2.3188514279967227E-2</v>
          </cell>
          <cell r="N102">
            <v>12.099997335930182</v>
          </cell>
          <cell r="O102">
            <v>1580.5328483352757</v>
          </cell>
          <cell r="P102">
            <v>14.900000000000006</v>
          </cell>
          <cell r="Q102">
            <v>4.0000000000000001E-3</v>
          </cell>
          <cell r="R102">
            <v>2.069E-2</v>
          </cell>
        </row>
        <row r="103">
          <cell r="B103" t="str">
            <v>1992M4</v>
          </cell>
          <cell r="C103">
            <v>1.0000000000000001E-5</v>
          </cell>
          <cell r="D103">
            <v>1.0000000000000001E-5</v>
          </cell>
          <cell r="E103">
            <v>1E-3</v>
          </cell>
          <cell r="F103">
            <v>1E-3</v>
          </cell>
          <cell r="J103">
            <v>214.31177575435214</v>
          </cell>
          <cell r="K103">
            <v>-3.0622919638611603</v>
          </cell>
          <cell r="L103">
            <v>214.31177575435214</v>
          </cell>
          <cell r="M103">
            <v>2.4950840622310257E-2</v>
          </cell>
          <cell r="N103">
            <v>7.599996796110049</v>
          </cell>
          <cell r="O103">
            <v>1885.575688063984</v>
          </cell>
          <cell r="P103">
            <v>19.300000000000004</v>
          </cell>
          <cell r="Q103">
            <v>4.0000000000000001E-3</v>
          </cell>
          <cell r="R103">
            <v>3.0680000000000002E-2</v>
          </cell>
        </row>
        <row r="104">
          <cell r="B104" t="str">
            <v>1992M5</v>
          </cell>
          <cell r="C104">
            <v>1.0000000000000001E-5</v>
          </cell>
          <cell r="D104">
            <v>1.0000000000000001E-5</v>
          </cell>
          <cell r="E104">
            <v>8.5000000000000006E-4</v>
          </cell>
          <cell r="F104">
            <v>9.3750000000000007E-4</v>
          </cell>
          <cell r="J104">
            <v>205.01855443742647</v>
          </cell>
          <cell r="K104">
            <v>-4.3363092318257479</v>
          </cell>
          <cell r="L104">
            <v>205.01855443742647</v>
          </cell>
          <cell r="M104">
            <v>2.8543761639266477E-2</v>
          </cell>
          <cell r="N104">
            <v>14.399999869116806</v>
          </cell>
          <cell r="O104">
            <v>2043.9640458613587</v>
          </cell>
          <cell r="P104">
            <v>8.4000000000000039</v>
          </cell>
          <cell r="Q104">
            <v>9.0000000000000011E-3</v>
          </cell>
          <cell r="R104">
            <v>3.5720000000000002E-2</v>
          </cell>
        </row>
        <row r="105">
          <cell r="B105" t="str">
            <v>1992M6</v>
          </cell>
          <cell r="C105">
            <v>1.0000000000000001E-5</v>
          </cell>
          <cell r="D105">
            <v>1.0000000000000001E-5</v>
          </cell>
          <cell r="E105">
            <v>1E-3</v>
          </cell>
          <cell r="F105">
            <v>8.8750000000000005E-4</v>
          </cell>
          <cell r="J105">
            <v>199.65708060073857</v>
          </cell>
          <cell r="K105">
            <v>-2.6151163983181225</v>
          </cell>
          <cell r="L105">
            <v>199.65708060073857</v>
          </cell>
          <cell r="M105">
            <v>3.6107857340901078E-2</v>
          </cell>
          <cell r="N105">
            <v>26.49999603145854</v>
          </cell>
          <cell r="O105">
            <v>2399.6137898412348</v>
          </cell>
          <cell r="P105">
            <v>17.399999999999984</v>
          </cell>
          <cell r="Q105">
            <v>9.0000000000000011E-3</v>
          </cell>
          <cell r="R105">
            <v>5.4640000000000001E-2</v>
          </cell>
        </row>
        <row r="106">
          <cell r="B106" t="str">
            <v>1992M7</v>
          </cell>
          <cell r="C106">
            <v>1.0000000000000001E-5</v>
          </cell>
          <cell r="D106">
            <v>1.0000000000000001E-5</v>
          </cell>
          <cell r="E106">
            <v>1.6100000000000001E-3</v>
          </cell>
          <cell r="F106">
            <v>1.4155999755859402E-3</v>
          </cell>
          <cell r="J106">
            <v>199.34169978681572</v>
          </cell>
          <cell r="K106">
            <v>-0.15796124684078772</v>
          </cell>
          <cell r="L106">
            <v>199.34169978681572</v>
          </cell>
          <cell r="M106">
            <v>4.4087696327787654E-2</v>
          </cell>
          <cell r="N106">
            <v>22.100006963989618</v>
          </cell>
          <cell r="O106">
            <v>2380.416879522505</v>
          </cell>
          <cell r="P106">
            <v>-0.79999999999999694</v>
          </cell>
          <cell r="Q106">
            <v>9.0000000000000011E-3</v>
          </cell>
          <cell r="R106">
            <v>5.3800000000000008E-2</v>
          </cell>
        </row>
        <row r="107">
          <cell r="B107" t="str">
            <v>1992M8</v>
          </cell>
          <cell r="C107">
            <v>1.0000000000000001E-5</v>
          </cell>
          <cell r="D107">
            <v>1.0000000000000001E-5</v>
          </cell>
          <cell r="E107">
            <v>2.0500000000000002E-3</v>
          </cell>
          <cell r="F107">
            <v>1.6816000366210902E-3</v>
          </cell>
          <cell r="J107">
            <v>188.70285366381935</v>
          </cell>
          <cell r="K107">
            <v>-5.3369897690116987</v>
          </cell>
          <cell r="L107">
            <v>188.70285366381935</v>
          </cell>
          <cell r="M107">
            <v>4.7746975274030337E-2</v>
          </cell>
          <cell r="N107">
            <v>8.3000003425815372</v>
          </cell>
          <cell r="O107">
            <v>2594.6543986795305</v>
          </cell>
          <cell r="P107">
            <v>8.9999999999999982</v>
          </cell>
          <cell r="Q107">
            <v>9.0000000000000011E-3</v>
          </cell>
          <cell r="R107">
            <v>5.7060000000000007E-2</v>
          </cell>
        </row>
        <row r="108">
          <cell r="B108" t="str">
            <v>1992M9</v>
          </cell>
          <cell r="C108">
            <v>1.0000000000000001E-5</v>
          </cell>
          <cell r="D108">
            <v>1.0000000000000001E-5</v>
          </cell>
          <cell r="E108">
            <v>3.5000000000000001E-3</v>
          </cell>
          <cell r="F108">
            <v>2.1630000305175802E-3</v>
          </cell>
          <cell r="J108">
            <v>198.62683660859071</v>
          </cell>
          <cell r="K108">
            <v>5.2590529247910958</v>
          </cell>
          <cell r="L108">
            <v>198.62683660859071</v>
          </cell>
          <cell r="M108">
            <v>5.2808155281714418E-2</v>
          </cell>
          <cell r="N108">
            <v>10.600001316600395</v>
          </cell>
          <cell r="O108">
            <v>2817.7946769659702</v>
          </cell>
          <cell r="P108">
            <v>8.600000000000005</v>
          </cell>
          <cell r="Q108">
            <v>9.0000000000000011E-3</v>
          </cell>
          <cell r="R108">
            <v>7.690000000000001E-2</v>
          </cell>
        </row>
        <row r="109">
          <cell r="B109" t="str">
            <v>1992M10</v>
          </cell>
          <cell r="C109">
            <v>1.0000000000000001E-5</v>
          </cell>
          <cell r="D109">
            <v>1.0000000000000001E-5</v>
          </cell>
          <cell r="E109">
            <v>4.6500000000000005E-3</v>
          </cell>
          <cell r="F109">
            <v>4.5000000000000005E-3</v>
          </cell>
          <cell r="J109">
            <v>202.62166025161304</v>
          </cell>
          <cell r="K109">
            <v>2.011220493278274</v>
          </cell>
          <cell r="L109">
            <v>202.62166025161304</v>
          </cell>
          <cell r="M109">
            <v>5.9356363581237255E-2</v>
          </cell>
          <cell r="N109">
            <v>12.399994403497461</v>
          </cell>
          <cell r="O109">
            <v>3525.0611408844284</v>
          </cell>
          <cell r="P109">
            <v>25.099999999999987</v>
          </cell>
          <cell r="Q109">
            <v>9.0000000000000011E-3</v>
          </cell>
          <cell r="R109">
            <v>8.7160000000000001E-2</v>
          </cell>
        </row>
        <row r="110">
          <cell r="B110" t="str">
            <v>1992M11</v>
          </cell>
          <cell r="C110">
            <v>1.4500000476837201E-5</v>
          </cell>
          <cell r="D110">
            <v>1.22500002384186E-5</v>
          </cell>
          <cell r="E110">
            <v>7.2000000000000007E-3</v>
          </cell>
          <cell r="F110">
            <v>6.1975000000000008E-3</v>
          </cell>
          <cell r="J110">
            <v>190.23770695824373</v>
          </cell>
          <cell r="K110">
            <v>-6.1118605375116681</v>
          </cell>
          <cell r="L110">
            <v>190.23770695824373</v>
          </cell>
          <cell r="M110">
            <v>7.2414763977315277E-2</v>
          </cell>
          <cell r="N110">
            <v>22.000000687720409</v>
          </cell>
          <cell r="O110">
            <v>4152.5220239618566</v>
          </cell>
          <cell r="P110">
            <v>17.8</v>
          </cell>
          <cell r="Q110">
            <v>2.3000000000000003E-2</v>
          </cell>
          <cell r="R110">
            <v>0.11314</v>
          </cell>
        </row>
        <row r="111">
          <cell r="B111" t="str">
            <v>1992M12</v>
          </cell>
          <cell r="C111">
            <v>1.54999995231628E-5</v>
          </cell>
          <cell r="D111">
            <v>1.5299999713897701E-5</v>
          </cell>
          <cell r="E111">
            <v>7.490000000000001E-3</v>
          </cell>
          <cell r="F111">
            <v>7.22400024414063E-3</v>
          </cell>
          <cell r="J111">
            <v>192.65562653165202</v>
          </cell>
          <cell r="K111">
            <v>1.2709991158267093</v>
          </cell>
          <cell r="L111">
            <v>192.65562653165202</v>
          </cell>
          <cell r="M111">
            <v>9.7832349113254974E-2</v>
          </cell>
          <cell r="N111">
            <v>35.100004115047639</v>
          </cell>
          <cell r="O111">
            <v>5282.008014479482</v>
          </cell>
          <cell r="P111">
            <v>27.200000000000006</v>
          </cell>
          <cell r="Q111">
            <v>2.3000000000000003E-2</v>
          </cell>
          <cell r="R111">
            <v>0.20073000000000002</v>
          </cell>
        </row>
        <row r="112">
          <cell r="B112" t="str">
            <v>1993M1</v>
          </cell>
          <cell r="C112">
            <v>1.6399999856948901E-5</v>
          </cell>
          <cell r="D112">
            <v>1.5800000429153401E-5</v>
          </cell>
          <cell r="E112">
            <v>1.0020000000000001E-2</v>
          </cell>
          <cell r="F112">
            <v>8.7820001220703103E-3</v>
          </cell>
          <cell r="J112">
            <v>170.17948719275253</v>
          </cell>
          <cell r="K112">
            <v>-11.666484775728472</v>
          </cell>
          <cell r="L112">
            <v>170.17948719275253</v>
          </cell>
          <cell r="M112">
            <v>0.16944562556179349</v>
          </cell>
          <cell r="N112">
            <v>73.19999682889744</v>
          </cell>
          <cell r="O112">
            <v>11525.341487594229</v>
          </cell>
          <cell r="P112">
            <v>118.19999999999999</v>
          </cell>
          <cell r="Q112">
            <v>4.6000000000000006E-2</v>
          </cell>
          <cell r="R112">
            <v>0.15175000000000002</v>
          </cell>
        </row>
        <row r="113">
          <cell r="B113" t="str">
            <v>1993M2</v>
          </cell>
          <cell r="C113">
            <v>1.7999999523162799E-5</v>
          </cell>
          <cell r="D113">
            <v>1.72000002861023E-5</v>
          </cell>
          <cell r="E113">
            <v>1.502E-2</v>
          </cell>
          <cell r="F113">
            <v>1.2837500000000002E-2</v>
          </cell>
          <cell r="J113">
            <v>175.3517325410867</v>
          </cell>
          <cell r="K113">
            <v>3.0392883617494202</v>
          </cell>
          <cell r="L113">
            <v>175.3517325410867</v>
          </cell>
          <cell r="M113">
            <v>0.21824597173237892</v>
          </cell>
          <cell r="N113">
            <v>28.800003546145781</v>
          </cell>
          <cell r="O113">
            <v>13922.612517013828</v>
          </cell>
          <cell r="P113">
            <v>20.79999999999999</v>
          </cell>
          <cell r="Q113">
            <v>4.6000000000000006E-2</v>
          </cell>
          <cell r="R113">
            <v>0.19240000000000002</v>
          </cell>
        </row>
        <row r="114">
          <cell r="B114" t="str">
            <v>1993M3</v>
          </cell>
          <cell r="C114">
            <v>2.7999999523162805E-5</v>
          </cell>
          <cell r="D114">
            <v>2.0999999046325702E-5</v>
          </cell>
          <cell r="E114">
            <v>2.1800000000000003E-2</v>
          </cell>
          <cell r="F114">
            <v>1.8987500000000001E-2</v>
          </cell>
          <cell r="J114">
            <v>193.4966420354462</v>
          </cell>
          <cell r="K114">
            <v>10.347721822541992</v>
          </cell>
          <cell r="L114">
            <v>193.4966420354462</v>
          </cell>
          <cell r="M114">
            <v>0.26647832407221794</v>
          </cell>
          <cell r="N114">
            <v>22.099996603366073</v>
          </cell>
          <cell r="O114">
            <v>15537.635568987433</v>
          </cell>
          <cell r="P114">
            <v>11.600000000000007</v>
          </cell>
          <cell r="Q114">
            <v>4.6000000000000006E-2</v>
          </cell>
          <cell r="R114">
            <v>0.23070000000000002</v>
          </cell>
        </row>
        <row r="115">
          <cell r="B115" t="str">
            <v>1993M4</v>
          </cell>
          <cell r="C115">
            <v>4.2500000000000003E-5</v>
          </cell>
          <cell r="D115">
            <v>3.1600000858306904E-5</v>
          </cell>
          <cell r="E115">
            <v>3.0000000000000002E-2</v>
          </cell>
          <cell r="F115">
            <v>3.0020000000000002E-2</v>
          </cell>
          <cell r="J115">
            <v>180.39782556385182</v>
          </cell>
          <cell r="K115">
            <v>-6.7695316744539848</v>
          </cell>
          <cell r="L115">
            <v>180.39782556385182</v>
          </cell>
          <cell r="M115">
            <v>0.32936722279147845</v>
          </cell>
          <cell r="N115">
            <v>23.600005343105156</v>
          </cell>
          <cell r="O115">
            <v>18349.947606974158</v>
          </cell>
          <cell r="P115">
            <v>18.099999999999998</v>
          </cell>
          <cell r="Q115">
            <v>4.6000000000000006E-2</v>
          </cell>
          <cell r="R115">
            <v>0.25653000000000004</v>
          </cell>
        </row>
        <row r="116">
          <cell r="B116" t="str">
            <v>1993M5</v>
          </cell>
          <cell r="C116">
            <v>4.3400001525878902E-5</v>
          </cell>
          <cell r="D116">
            <v>4.3000001907348603E-5</v>
          </cell>
          <cell r="E116">
            <v>2.9990000000000003E-2</v>
          </cell>
          <cell r="F116">
            <v>2.9990000000000003E-2</v>
          </cell>
          <cell r="J116">
            <v>166.41594281327355</v>
          </cell>
          <cell r="K116">
            <v>-7.7505827505827618</v>
          </cell>
          <cell r="L116">
            <v>166.41594281327355</v>
          </cell>
          <cell r="M116">
            <v>0.42027255681867565</v>
          </cell>
          <cell r="N116">
            <v>27.599994090714098</v>
          </cell>
          <cell r="O116">
            <v>27928.620257814669</v>
          </cell>
          <cell r="P116">
            <v>52.20000000000001</v>
          </cell>
          <cell r="Q116">
            <v>4.6000000000000006E-2</v>
          </cell>
          <cell r="R116">
            <v>0.30420000000000003</v>
          </cell>
        </row>
        <row r="117">
          <cell r="B117" t="str">
            <v>1993M6</v>
          </cell>
          <cell r="C117">
            <v>4.4000000953674299E-5</v>
          </cell>
          <cell r="D117">
            <v>4.0500001907348603E-5</v>
          </cell>
          <cell r="E117">
            <v>3.9800000000000002E-2</v>
          </cell>
          <cell r="F117">
            <v>3.5580000000000001E-2</v>
          </cell>
          <cell r="J117">
            <v>141.73213777691433</v>
          </cell>
          <cell r="K117">
            <v>-14.832596336070756</v>
          </cell>
          <cell r="L117">
            <v>141.73213777691433</v>
          </cell>
          <cell r="M117">
            <v>0.72160799576542389</v>
          </cell>
          <cell r="N117">
            <v>71.700003737516894</v>
          </cell>
          <cell r="O117">
            <v>53092.307110105678</v>
          </cell>
          <cell r="P117">
            <v>90.099999999999966</v>
          </cell>
          <cell r="Q117">
            <v>6.9000000000000006E-2</v>
          </cell>
          <cell r="R117">
            <v>0.58266000000000007</v>
          </cell>
        </row>
        <row r="118">
          <cell r="B118" t="str">
            <v>1993M7</v>
          </cell>
          <cell r="C118">
            <v>5.6100001335144006E-5</v>
          </cell>
          <cell r="D118">
            <v>4.9400000572204605E-5</v>
          </cell>
          <cell r="E118">
            <v>5.7600000000000005E-2</v>
          </cell>
          <cell r="F118">
            <v>4.5890000000000007E-2</v>
          </cell>
          <cell r="J118">
            <v>149.32230269865684</v>
          </cell>
          <cell r="K118">
            <v>5.3552885328586477</v>
          </cell>
          <cell r="L118">
            <v>149.32230269865684</v>
          </cell>
          <cell r="M118">
            <v>0.99293257134552382</v>
          </cell>
          <cell r="N118">
            <v>37.599995727916038</v>
          </cell>
          <cell r="O118">
            <v>69550.922314238444</v>
          </cell>
          <cell r="P118">
            <v>31.000000000000011</v>
          </cell>
          <cell r="Q118">
            <v>6.9000000000000006E-2</v>
          </cell>
          <cell r="R118">
            <v>0.7202900000000001</v>
          </cell>
        </row>
        <row r="119">
          <cell r="B119" t="str">
            <v>1993M8</v>
          </cell>
          <cell r="C119">
            <v>1.5000000000000001E-4</v>
          </cell>
          <cell r="D119">
            <v>9.8500003814697306E-5</v>
          </cell>
          <cell r="E119">
            <v>0.16900000000000001</v>
          </cell>
          <cell r="F119">
            <v>0.14007</v>
          </cell>
          <cell r="J119">
            <v>142.61520405589826</v>
          </cell>
          <cell r="K119">
            <v>-4.4916924809912615</v>
          </cell>
          <cell r="L119">
            <v>142.61520405589826</v>
          </cell>
          <cell r="M119">
            <v>1.2083989230645849</v>
          </cell>
          <cell r="N119">
            <v>21.699998362132728</v>
          </cell>
          <cell r="O119">
            <v>92502.726677937128</v>
          </cell>
          <cell r="P119">
            <v>32.999999999999993</v>
          </cell>
          <cell r="Q119">
            <v>6.9000000000000006E-2</v>
          </cell>
          <cell r="R119">
            <v>0.80736000000000008</v>
          </cell>
        </row>
        <row r="120">
          <cell r="B120" t="str">
            <v>1993M9</v>
          </cell>
          <cell r="C120">
            <v>1.6100000381469702E-4</v>
          </cell>
          <cell r="D120">
            <v>1.5069999694824199E-4</v>
          </cell>
          <cell r="E120">
            <v>0.17</v>
          </cell>
          <cell r="F120">
            <v>0.16500000000000001</v>
          </cell>
          <cell r="J120">
            <v>150.05819126447676</v>
          </cell>
          <cell r="K120">
            <v>5.2189296771340103</v>
          </cell>
          <cell r="L120">
            <v>150.05819126447676</v>
          </cell>
          <cell r="M120">
            <v>2.1787433467191435</v>
          </cell>
          <cell r="N120">
            <v>80.300007318253535</v>
          </cell>
          <cell r="O120">
            <v>163267.31258655904</v>
          </cell>
          <cell r="P120">
            <v>76.500000000000014</v>
          </cell>
          <cell r="Q120">
            <v>0.2</v>
          </cell>
          <cell r="R120">
            <v>1.9696600000000002</v>
          </cell>
        </row>
        <row r="121">
          <cell r="B121" t="str">
            <v>1993M10</v>
          </cell>
          <cell r="C121">
            <v>2.5000000000000001E-4</v>
          </cell>
          <cell r="D121">
            <v>2.0809999465942403E-4</v>
          </cell>
          <cell r="E121">
            <v>0.31</v>
          </cell>
          <cell r="F121">
            <v>0.22833000000000001</v>
          </cell>
          <cell r="J121">
            <v>154.51557343458589</v>
          </cell>
          <cell r="K121">
            <v>2.9704357573209816</v>
          </cell>
          <cell r="L121">
            <v>154.51557343458589</v>
          </cell>
          <cell r="M121">
            <v>3.6188926352857109</v>
          </cell>
          <cell r="N121">
            <v>66.09999708020743</v>
          </cell>
          <cell r="O121">
            <v>219104.73349116225</v>
          </cell>
          <cell r="P121">
            <v>34.20000000000001</v>
          </cell>
          <cell r="Q121">
            <v>0.2</v>
          </cell>
          <cell r="R121">
            <v>2.4018800000000002</v>
          </cell>
        </row>
        <row r="122">
          <cell r="B122" t="str">
            <v>1993M11</v>
          </cell>
          <cell r="C122">
            <v>3.0000000000000003E-4</v>
          </cell>
          <cell r="D122">
            <v>3.0000000000000003E-4</v>
          </cell>
          <cell r="E122">
            <v>0.3115</v>
          </cell>
          <cell r="F122">
            <v>0.3115</v>
          </cell>
          <cell r="J122">
            <v>142.72033099387252</v>
          </cell>
          <cell r="K122">
            <v>-7.6336916587290649</v>
          </cell>
          <cell r="L122">
            <v>142.72033099387252</v>
          </cell>
          <cell r="M122">
            <v>5.2582509094608083</v>
          </cell>
          <cell r="N122">
            <v>45.299997523846692</v>
          </cell>
          <cell r="O122">
            <v>291628.40027673694</v>
          </cell>
          <cell r="P122">
            <v>33.099999999999994</v>
          </cell>
          <cell r="Q122">
            <v>0.2</v>
          </cell>
          <cell r="R122">
            <v>3.0716700000000001</v>
          </cell>
        </row>
        <row r="123">
          <cell r="B123" t="str">
            <v>1993M12</v>
          </cell>
          <cell r="C123">
            <v>2.0180000305175801E-4</v>
          </cell>
          <cell r="D123">
            <v>2.5000000000000001E-4</v>
          </cell>
          <cell r="E123">
            <v>0.25</v>
          </cell>
          <cell r="F123">
            <v>0.25317000000000001</v>
          </cell>
          <cell r="J123">
            <v>132.73327188631663</v>
          </cell>
          <cell r="K123">
            <v>-6.997642899233937</v>
          </cell>
          <cell r="L123">
            <v>132.73327188631663</v>
          </cell>
          <cell r="M123">
            <v>10.032743109363643</v>
          </cell>
          <cell r="N123">
            <v>90.800007114769301</v>
          </cell>
          <cell r="O123">
            <v>515890.64008954767</v>
          </cell>
          <cell r="P123">
            <v>76.900000000000006</v>
          </cell>
          <cell r="Q123">
            <v>0.60000000000000009</v>
          </cell>
          <cell r="R123">
            <v>7.9279700000000011</v>
          </cell>
        </row>
        <row r="124">
          <cell r="B124" t="str">
            <v>1994M1</v>
          </cell>
          <cell r="C124">
            <v>1.4000000000000001E-4</v>
          </cell>
          <cell r="D124">
            <v>1.7000000000000001E-4</v>
          </cell>
          <cell r="E124">
            <v>0.25</v>
          </cell>
          <cell r="F124">
            <v>0.25</v>
          </cell>
          <cell r="J124">
            <v>112.21249359373863</v>
          </cell>
          <cell r="K124">
            <v>-15.46016157136067</v>
          </cell>
          <cell r="L124">
            <v>112.21249359373863</v>
          </cell>
          <cell r="M124">
            <v>11.959029150997353</v>
          </cell>
          <cell r="N124">
            <v>19.199993667094798</v>
          </cell>
          <cell r="O124">
            <v>691809.34836008342</v>
          </cell>
          <cell r="P124">
            <v>34.099999999999994</v>
          </cell>
          <cell r="Q124">
            <v>0.60000000000000009</v>
          </cell>
          <cell r="R124">
            <v>7.633960000000001</v>
          </cell>
        </row>
        <row r="125">
          <cell r="B125" t="str">
            <v>1994M2</v>
          </cell>
          <cell r="C125">
            <v>1.8000000000000001E-4</v>
          </cell>
          <cell r="D125">
            <v>1.7500000000000003E-4</v>
          </cell>
          <cell r="E125">
            <v>0.30200000000000005</v>
          </cell>
          <cell r="F125">
            <v>0.30200000000000005</v>
          </cell>
          <cell r="J125">
            <v>103.78131316820193</v>
          </cell>
          <cell r="K125">
            <v>-7.513584410717657</v>
          </cell>
          <cell r="L125">
            <v>103.78131316820193</v>
          </cell>
          <cell r="M125">
            <v>13.465867244115737</v>
          </cell>
          <cell r="N125">
            <v>12.600003512766067</v>
          </cell>
          <cell r="O125">
            <v>839164.73956078128</v>
          </cell>
          <cell r="P125">
            <v>21.300000000000015</v>
          </cell>
          <cell r="Q125">
            <v>0.60000000000000009</v>
          </cell>
          <cell r="R125">
            <v>7.6009900000000004</v>
          </cell>
        </row>
        <row r="126">
          <cell r="B126" t="str">
            <v>1994M3</v>
          </cell>
          <cell r="C126">
            <v>1.7000000000000001E-4</v>
          </cell>
          <cell r="D126">
            <v>1.7500000000000003E-4</v>
          </cell>
          <cell r="E126">
            <v>0.30210000000000004</v>
          </cell>
          <cell r="F126">
            <v>0.30152000000000001</v>
          </cell>
          <cell r="J126">
            <v>107.48178138489632</v>
          </cell>
          <cell r="K126">
            <v>3.5656401944894585</v>
          </cell>
          <cell r="L126">
            <v>107.48178138489632</v>
          </cell>
          <cell r="M126">
            <v>14.233421574619671</v>
          </cell>
          <cell r="N126">
            <v>5.6999992394796335</v>
          </cell>
          <cell r="O126">
            <v>908815.41294432606</v>
          </cell>
          <cell r="P126">
            <v>8.2999999999999918</v>
          </cell>
          <cell r="Q126">
            <v>0.60000000000000009</v>
          </cell>
          <cell r="R126">
            <v>8.4613500000000013</v>
          </cell>
        </row>
        <row r="127">
          <cell r="B127" t="str">
            <v>1994M4</v>
          </cell>
          <cell r="C127">
            <v>2.0500000000000002E-4</v>
          </cell>
          <cell r="D127">
            <v>1.9340000152587902E-4</v>
          </cell>
          <cell r="E127">
            <v>0.36800000000000005</v>
          </cell>
          <cell r="F127">
            <v>0.33396000000000003</v>
          </cell>
          <cell r="J127">
            <v>103.36080541630484</v>
          </cell>
          <cell r="K127">
            <v>-3.8341158059467864</v>
          </cell>
          <cell r="L127">
            <v>103.36080541630484</v>
          </cell>
          <cell r="M127">
            <v>15.08742722439915</v>
          </cell>
          <cell r="N127">
            <v>6.000002496253602</v>
          </cell>
          <cell r="O127">
            <v>957891.44524331973</v>
          </cell>
          <cell r="P127">
            <v>5.4000000000000066</v>
          </cell>
          <cell r="Q127">
            <v>0.60000000000000009</v>
          </cell>
          <cell r="R127">
            <v>8.8322600000000016</v>
          </cell>
        </row>
        <row r="128">
          <cell r="B128" t="str">
            <v>1994M5</v>
          </cell>
          <cell r="C128">
            <v>2.22000007629395E-4</v>
          </cell>
          <cell r="D128">
            <v>2.1399999618530301E-4</v>
          </cell>
          <cell r="E128">
            <v>0.39950000000000002</v>
          </cell>
          <cell r="F128">
            <v>0.39192000000000005</v>
          </cell>
          <cell r="J128">
            <v>105.06386181148807</v>
          </cell>
          <cell r="K128">
            <v>1.6476810414971603</v>
          </cell>
          <cell r="L128">
            <v>105.06386181148807</v>
          </cell>
          <cell r="M128">
            <v>15.871973364827419</v>
          </cell>
          <cell r="N128">
            <v>5.1999995013033971</v>
          </cell>
          <cell r="O128">
            <v>980880.83992915938</v>
          </cell>
          <cell r="P128">
            <v>2.3999999999999977</v>
          </cell>
          <cell r="Q128">
            <v>0.60000000000000009</v>
          </cell>
          <cell r="R128">
            <v>9.4254899999999999</v>
          </cell>
        </row>
        <row r="129">
          <cell r="B129" t="str">
            <v>1994M6</v>
          </cell>
          <cell r="C129">
            <v>2.08999996185303E-4</v>
          </cell>
          <cell r="D129">
            <v>2.1500000000000002E-4</v>
          </cell>
          <cell r="E129">
            <v>0.39970000000000006</v>
          </cell>
          <cell r="F129">
            <v>0.39970000000000006</v>
          </cell>
          <cell r="J129">
            <v>107.58690832287063</v>
          </cell>
          <cell r="K129">
            <v>2.4014408645187277</v>
          </cell>
          <cell r="L129">
            <v>107.58690832287063</v>
          </cell>
          <cell r="M129">
            <v>16.490979984338477</v>
          </cell>
          <cell r="N129">
            <v>3.8999978470401673</v>
          </cell>
          <cell r="O129">
            <v>1010307.2651270342</v>
          </cell>
          <cell r="P129">
            <v>2.9999999999999996</v>
          </cell>
          <cell r="Q129">
            <v>0.60000000000000009</v>
          </cell>
          <cell r="R129">
            <v>10.432499999999999</v>
          </cell>
        </row>
        <row r="130">
          <cell r="B130" t="str">
            <v>1994M7</v>
          </cell>
          <cell r="C130">
            <v>1.9500000000000002E-4</v>
          </cell>
          <cell r="D130">
            <v>1.9600000381469703E-4</v>
          </cell>
          <cell r="E130">
            <v>0.39970000000000006</v>
          </cell>
          <cell r="F130">
            <v>0.39970000000000006</v>
          </cell>
          <cell r="J130">
            <v>104.72745560997038</v>
          </cell>
          <cell r="K130">
            <v>-2.6578073089701313</v>
          </cell>
          <cell r="L130">
            <v>104.72745560997038</v>
          </cell>
          <cell r="M130">
            <v>16.837289999705934</v>
          </cell>
          <cell r="N130">
            <v>2.0999965781072372</v>
          </cell>
          <cell r="O130">
            <v>1054760.7847926237</v>
          </cell>
          <cell r="P130">
            <v>4.4000000000000057</v>
          </cell>
          <cell r="Q130">
            <v>0.60000000000000009</v>
          </cell>
          <cell r="R130">
            <v>11.08267</v>
          </cell>
        </row>
        <row r="131">
          <cell r="B131" t="str">
            <v>1994M8</v>
          </cell>
          <cell r="C131">
            <v>1.9799999237060502E-4</v>
          </cell>
          <cell r="D131">
            <v>1.9600000381469703E-4</v>
          </cell>
          <cell r="E131">
            <v>0.40400000000000003</v>
          </cell>
          <cell r="F131">
            <v>0.40210000000000001</v>
          </cell>
          <cell r="J131">
            <v>104.5382271216167</v>
          </cell>
          <cell r="K131">
            <v>-0.18068660911462295</v>
          </cell>
          <cell r="L131">
            <v>104.5382271216167</v>
          </cell>
          <cell r="M131">
            <v>17.275060051751602</v>
          </cell>
          <cell r="N131">
            <v>2.6000030411860426</v>
          </cell>
          <cell r="O131">
            <v>1180277.3181829459</v>
          </cell>
          <cell r="P131">
            <v>11.9</v>
          </cell>
          <cell r="Q131">
            <v>0.60000000000000009</v>
          </cell>
          <cell r="R131">
            <v>11.496070000000001</v>
          </cell>
        </row>
        <row r="132">
          <cell r="B132" t="str">
            <v>1994M9</v>
          </cell>
          <cell r="C132">
            <v>2.8000000000000003E-4</v>
          </cell>
          <cell r="D132">
            <v>2.42000007629395E-4</v>
          </cell>
          <cell r="E132">
            <v>0.47200000000000003</v>
          </cell>
          <cell r="F132">
            <v>0.48954000000000003</v>
          </cell>
          <cell r="J132">
            <v>114.18888002765493</v>
          </cell>
          <cell r="K132">
            <v>9.2316975060337931</v>
          </cell>
          <cell r="L132">
            <v>114.18888002765493</v>
          </cell>
          <cell r="M132">
            <v>18.536139724996339</v>
          </cell>
          <cell r="N132">
            <v>7.3000016756345225</v>
          </cell>
          <cell r="O132">
            <v>1331352.8149103632</v>
          </cell>
          <cell r="P132">
            <v>12.800000000000011</v>
          </cell>
          <cell r="Q132">
            <v>0.60000000000000009</v>
          </cell>
          <cell r="R132">
            <v>12.222420000000001</v>
          </cell>
        </row>
        <row r="133">
          <cell r="B133" t="str">
            <v>1994M10</v>
          </cell>
          <cell r="C133">
            <v>2.8000000000000003E-4</v>
          </cell>
          <cell r="D133">
            <v>2.6979999542236301E-4</v>
          </cell>
          <cell r="E133">
            <v>0.78600000000000003</v>
          </cell>
          <cell r="F133">
            <v>0.68840000000000001</v>
          </cell>
          <cell r="J133">
            <v>120.05496316661934</v>
          </cell>
          <cell r="K133">
            <v>5.137175474129994</v>
          </cell>
          <cell r="L133">
            <v>120.05496316661934</v>
          </cell>
          <cell r="M133">
            <v>22.725306395779647</v>
          </cell>
          <cell r="N133">
            <v>22.599995106500717</v>
          </cell>
          <cell r="O133">
            <v>1602948.7891520772</v>
          </cell>
          <cell r="P133">
            <v>20.399999999999991</v>
          </cell>
          <cell r="Q133">
            <v>0.60000000000000009</v>
          </cell>
          <cell r="R133">
            <v>18.908360000000002</v>
          </cell>
        </row>
        <row r="134">
          <cell r="B134" t="str">
            <v>1994M11</v>
          </cell>
          <cell r="C134">
            <v>3.3400001525878901E-4</v>
          </cell>
          <cell r="D134">
            <v>2.7799999237060504E-4</v>
          </cell>
          <cell r="E134">
            <v>1.0860000000000001</v>
          </cell>
          <cell r="F134">
            <v>0.9408332812500001</v>
          </cell>
          <cell r="J134">
            <v>109.45816781881267</v>
          </cell>
          <cell r="K134">
            <v>-8.8266199649737249</v>
          </cell>
          <cell r="L134">
            <v>109.45816781881267</v>
          </cell>
          <cell r="M134">
            <v>39.155701068176349</v>
          </cell>
          <cell r="N134">
            <v>72.299991851586284</v>
          </cell>
          <cell r="O134">
            <v>3354971.8156952974</v>
          </cell>
          <cell r="P134">
            <v>109.3</v>
          </cell>
          <cell r="Q134">
            <v>0.60000000000000009</v>
          </cell>
          <cell r="R134">
            <v>25.855290000000004</v>
          </cell>
        </row>
        <row r="135">
          <cell r="B135" t="str">
            <v>1994M12</v>
          </cell>
          <cell r="C135">
            <v>2.9399999618530301E-4</v>
          </cell>
          <cell r="D135">
            <v>2.7940000534057603E-4</v>
          </cell>
          <cell r="E135">
            <v>1.042</v>
          </cell>
          <cell r="F135">
            <v>1.08366671875</v>
          </cell>
          <cell r="J135">
            <v>99.996743401128128</v>
          </cell>
          <cell r="K135">
            <v>-8.6438724548597801</v>
          </cell>
          <cell r="L135">
            <v>99.996743401128128</v>
          </cell>
          <cell r="M135">
            <v>50.275923147717684</v>
          </cell>
          <cell r="N135">
            <v>28.400007600883576</v>
          </cell>
          <cell r="O135">
            <v>4505727.1484787846</v>
          </cell>
          <cell r="P135">
            <v>34.300000000000004</v>
          </cell>
          <cell r="Q135">
            <v>0.60000000000000009</v>
          </cell>
          <cell r="R135">
            <v>33.121610000000004</v>
          </cell>
        </row>
        <row r="136">
          <cell r="B136" t="str">
            <v>1995M1</v>
          </cell>
          <cell r="C136">
            <v>2.7799999237060504E-4</v>
          </cell>
          <cell r="D136">
            <v>2.7979999542236304E-4</v>
          </cell>
          <cell r="E136">
            <v>1.1720000000000002</v>
          </cell>
          <cell r="F136">
            <v>1.08155</v>
          </cell>
          <cell r="J136">
            <v>99.196769453919089</v>
          </cell>
          <cell r="K136">
            <v>-0.80000000000001459</v>
          </cell>
          <cell r="L136">
            <v>99.196769453919089</v>
          </cell>
          <cell r="M136">
            <v>60.884142074980574</v>
          </cell>
          <cell r="N136">
            <v>21.099998295594613</v>
          </cell>
          <cell r="O136">
            <v>5821399.4758345895</v>
          </cell>
          <cell r="P136">
            <v>29.199999999999992</v>
          </cell>
          <cell r="Q136">
            <v>0.60000000000000009</v>
          </cell>
          <cell r="R136">
            <v>32.911000000000001</v>
          </cell>
        </row>
        <row r="137">
          <cell r="B137" t="str">
            <v>1995M2</v>
          </cell>
          <cell r="C137">
            <v>2.8000000000000003E-4</v>
          </cell>
          <cell r="D137">
            <v>2.8239999771118203E-4</v>
          </cell>
          <cell r="E137">
            <v>1.262</v>
          </cell>
          <cell r="F137">
            <v>1.2112100000000001</v>
          </cell>
          <cell r="J137">
            <v>96.51845667866327</v>
          </cell>
          <cell r="K137">
            <v>-2.7000000000000033</v>
          </cell>
          <cell r="L137">
            <v>96.51845667866327</v>
          </cell>
          <cell r="M137">
            <v>71.904173086360444</v>
          </cell>
          <cell r="N137">
            <v>18.100002128318383</v>
          </cell>
          <cell r="O137">
            <v>6485039.0160797331</v>
          </cell>
          <cell r="P137">
            <v>11.400000000000009</v>
          </cell>
          <cell r="Q137">
            <v>0.60000000000000009</v>
          </cell>
          <cell r="R137">
            <v>43.07152</v>
          </cell>
        </row>
        <row r="138">
          <cell r="B138" t="str">
            <v>1995M3</v>
          </cell>
          <cell r="C138">
            <v>2.6600000381469705E-4</v>
          </cell>
          <cell r="D138">
            <v>2.8200000762939502E-4</v>
          </cell>
          <cell r="E138">
            <v>1.3010000000000002</v>
          </cell>
          <cell r="F138">
            <v>1.3264800000000001</v>
          </cell>
          <cell r="J138">
            <v>105.39815469310032</v>
          </cell>
          <cell r="K138">
            <v>9.2000000000000348</v>
          </cell>
          <cell r="L138">
            <v>105.39815469310032</v>
          </cell>
          <cell r="M138">
            <v>80.101247915319689</v>
          </cell>
          <cell r="N138">
            <v>11.39999874432066</v>
          </cell>
          <cell r="O138">
            <v>7088147.6445751479</v>
          </cell>
          <cell r="P138">
            <v>9.2999999999999936</v>
          </cell>
          <cell r="Q138">
            <v>0.60000000000000009</v>
          </cell>
          <cell r="R138">
            <v>51.613010000000003</v>
          </cell>
        </row>
        <row r="139">
          <cell r="B139" t="str">
            <v>1995M4</v>
          </cell>
          <cell r="C139">
            <v>2.5500000000000002E-4</v>
          </cell>
          <cell r="D139">
            <v>2.6250000000000004E-4</v>
          </cell>
          <cell r="E139">
            <v>1.3</v>
          </cell>
          <cell r="F139">
            <v>1.3140332812500002</v>
          </cell>
          <cell r="J139">
            <v>99.390459875593592</v>
          </cell>
          <cell r="K139">
            <v>-5.7000000000000126</v>
          </cell>
          <cell r="L139">
            <v>99.390459875593592</v>
          </cell>
          <cell r="M139">
            <v>84.747122250660894</v>
          </cell>
          <cell r="N139">
            <v>5.800002442224951</v>
          </cell>
          <cell r="O139">
            <v>7449643.1744484799</v>
          </cell>
          <cell r="P139">
            <v>5.0999999999999925</v>
          </cell>
          <cell r="Q139">
            <v>0.60000000000000009</v>
          </cell>
          <cell r="R139">
            <v>55.669989999999999</v>
          </cell>
        </row>
        <row r="140">
          <cell r="B140" t="str">
            <v>1995M5</v>
          </cell>
          <cell r="C140">
            <v>2.72000007629395E-4</v>
          </cell>
          <cell r="D140">
            <v>2.5700000762939501E-4</v>
          </cell>
          <cell r="E140">
            <v>1.3580000000000001</v>
          </cell>
          <cell r="F140">
            <v>1.304806484375</v>
          </cell>
          <cell r="J140">
            <v>94.420936881813901</v>
          </cell>
          <cell r="K140">
            <v>-5.0000000000000115</v>
          </cell>
          <cell r="L140">
            <v>94.420936881813901</v>
          </cell>
          <cell r="M140">
            <v>88.645490710196697</v>
          </cell>
          <cell r="N140">
            <v>4.6000009864705484</v>
          </cell>
          <cell r="O140">
            <v>7978567.8398343213</v>
          </cell>
          <cell r="P140">
            <v>7.0999999999999908</v>
          </cell>
          <cell r="Q140">
            <v>0.60000000000000009</v>
          </cell>
          <cell r="R140">
            <v>62.767659999999999</v>
          </cell>
        </row>
        <row r="141">
          <cell r="B141" t="str">
            <v>1995M6</v>
          </cell>
          <cell r="C141">
            <v>3.1200000762939499E-4</v>
          </cell>
          <cell r="D141">
            <v>2.9829999923706101E-4</v>
          </cell>
          <cell r="E141">
            <v>1.415</v>
          </cell>
          <cell r="F141">
            <v>1.4215000000000002</v>
          </cell>
          <cell r="J141">
            <v>94.23209500805028</v>
          </cell>
          <cell r="K141">
            <v>-0.19999999999999332</v>
          </cell>
          <cell r="L141">
            <v>94.23209500805028</v>
          </cell>
          <cell r="M141">
            <v>92.900473996764404</v>
          </cell>
          <cell r="N141">
            <v>4.7999996982116837</v>
          </cell>
          <cell r="O141">
            <v>8664724.6740600727</v>
          </cell>
          <cell r="P141">
            <v>8.5999999999999979</v>
          </cell>
          <cell r="Q141">
            <v>0.60000000000000009</v>
          </cell>
          <cell r="R141">
            <v>71.09</v>
          </cell>
        </row>
        <row r="142">
          <cell r="B142" t="str">
            <v>1995M7</v>
          </cell>
          <cell r="C142">
            <v>3.3400001525878901E-4</v>
          </cell>
          <cell r="D142">
            <v>3.1739999771118201E-4</v>
          </cell>
          <cell r="E142">
            <v>1.4730000000000001</v>
          </cell>
          <cell r="F142">
            <v>1.4367400000000001</v>
          </cell>
          <cell r="J142">
            <v>94.985951768114688</v>
          </cell>
          <cell r="K142">
            <v>0.80000000000000682</v>
          </cell>
          <cell r="L142">
            <v>94.985951768114688</v>
          </cell>
          <cell r="M142">
            <v>97.731297808590739</v>
          </cell>
          <cell r="N142">
            <v>5.1999991001064059</v>
          </cell>
          <cell r="O142">
            <v>9037307.8350446559</v>
          </cell>
          <cell r="P142">
            <v>4.3000000000000007</v>
          </cell>
          <cell r="Q142">
            <v>0.60000000000000009</v>
          </cell>
          <cell r="R142">
            <v>75.73</v>
          </cell>
        </row>
        <row r="143">
          <cell r="B143" t="str">
            <v>1995M8</v>
          </cell>
          <cell r="C143">
            <v>3.5000000000000005E-4</v>
          </cell>
          <cell r="D143">
            <v>3.7050000000000001E-4</v>
          </cell>
          <cell r="E143">
            <v>1.6300000000000001</v>
          </cell>
          <cell r="F143">
            <v>1.6089700000000002</v>
          </cell>
          <cell r="J143">
            <v>93.751134395129185</v>
          </cell>
          <cell r="K143">
            <v>-1.3000000000000131</v>
          </cell>
          <cell r="L143">
            <v>93.751134395129185</v>
          </cell>
          <cell r="M143">
            <v>102.22693361200072</v>
          </cell>
          <cell r="N143">
            <v>4.5999960137793323</v>
          </cell>
          <cell r="O143">
            <v>9624732.8443225585</v>
          </cell>
          <cell r="P143">
            <v>6.4999999999999991</v>
          </cell>
          <cell r="Q143">
            <v>0.60000000000000009</v>
          </cell>
          <cell r="R143">
            <v>80.010000000000005</v>
          </cell>
        </row>
        <row r="144">
          <cell r="B144" t="str">
            <v>1995M9</v>
          </cell>
          <cell r="C144">
            <v>3.7700000000000006E-4</v>
          </cell>
          <cell r="D144">
            <v>3.6470000000000003E-4</v>
          </cell>
          <cell r="E144">
            <v>1.7010000000000001</v>
          </cell>
          <cell r="F144">
            <v>1.6534000000000002</v>
          </cell>
          <cell r="J144">
            <v>96.188663889402534</v>
          </cell>
          <cell r="K144">
            <v>2.5999999999999894</v>
          </cell>
          <cell r="L144">
            <v>96.188663889402534</v>
          </cell>
          <cell r="M144">
            <v>116.74315818490481</v>
          </cell>
          <cell r="N144">
            <v>14.19999999999999</v>
          </cell>
          <cell r="O144">
            <v>10577581.395910492</v>
          </cell>
          <cell r="P144">
            <v>9.9000000000000039</v>
          </cell>
          <cell r="Q144">
            <v>0.60000000000000009</v>
          </cell>
          <cell r="R144">
            <v>86.89</v>
          </cell>
        </row>
        <row r="145">
          <cell r="B145" t="str">
            <v>1995M10</v>
          </cell>
          <cell r="C145">
            <v>3.9300000000000001E-4</v>
          </cell>
          <cell r="D145">
            <v>3.8740000000000004E-4</v>
          </cell>
          <cell r="E145">
            <v>1.7720000000000002</v>
          </cell>
          <cell r="F145">
            <v>1.7440323000000002</v>
          </cell>
          <cell r="J145">
            <v>113.59881205338439</v>
          </cell>
          <cell r="K145">
            <v>18.099999999999998</v>
          </cell>
          <cell r="L145">
            <v>113.59881205338439</v>
          </cell>
          <cell r="M145">
            <v>127.36678557973116</v>
          </cell>
          <cell r="N145">
            <v>9.1000000000000032</v>
          </cell>
          <cell r="O145">
            <v>11466098.233166974</v>
          </cell>
          <cell r="P145">
            <v>8.4000000000000039</v>
          </cell>
          <cell r="Q145">
            <v>0.60000000000000009</v>
          </cell>
          <cell r="R145">
            <v>96.2</v>
          </cell>
        </row>
        <row r="146">
          <cell r="B146" t="str">
            <v>1995M11</v>
          </cell>
          <cell r="C146">
            <v>3.9000000000000005E-4</v>
          </cell>
          <cell r="D146">
            <v>3.9200000000000004E-4</v>
          </cell>
          <cell r="E146">
            <v>1.7860000000000003</v>
          </cell>
          <cell r="F146">
            <v>1.77885</v>
          </cell>
          <cell r="J146">
            <v>108.71406313508886</v>
          </cell>
          <cell r="K146">
            <v>-4.3</v>
          </cell>
          <cell r="L146">
            <v>108.71406313508886</v>
          </cell>
          <cell r="M146">
            <v>135.26352628567449</v>
          </cell>
          <cell r="N146">
            <v>6.1999999999999984</v>
          </cell>
          <cell r="O146">
            <v>11947674.358959988</v>
          </cell>
          <cell r="P146">
            <v>4.2000000000000073</v>
          </cell>
          <cell r="Q146">
            <v>0.60000000000000009</v>
          </cell>
          <cell r="R146">
            <v>103.29</v>
          </cell>
        </row>
        <row r="147">
          <cell r="B147" t="str">
            <v>1995M12</v>
          </cell>
          <cell r="C147">
            <v>3.8700000000000008E-4</v>
          </cell>
          <cell r="D147">
            <v>3.8880000000000007E-4</v>
          </cell>
          <cell r="E147">
            <v>1.794</v>
          </cell>
          <cell r="F147">
            <v>1.7919700000000001</v>
          </cell>
          <cell r="J147">
            <v>103.6045021677397</v>
          </cell>
          <cell r="K147">
            <v>-4.6999999999999922</v>
          </cell>
          <cell r="L147">
            <v>103.6045021677397</v>
          </cell>
          <cell r="M147">
            <v>141.48564849481551</v>
          </cell>
          <cell r="N147">
            <v>4.5999999999999952</v>
          </cell>
          <cell r="O147">
            <v>12258313.892292948</v>
          </cell>
          <cell r="P147">
            <v>2.6000000000000081</v>
          </cell>
          <cell r="Q147">
            <v>0.60000000000000009</v>
          </cell>
          <cell r="R147">
            <v>134.38</v>
          </cell>
        </row>
        <row r="148">
          <cell r="B148" t="str">
            <v>1996M1</v>
          </cell>
          <cell r="C148">
            <v>3.9600000000000003E-4</v>
          </cell>
          <cell r="D148">
            <v>3.9070000000000001E-4</v>
          </cell>
          <cell r="E148">
            <v>1.8740000000000001</v>
          </cell>
          <cell r="F148">
            <v>1.8280000000000001</v>
          </cell>
          <cell r="J148">
            <v>93.65846995963669</v>
          </cell>
          <cell r="K148">
            <v>-9.5999999999999943</v>
          </cell>
          <cell r="L148">
            <v>93.65846995963669</v>
          </cell>
          <cell r="M148">
            <v>154.78529945332821</v>
          </cell>
          <cell r="N148">
            <v>9.4000000000000306</v>
          </cell>
          <cell r="O148">
            <v>12675096.564630909</v>
          </cell>
          <cell r="P148">
            <v>3.4000000000000017</v>
          </cell>
          <cell r="Q148">
            <v>15</v>
          </cell>
          <cell r="R148">
            <v>114.52</v>
          </cell>
        </row>
        <row r="149">
          <cell r="B149" t="str">
            <v>1996M2</v>
          </cell>
          <cell r="C149">
            <v>3.9300000000000001E-4</v>
          </cell>
          <cell r="D149">
            <v>3.9530000000000007E-4</v>
          </cell>
          <cell r="E149">
            <v>1.8930000000000002</v>
          </cell>
          <cell r="F149">
            <v>1.8810300000000002</v>
          </cell>
          <cell r="J149">
            <v>90.848715860847577</v>
          </cell>
          <cell r="K149">
            <v>-3.0000000000000138</v>
          </cell>
          <cell r="L149">
            <v>90.848715860847577</v>
          </cell>
          <cell r="M149">
            <v>166.23941161287448</v>
          </cell>
          <cell r="N149">
            <v>7.3999999999999888</v>
          </cell>
          <cell r="O149">
            <v>13042674.365005204</v>
          </cell>
          <cell r="P149">
            <v>2.8999999999999937</v>
          </cell>
          <cell r="Q149">
            <v>15</v>
          </cell>
          <cell r="R149">
            <v>120.93</v>
          </cell>
        </row>
        <row r="150">
          <cell r="B150" t="str">
            <v>1996M3</v>
          </cell>
          <cell r="C150">
            <v>3.8500000000000003E-4</v>
          </cell>
          <cell r="D150">
            <v>3.9130000000000008E-4</v>
          </cell>
          <cell r="E150">
            <v>1.8690000000000002</v>
          </cell>
          <cell r="F150">
            <v>1.8915160000000002</v>
          </cell>
          <cell r="J150">
            <v>100.02443616279318</v>
          </cell>
          <cell r="K150">
            <v>10.099999999999998</v>
          </cell>
          <cell r="L150">
            <v>100.02443616279318</v>
          </cell>
          <cell r="M150">
            <v>171.2265939612607</v>
          </cell>
          <cell r="N150">
            <v>2.9999999999999956</v>
          </cell>
          <cell r="O150">
            <v>13420911.921590354</v>
          </cell>
          <cell r="P150">
            <v>2.8999999999999915</v>
          </cell>
          <cell r="Q150">
            <v>15</v>
          </cell>
          <cell r="R150">
            <v>129.33000000000001</v>
          </cell>
        </row>
        <row r="151">
          <cell r="B151" t="str">
            <v>1996M4</v>
          </cell>
          <cell r="C151">
            <v>3.7200000000000004E-4</v>
          </cell>
          <cell r="D151">
            <v>3.8220000000000002E-4</v>
          </cell>
          <cell r="E151">
            <v>1.8330000000000002</v>
          </cell>
          <cell r="F151">
            <v>1.8726600000000002</v>
          </cell>
          <cell r="J151">
            <v>96.723629769421009</v>
          </cell>
          <cell r="K151">
            <v>-3.2999999999999954</v>
          </cell>
          <cell r="L151">
            <v>96.723629769421009</v>
          </cell>
          <cell r="M151">
            <v>175.33603221633095</v>
          </cell>
          <cell r="N151">
            <v>2.3999999999999932</v>
          </cell>
          <cell r="O151">
            <v>13622225.600414209</v>
          </cell>
          <cell r="P151">
            <v>1.499999999999996</v>
          </cell>
          <cell r="Q151">
            <v>15</v>
          </cell>
          <cell r="R151">
            <v>129.59</v>
          </cell>
        </row>
        <row r="152">
          <cell r="B152" t="str">
            <v>1996M5</v>
          </cell>
          <cell r="C152">
            <v>3.6700000000000008E-4</v>
          </cell>
          <cell r="D152">
            <v>3.7050000000000001E-4</v>
          </cell>
          <cell r="E152">
            <v>1.8410000000000002</v>
          </cell>
          <cell r="F152">
            <v>1.8419000000000001</v>
          </cell>
          <cell r="J152">
            <v>91.210382872564011</v>
          </cell>
          <cell r="K152">
            <v>-5.7000000000000011</v>
          </cell>
          <cell r="L152">
            <v>91.210382872564011</v>
          </cell>
          <cell r="M152">
            <v>176.56338444184524</v>
          </cell>
          <cell r="N152">
            <v>0.69999999999998774</v>
          </cell>
          <cell r="O152">
            <v>13731203.405217523</v>
          </cell>
          <cell r="P152">
            <v>0.80000000000000016</v>
          </cell>
          <cell r="Q152">
            <v>15</v>
          </cell>
          <cell r="R152">
            <v>132.1</v>
          </cell>
        </row>
        <row r="153">
          <cell r="B153" t="str">
            <v>1996M6</v>
          </cell>
          <cell r="C153">
            <v>3.5000000000000005E-4</v>
          </cell>
          <cell r="D153">
            <v>3.6020000000000008E-4</v>
          </cell>
          <cell r="E153">
            <v>1.7860000000000003</v>
          </cell>
          <cell r="F153">
            <v>1.8197700000000001</v>
          </cell>
          <cell r="J153">
            <v>89.751016746603</v>
          </cell>
          <cell r="K153">
            <v>-1.5999999999999861</v>
          </cell>
          <cell r="L153">
            <v>89.751016746603</v>
          </cell>
          <cell r="M153">
            <v>176.73994782628708</v>
          </cell>
          <cell r="N153">
            <v>9.9999999999993969E-2</v>
          </cell>
          <cell r="O153">
            <v>13786128.218838394</v>
          </cell>
          <cell r="P153">
            <v>0.40000000000000618</v>
          </cell>
          <cell r="Q153">
            <v>15</v>
          </cell>
          <cell r="R153">
            <v>137.74</v>
          </cell>
        </row>
        <row r="154">
          <cell r="B154" t="str">
            <v>1996M7</v>
          </cell>
          <cell r="C154">
            <v>3.39E-4</v>
          </cell>
          <cell r="D154">
            <v>3.4600000000000006E-4</v>
          </cell>
          <cell r="E154">
            <v>1.7600000000000002</v>
          </cell>
          <cell r="F154">
            <v>1.7808387000000001</v>
          </cell>
          <cell r="J154">
            <v>89.661265729856396</v>
          </cell>
          <cell r="K154">
            <v>-0.10000000000000089</v>
          </cell>
          <cell r="L154">
            <v>89.661265729856396</v>
          </cell>
          <cell r="M154">
            <v>176.91668777411334</v>
          </cell>
          <cell r="N154">
            <v>9.9999999999986516E-2</v>
          </cell>
          <cell r="O154">
            <v>13868844.988151424</v>
          </cell>
          <cell r="P154">
            <v>0.59999999999999698</v>
          </cell>
          <cell r="Q154">
            <v>15</v>
          </cell>
          <cell r="R154">
            <v>143.72999999999999</v>
          </cell>
        </row>
        <row r="155">
          <cell r="B155" t="str">
            <v>1996M8</v>
          </cell>
          <cell r="C155">
            <v>3.2900000000000003E-4</v>
          </cell>
          <cell r="D155">
            <v>3.3340000000000008E-4</v>
          </cell>
          <cell r="E155">
            <v>1.7610000000000001</v>
          </cell>
          <cell r="F155">
            <v>1.7600000000000002</v>
          </cell>
          <cell r="J155">
            <v>88.585330541098102</v>
          </cell>
          <cell r="K155">
            <v>-1.2000000000000188</v>
          </cell>
          <cell r="L155">
            <v>88.585330541098102</v>
          </cell>
          <cell r="M155">
            <v>187.00093897723781</v>
          </cell>
          <cell r="N155">
            <v>5.7000000000000037</v>
          </cell>
          <cell r="O155">
            <v>13924320.368104029</v>
          </cell>
          <cell r="P155">
            <v>0.40000000000000085</v>
          </cell>
          <cell r="Q155">
            <v>15</v>
          </cell>
          <cell r="R155">
            <v>143.05000000000001</v>
          </cell>
        </row>
        <row r="156">
          <cell r="B156" t="str">
            <v>1996M9</v>
          </cell>
          <cell r="C156">
            <v>3.2600000000000001E-4</v>
          </cell>
          <cell r="D156">
            <v>3.28E-4</v>
          </cell>
          <cell r="E156">
            <v>1.76</v>
          </cell>
          <cell r="F156">
            <v>1.7601</v>
          </cell>
          <cell r="J156">
            <v>87.522306574604926</v>
          </cell>
          <cell r="K156">
            <v>-1.1999999999999991</v>
          </cell>
          <cell r="L156">
            <v>87.522306574604926</v>
          </cell>
          <cell r="M156">
            <v>190.74095775678254</v>
          </cell>
          <cell r="N156">
            <v>1.999999999999984</v>
          </cell>
          <cell r="O156">
            <v>14063563.57178507</v>
          </cell>
          <cell r="P156">
            <v>1.000000000000002</v>
          </cell>
          <cell r="Q156">
            <v>15</v>
          </cell>
          <cell r="R156">
            <v>146.09</v>
          </cell>
        </row>
        <row r="157">
          <cell r="B157" t="str">
            <v>1996M10</v>
          </cell>
          <cell r="C157">
            <v>3.3300000000000002E-4</v>
          </cell>
          <cell r="D157">
            <v>3.2699999999999998E-4</v>
          </cell>
          <cell r="E157">
            <v>1.81</v>
          </cell>
          <cell r="F157">
            <v>1.7747999999999999</v>
          </cell>
          <cell r="J157">
            <v>102.92623253173539</v>
          </cell>
          <cell r="K157">
            <v>17.600000000000001</v>
          </cell>
          <cell r="L157">
            <v>102.92623253173539</v>
          </cell>
          <cell r="M157">
            <v>193.60207212313426</v>
          </cell>
          <cell r="N157">
            <v>1.4999999999999949</v>
          </cell>
          <cell r="O157">
            <v>14077627.135356853</v>
          </cell>
          <cell r="P157">
            <v>9.9999999999983741E-2</v>
          </cell>
          <cell r="Q157">
            <v>15</v>
          </cell>
          <cell r="R157">
            <v>148.21</v>
          </cell>
        </row>
        <row r="158">
          <cell r="B158" t="str">
            <v>1996M11</v>
          </cell>
          <cell r="C158">
            <v>3.3799999999999998E-4</v>
          </cell>
          <cell r="D158">
            <v>3.39E-4</v>
          </cell>
          <cell r="E158">
            <v>1.8740000000000001</v>
          </cell>
          <cell r="F158">
            <v>1.8592</v>
          </cell>
          <cell r="J158">
            <v>101.4852652762911</v>
          </cell>
          <cell r="K158">
            <v>-1.3999999999999966</v>
          </cell>
          <cell r="L158">
            <v>101.4852652762911</v>
          </cell>
          <cell r="M158">
            <v>195.92529698861188</v>
          </cell>
          <cell r="N158">
            <v>1.2000000000000008</v>
          </cell>
          <cell r="O158">
            <v>14246558.660981135</v>
          </cell>
          <cell r="P158">
            <v>1.2000000000000031</v>
          </cell>
          <cell r="Q158">
            <v>15</v>
          </cell>
          <cell r="R158">
            <v>144.76</v>
          </cell>
        </row>
        <row r="159">
          <cell r="B159" t="str">
            <v>1996M12</v>
          </cell>
          <cell r="C159" t="e">
            <v>#REF!</v>
          </cell>
          <cell r="D159">
            <v>3.4000000000000002E-4</v>
          </cell>
          <cell r="E159">
            <v>1.889</v>
          </cell>
          <cell r="F159">
            <v>1.8838999999999999</v>
          </cell>
          <cell r="J159">
            <v>98.136251522173495</v>
          </cell>
          <cell r="K159">
            <v>-3.3000000000000003</v>
          </cell>
          <cell r="L159">
            <v>98.136251522173495</v>
          </cell>
          <cell r="M159">
            <v>197.68862466150935</v>
          </cell>
          <cell r="N159">
            <v>0.89999999999998359</v>
          </cell>
          <cell r="O159">
            <v>14374777.688929964</v>
          </cell>
          <cell r="P159">
            <v>0.89999999999998725</v>
          </cell>
          <cell r="Q159">
            <v>15</v>
          </cell>
          <cell r="R159">
            <v>163.69</v>
          </cell>
        </row>
        <row r="160">
          <cell r="B160" t="str">
            <v>1997M1</v>
          </cell>
          <cell r="C160">
            <v>3.3399999999999999E-4</v>
          </cell>
          <cell r="D160">
            <v>3.3789999999999997E-4</v>
          </cell>
          <cell r="E160">
            <v>1.879</v>
          </cell>
          <cell r="F160">
            <v>1.8914</v>
          </cell>
          <cell r="J160">
            <v>86.654310094079193</v>
          </cell>
          <cell r="K160">
            <v>-11.700000000000003</v>
          </cell>
          <cell r="L160">
            <v>86.654310094079193</v>
          </cell>
          <cell r="M160">
            <v>202.03777440406259</v>
          </cell>
          <cell r="N160">
            <v>2.2000000000000157</v>
          </cell>
          <cell r="O160">
            <v>14432276.799685683</v>
          </cell>
          <cell r="P160">
            <v>0.39999999999999575</v>
          </cell>
          <cell r="Q160">
            <v>15</v>
          </cell>
          <cell r="R160">
            <v>139.5</v>
          </cell>
          <cell r="U160">
            <v>1.38</v>
          </cell>
        </row>
        <row r="161">
          <cell r="B161" t="str">
            <v>1997M2</v>
          </cell>
          <cell r="C161">
            <v>3.2299999999999999E-4</v>
          </cell>
          <cell r="D161">
            <v>3.2600000000000001E-4</v>
          </cell>
          <cell r="E161">
            <v>1.8360000000000001</v>
          </cell>
          <cell r="F161">
            <v>1.8435999999999999</v>
          </cell>
          <cell r="J161">
            <v>85.094532512385754</v>
          </cell>
          <cell r="K161">
            <v>-1.8000000000000151</v>
          </cell>
          <cell r="L161">
            <v>85.094532512385754</v>
          </cell>
          <cell r="M161">
            <v>204.4622276969113</v>
          </cell>
          <cell r="N161">
            <v>1.19999999999998</v>
          </cell>
          <cell r="O161">
            <v>14490005.906884426</v>
          </cell>
          <cell r="P161">
            <v>0.40000000000000285</v>
          </cell>
          <cell r="Q161">
            <v>15</v>
          </cell>
          <cell r="R161">
            <v>138.9</v>
          </cell>
          <cell r="U161">
            <v>1.56</v>
          </cell>
        </row>
        <row r="162">
          <cell r="B162" t="str">
            <v>1997M3</v>
          </cell>
          <cell r="C162">
            <v>3.2299999999999999E-4</v>
          </cell>
          <cell r="D162">
            <v>3.2200000000000002E-4</v>
          </cell>
          <cell r="E162">
            <v>1.85</v>
          </cell>
          <cell r="F162">
            <v>1.8371</v>
          </cell>
          <cell r="J162">
            <v>97.177956129144519</v>
          </cell>
          <cell r="K162">
            <v>14.199999999999985</v>
          </cell>
          <cell r="L162">
            <v>97.177956129144519</v>
          </cell>
          <cell r="M162">
            <v>204.66668992460816</v>
          </cell>
          <cell r="N162">
            <v>9.9999999999977496E-2</v>
          </cell>
          <cell r="O162">
            <v>14576945.942325734</v>
          </cell>
          <cell r="P162">
            <v>0.60000000000000553</v>
          </cell>
          <cell r="Q162">
            <v>15</v>
          </cell>
          <cell r="R162">
            <v>147.72999999999999</v>
          </cell>
          <cell r="U162">
            <v>1.7</v>
          </cell>
        </row>
        <row r="163">
          <cell r="B163" t="str">
            <v>1997M4</v>
          </cell>
          <cell r="C163">
            <v>3.2000000000000003E-4</v>
          </cell>
          <cell r="D163">
            <v>3.2157000000000003E-4</v>
          </cell>
          <cell r="E163">
            <v>1.841</v>
          </cell>
          <cell r="F163">
            <v>1.8479000000000001</v>
          </cell>
          <cell r="J163">
            <v>92.707770147203888</v>
          </cell>
          <cell r="K163">
            <v>-4.5999999999999828</v>
          </cell>
          <cell r="L163">
            <v>92.707770147203888</v>
          </cell>
          <cell r="M163">
            <v>206.30402344400505</v>
          </cell>
          <cell r="N163">
            <v>0.80000000000001203</v>
          </cell>
          <cell r="O163">
            <v>14708138.455806663</v>
          </cell>
          <cell r="P163">
            <v>0.89999999999998659</v>
          </cell>
          <cell r="Q163">
            <v>15</v>
          </cell>
          <cell r="R163">
            <v>146.75</v>
          </cell>
          <cell r="U163">
            <v>1.8</v>
          </cell>
        </row>
        <row r="164">
          <cell r="B164" t="str">
            <v>1997M5</v>
          </cell>
          <cell r="C164">
            <v>3.2200000000000002E-4</v>
          </cell>
          <cell r="D164">
            <v>3.1929000000000001E-4</v>
          </cell>
          <cell r="E164">
            <v>1.8460000000000001</v>
          </cell>
          <cell r="F164">
            <v>1.8428</v>
          </cell>
          <cell r="J164">
            <v>89.833829272640557</v>
          </cell>
          <cell r="K164">
            <v>-3.1000000000000116</v>
          </cell>
          <cell r="L164">
            <v>89.833829272640557</v>
          </cell>
          <cell r="M164">
            <v>207.95445563155707</v>
          </cell>
          <cell r="N164">
            <v>0.79999999999998683</v>
          </cell>
          <cell r="O164">
            <v>14752262.871174082</v>
          </cell>
          <cell r="P164">
            <v>0.29999999999999261</v>
          </cell>
          <cell r="Q164">
            <v>15</v>
          </cell>
          <cell r="R164">
            <v>153.38999999999999</v>
          </cell>
          <cell r="U164">
            <v>1.86</v>
          </cell>
        </row>
        <row r="165">
          <cell r="B165" t="str">
            <v>1997M6</v>
          </cell>
          <cell r="C165">
            <v>3.21E-4</v>
          </cell>
          <cell r="D165">
            <v>3.21E-4</v>
          </cell>
          <cell r="E165">
            <v>1.857</v>
          </cell>
          <cell r="F165">
            <v>1.8577999999999999</v>
          </cell>
          <cell r="J165">
            <v>87.857485028642458</v>
          </cell>
          <cell r="K165">
            <v>-2.2000000000000077</v>
          </cell>
          <cell r="L165">
            <v>87.857485028642458</v>
          </cell>
          <cell r="M165">
            <v>208.16241008718865</v>
          </cell>
          <cell r="N165">
            <v>0.1000000000000108</v>
          </cell>
          <cell r="O165">
            <v>14811271.922658779</v>
          </cell>
          <cell r="P165">
            <v>0.40000000000000163</v>
          </cell>
          <cell r="Q165">
            <v>15</v>
          </cell>
          <cell r="R165">
            <v>158.33000000000001</v>
          </cell>
          <cell r="U165">
            <v>1.9</v>
          </cell>
        </row>
        <row r="166">
          <cell r="B166" t="str">
            <v>1997M7</v>
          </cell>
          <cell r="C166">
            <v>3.2000000000000003E-4</v>
          </cell>
          <cell r="D166">
            <v>3.2079999999999999E-4</v>
          </cell>
          <cell r="E166">
            <v>1.857</v>
          </cell>
          <cell r="F166">
            <v>1.857</v>
          </cell>
          <cell r="J166">
            <v>90.756782034587658</v>
          </cell>
          <cell r="K166">
            <v>3.2999999999999994</v>
          </cell>
          <cell r="L166">
            <v>90.756782034587658</v>
          </cell>
          <cell r="M166">
            <v>208.37057249727579</v>
          </cell>
          <cell r="N166">
            <v>9.9999999999977038E-2</v>
          </cell>
          <cell r="O166">
            <v>14870517.010349413</v>
          </cell>
          <cell r="P166">
            <v>0.39999999999999691</v>
          </cell>
          <cell r="Q166">
            <v>15</v>
          </cell>
          <cell r="R166">
            <v>165.06</v>
          </cell>
        </row>
        <row r="167">
          <cell r="B167" t="str">
            <v>1997M8</v>
          </cell>
          <cell r="C167">
            <v>3.19E-4</v>
          </cell>
          <cell r="D167">
            <v>3.1939000000000002E-4</v>
          </cell>
          <cell r="E167">
            <v>1.857</v>
          </cell>
          <cell r="F167">
            <v>1.8560000000000001</v>
          </cell>
          <cell r="J167">
            <v>88.397105701688375</v>
          </cell>
          <cell r="K167">
            <v>-2.600000000000005</v>
          </cell>
          <cell r="L167">
            <v>88.397105701688375</v>
          </cell>
          <cell r="M167">
            <v>208.37057249727579</v>
          </cell>
          <cell r="N167">
            <v>0</v>
          </cell>
          <cell r="O167">
            <v>14870517.010349413</v>
          </cell>
          <cell r="P167">
            <v>0</v>
          </cell>
          <cell r="Q167">
            <v>15</v>
          </cell>
          <cell r="R167">
            <v>159.91999999999999</v>
          </cell>
        </row>
        <row r="168">
          <cell r="B168" t="str">
            <v>1997M9</v>
          </cell>
          <cell r="C168">
            <v>3.1799999999999998E-4</v>
          </cell>
          <cell r="D168">
            <v>3.1821446895844021E-4</v>
          </cell>
          <cell r="E168">
            <v>1.8680000000000001</v>
          </cell>
          <cell r="F168">
            <v>1.8606</v>
          </cell>
          <cell r="J168">
            <v>92.816960986772784</v>
          </cell>
          <cell r="K168">
            <v>4.9999999999999902</v>
          </cell>
          <cell r="L168">
            <v>92.816960986772784</v>
          </cell>
          <cell r="M168">
            <v>210.87101936724312</v>
          </cell>
          <cell r="N168">
            <v>1.2000000000000117</v>
          </cell>
          <cell r="O168">
            <v>14885387.527359761</v>
          </cell>
          <cell r="P168">
            <v>9.9999999999989944E-2</v>
          </cell>
          <cell r="Q168">
            <v>15</v>
          </cell>
          <cell r="R168">
            <v>163.36000000000001</v>
          </cell>
        </row>
        <row r="169">
          <cell r="B169" t="str">
            <v>1997M10</v>
          </cell>
          <cell r="C169">
            <v>3.1799999999999998E-4</v>
          </cell>
          <cell r="D169">
            <v>3.1846494213750849E-4</v>
          </cell>
          <cell r="E169">
            <v>1.875</v>
          </cell>
          <cell r="F169">
            <v>1.8713</v>
          </cell>
          <cell r="J169">
            <v>104.23344718814583</v>
          </cell>
          <cell r="K169">
            <v>12.299999999999994</v>
          </cell>
          <cell r="L169">
            <v>104.23344718814583</v>
          </cell>
          <cell r="M169">
            <v>212.76885854154827</v>
          </cell>
          <cell r="N169">
            <v>0.8999999999999807</v>
          </cell>
          <cell r="O169">
            <v>15049126.790160717</v>
          </cell>
          <cell r="P169">
            <v>1.0999999999999919</v>
          </cell>
          <cell r="Q169">
            <v>15</v>
          </cell>
          <cell r="R169">
            <v>162.91999999999999</v>
          </cell>
        </row>
        <row r="170">
          <cell r="B170" t="str">
            <v>1997M11</v>
          </cell>
          <cell r="C170">
            <v>3.19E-4</v>
          </cell>
          <cell r="D170">
            <v>3.1838048449940706E-4</v>
          </cell>
          <cell r="E170">
            <v>1.8879999999999999</v>
          </cell>
          <cell r="F170">
            <v>1.8794</v>
          </cell>
          <cell r="J170">
            <v>101.10644377250145</v>
          </cell>
          <cell r="K170">
            <v>-3.0000000000000062</v>
          </cell>
          <cell r="L170">
            <v>101.10644377250145</v>
          </cell>
          <cell r="M170">
            <v>214.6837782684222</v>
          </cell>
          <cell r="N170">
            <v>0.89999999999999925</v>
          </cell>
          <cell r="O170">
            <v>15019028.536580397</v>
          </cell>
          <cell r="P170">
            <v>-0.19999999999999463</v>
          </cell>
          <cell r="Q170">
            <v>15</v>
          </cell>
          <cell r="R170">
            <v>160.24</v>
          </cell>
        </row>
        <row r="171">
          <cell r="B171" t="str">
            <v>1997M12</v>
          </cell>
          <cell r="C171">
            <v>3.19E-4</v>
          </cell>
          <cell r="D171">
            <v>3.1896987039218986E-4</v>
          </cell>
          <cell r="E171">
            <v>1.899</v>
          </cell>
          <cell r="F171">
            <v>1.895</v>
          </cell>
          <cell r="J171">
            <v>96.051121583876366</v>
          </cell>
          <cell r="K171">
            <v>-5.0000000000000115</v>
          </cell>
          <cell r="L171">
            <v>96.051121583876366</v>
          </cell>
          <cell r="M171">
            <v>217.68935116418012</v>
          </cell>
          <cell r="N171">
            <v>1.4000000000000052</v>
          </cell>
          <cell r="O171">
            <v>15094123.679263297</v>
          </cell>
          <cell r="P171">
            <v>0.49999999999999117</v>
          </cell>
          <cell r="Q171">
            <v>15</v>
          </cell>
          <cell r="R171">
            <v>178.32</v>
          </cell>
        </row>
        <row r="172">
          <cell r="B172" t="str">
            <v>1998M1</v>
          </cell>
          <cell r="C172">
            <v>3.2022900763358783E-4</v>
          </cell>
          <cell r="D172">
            <v>3.1825871039632198E-4</v>
          </cell>
          <cell r="E172">
            <v>1.9297</v>
          </cell>
          <cell r="F172">
            <v>1.9091</v>
          </cell>
          <cell r="J172">
            <v>86.542060547072609</v>
          </cell>
          <cell r="K172">
            <v>-9.8999999999999986</v>
          </cell>
          <cell r="L172">
            <v>86.542060547072609</v>
          </cell>
          <cell r="M172">
            <v>220.51931272931441</v>
          </cell>
          <cell r="N172">
            <v>1.2999999999999732</v>
          </cell>
          <cell r="O172">
            <v>15214876.668697404</v>
          </cell>
          <cell r="P172">
            <v>0.79999999999999938</v>
          </cell>
          <cell r="Q172">
            <v>45</v>
          </cell>
          <cell r="R172">
            <v>152.16999999999999</v>
          </cell>
        </row>
        <row r="173">
          <cell r="B173" t="str">
            <v>1998M2</v>
          </cell>
          <cell r="C173">
            <v>3.3265810276679838E-4</v>
          </cell>
          <cell r="D173">
            <v>3.2427287111622556E-4</v>
          </cell>
          <cell r="E173">
            <v>2.0198999999999998</v>
          </cell>
          <cell r="F173">
            <v>1.9565999999999999</v>
          </cell>
          <cell r="J173">
            <v>87.234397031449191</v>
          </cell>
          <cell r="K173">
            <v>0.80000000000000193</v>
          </cell>
          <cell r="L173">
            <v>87.234397031449191</v>
          </cell>
          <cell r="M173">
            <v>220.96035135477305</v>
          </cell>
          <cell r="N173">
            <v>0.20000000000000759</v>
          </cell>
          <cell r="O173">
            <v>15351810.558715679</v>
          </cell>
          <cell r="P173">
            <v>0.89999999999998936</v>
          </cell>
          <cell r="Q173">
            <v>45</v>
          </cell>
          <cell r="R173">
            <v>153.72999999999999</v>
          </cell>
        </row>
        <row r="174">
          <cell r="B174" t="str">
            <v>1998M3</v>
          </cell>
          <cell r="C174">
            <v>3.3374263261296661E-4</v>
          </cell>
          <cell r="D174">
            <v>3.3408005066200703E-4</v>
          </cell>
          <cell r="E174">
            <v>2.0385</v>
          </cell>
          <cell r="F174">
            <v>2.0348099999999998</v>
          </cell>
          <cell r="J174">
            <v>98.138696660380333</v>
          </cell>
          <cell r="L174">
            <v>98.138696660380333</v>
          </cell>
          <cell r="M174">
            <v>221.40227205748255</v>
          </cell>
          <cell r="N174">
            <v>0.19999999999997714</v>
          </cell>
          <cell r="O174">
            <v>15459273.232626688</v>
          </cell>
          <cell r="P174">
            <v>0.69999999999999496</v>
          </cell>
          <cell r="Q174">
            <v>45</v>
          </cell>
          <cell r="R174">
            <v>165.82</v>
          </cell>
        </row>
        <row r="175">
          <cell r="B175" t="str">
            <v>1998M4</v>
          </cell>
          <cell r="C175">
            <v>3.3298011085751547E-4</v>
          </cell>
          <cell r="D175">
            <v>3.3325714285714289E-4</v>
          </cell>
          <cell r="E175">
            <v>2.0425</v>
          </cell>
          <cell r="F175">
            <v>2.0411999999999999</v>
          </cell>
          <cell r="J175">
            <v>91.170849197493339</v>
          </cell>
          <cell r="L175">
            <v>91.170849197493339</v>
          </cell>
          <cell r="M175">
            <v>224.28050159422983</v>
          </cell>
          <cell r="N175">
            <v>1.3000000000000049</v>
          </cell>
          <cell r="O175">
            <v>15536569.59878982</v>
          </cell>
          <cell r="P175">
            <v>0.49999999999999534</v>
          </cell>
          <cell r="Q175">
            <v>45</v>
          </cell>
          <cell r="R175">
            <v>161.58000000000001</v>
          </cell>
        </row>
        <row r="176">
          <cell r="B176" t="str">
            <v>1998M5</v>
          </cell>
          <cell r="C176">
            <v>3.3371187540558081E-4</v>
          </cell>
          <cell r="D176">
            <v>3.3333333333333327E-4</v>
          </cell>
          <cell r="E176">
            <v>2.0569999999999999</v>
          </cell>
          <cell r="F176">
            <v>2.0499999999999998</v>
          </cell>
          <cell r="J176">
            <v>84.697718904471316</v>
          </cell>
          <cell r="L176">
            <v>88.526894570766032</v>
          </cell>
          <cell r="M176">
            <v>224.28050159422983</v>
          </cell>
          <cell r="N176">
            <v>0</v>
          </cell>
          <cell r="O176">
            <v>15536569.59878982</v>
          </cell>
          <cell r="P176">
            <v>0</v>
          </cell>
          <cell r="Q176">
            <v>45</v>
          </cell>
          <cell r="R176">
            <v>148.61000000000001</v>
          </cell>
        </row>
        <row r="177">
          <cell r="B177" t="str">
            <v>1998M6</v>
          </cell>
          <cell r="C177">
            <v>3.3301612903225807E-4</v>
          </cell>
          <cell r="D177">
            <v>3.3313379712020708E-4</v>
          </cell>
          <cell r="E177">
            <v>2.0647000000000002</v>
          </cell>
          <cell r="F177">
            <v>2.0590999999999999</v>
          </cell>
          <cell r="J177">
            <v>84.528323466662371</v>
          </cell>
          <cell r="L177">
            <v>88.349840781624494</v>
          </cell>
          <cell r="M177">
            <v>224.28050159422983</v>
          </cell>
          <cell r="N177">
            <v>0</v>
          </cell>
          <cell r="O177">
            <v>15567642.737987401</v>
          </cell>
          <cell r="P177">
            <v>0.20000000000000565</v>
          </cell>
          <cell r="Q177">
            <v>55</v>
          </cell>
          <cell r="R177">
            <v>158.01</v>
          </cell>
        </row>
        <row r="178">
          <cell r="B178" t="str">
            <v>1998M7</v>
          </cell>
          <cell r="C178">
            <v>3.4207659029001763E-4</v>
          </cell>
          <cell r="D178">
            <v>3.3867226967140607E-4</v>
          </cell>
          <cell r="E178">
            <v>2.1349</v>
          </cell>
          <cell r="F178">
            <v>2.1059304347826084</v>
          </cell>
          <cell r="J178">
            <v>78.526812500529346</v>
          </cell>
          <cell r="L178">
            <v>89.056639507877492</v>
          </cell>
          <cell r="M178">
            <v>222.26197707988175</v>
          </cell>
          <cell r="N178">
            <v>-0.90000000000000824</v>
          </cell>
          <cell r="O178">
            <v>15661048.594415326</v>
          </cell>
          <cell r="P178">
            <v>0.60000000000000187</v>
          </cell>
          <cell r="Q178">
            <v>55</v>
          </cell>
          <cell r="R178">
            <v>159.21</v>
          </cell>
        </row>
        <row r="179">
          <cell r="B179" t="str">
            <v>1998M8</v>
          </cell>
          <cell r="C179">
            <v>2.8462998102466792E-4</v>
          </cell>
          <cell r="D179">
            <v>3.3872379589292234E-4</v>
          </cell>
          <cell r="E179">
            <v>2.25</v>
          </cell>
          <cell r="F179">
            <v>2.1863250000000001</v>
          </cell>
          <cell r="J179">
            <v>77.191856688020351</v>
          </cell>
          <cell r="L179">
            <v>87.542676636243584</v>
          </cell>
          <cell r="M179">
            <v>222.70650103404148</v>
          </cell>
          <cell r="N179">
            <v>0.19999999999998699</v>
          </cell>
          <cell r="O179">
            <v>15848981.17754831</v>
          </cell>
          <cell r="P179">
            <v>1.2000000000000015</v>
          </cell>
          <cell r="Q179">
            <v>55</v>
          </cell>
          <cell r="R179">
            <v>153.21</v>
          </cell>
        </row>
        <row r="180">
          <cell r="B180" t="str">
            <v>1998M9</v>
          </cell>
          <cell r="C180">
            <v>2.1195804413458246E-4</v>
          </cell>
          <cell r="D180">
            <v>1.9668036231207397E-4</v>
          </cell>
          <cell r="E180">
            <v>3.4049999999999998</v>
          </cell>
          <cell r="F180">
            <v>2.83386363636364</v>
          </cell>
          <cell r="J180">
            <v>76.342746264452131</v>
          </cell>
          <cell r="L180">
            <v>86.579707193244914</v>
          </cell>
          <cell r="M180">
            <v>231.1693480733351</v>
          </cell>
          <cell r="N180">
            <v>3.8000000000000203</v>
          </cell>
          <cell r="O180">
            <v>17338785.408237852</v>
          </cell>
          <cell r="P180">
            <v>9.4000000000000092</v>
          </cell>
          <cell r="Q180">
            <v>55</v>
          </cell>
          <cell r="R180">
            <v>156.4</v>
          </cell>
        </row>
        <row r="181">
          <cell r="B181" t="str">
            <v>1998M10</v>
          </cell>
          <cell r="C181">
            <v>2.1341843088418434E-4</v>
          </cell>
          <cell r="D181">
            <v>2.1510032586592438E-4</v>
          </cell>
          <cell r="E181">
            <v>3.4275000000000002</v>
          </cell>
          <cell r="F181">
            <v>3.4006363636363681</v>
          </cell>
          <cell r="J181">
            <v>87.946843696648855</v>
          </cell>
          <cell r="L181">
            <v>99.73982268661814</v>
          </cell>
          <cell r="M181">
            <v>245.50184765388187</v>
          </cell>
          <cell r="N181">
            <v>6.1999999999999957</v>
          </cell>
          <cell r="O181">
            <v>19176696.661511067</v>
          </cell>
          <cell r="P181">
            <v>10.600000000000016</v>
          </cell>
          <cell r="Q181">
            <v>55</v>
          </cell>
          <cell r="R181">
            <v>156.07</v>
          </cell>
        </row>
        <row r="182">
          <cell r="B182" t="str">
            <v>1998M11</v>
          </cell>
          <cell r="C182">
            <v>1.9166666666666667E-4</v>
          </cell>
          <cell r="D182">
            <v>2.0832139311259123E-4</v>
          </cell>
          <cell r="E182">
            <v>3.427</v>
          </cell>
          <cell r="F182">
            <v>3.427841454545459</v>
          </cell>
          <cell r="J182">
            <v>81.526724106793495</v>
          </cell>
          <cell r="L182">
            <v>92.458815630495025</v>
          </cell>
          <cell r="M182">
            <v>252.96510382255985</v>
          </cell>
          <cell r="N182">
            <v>3.0399999999999912</v>
          </cell>
          <cell r="O182">
            <v>19847881.044663955</v>
          </cell>
          <cell r="P182">
            <v>3.4999999999999996</v>
          </cell>
          <cell r="Q182">
            <v>55</v>
          </cell>
          <cell r="R182">
            <v>155.54</v>
          </cell>
        </row>
        <row r="183">
          <cell r="B183" t="str">
            <v>1998M12</v>
          </cell>
          <cell r="C183">
            <v>1.6595641646489106E-4</v>
          </cell>
          <cell r="D183">
            <v>1.7075654339509145E-4</v>
          </cell>
          <cell r="E183">
            <v>3.427</v>
          </cell>
          <cell r="F183">
            <v>3.4268414545454591</v>
          </cell>
          <cell r="J183">
            <v>83.646418933570132</v>
          </cell>
          <cell r="L183">
            <v>94.862744836887899</v>
          </cell>
          <cell r="M183">
            <v>261.31295224870433</v>
          </cell>
          <cell r="N183">
            <v>3.300000000000002</v>
          </cell>
          <cell r="O183">
            <v>20423469.594959207</v>
          </cell>
          <cell r="P183">
            <v>2.8999999999999884</v>
          </cell>
          <cell r="Q183">
            <v>55</v>
          </cell>
          <cell r="R183">
            <v>176</v>
          </cell>
        </row>
        <row r="184">
          <cell r="B184" t="str">
            <v>1999M1</v>
          </cell>
          <cell r="E184">
            <v>3.427</v>
          </cell>
          <cell r="F184">
            <v>3.427</v>
          </cell>
          <cell r="J184">
            <v>75.532716297013835</v>
          </cell>
          <cell r="L184">
            <v>85.661058587709775</v>
          </cell>
          <cell r="M184">
            <v>265.2326465324349</v>
          </cell>
          <cell r="N184">
            <v>1.4999999999999996</v>
          </cell>
          <cell r="O184">
            <v>20586857.35171888</v>
          </cell>
          <cell r="P184">
            <v>0.79999999999999849</v>
          </cell>
          <cell r="Q184">
            <v>74</v>
          </cell>
          <cell r="R184">
            <v>148.16</v>
          </cell>
          <cell r="U184">
            <v>3.8</v>
          </cell>
        </row>
        <row r="185">
          <cell r="B185" t="str">
            <v>1999M2</v>
          </cell>
          <cell r="E185">
            <v>3.6030000000000002</v>
          </cell>
          <cell r="F185">
            <v>3.4714999999999998</v>
          </cell>
          <cell r="J185">
            <v>74.173127403667579</v>
          </cell>
          <cell r="L185">
            <v>84.119159533130983</v>
          </cell>
          <cell r="M185">
            <v>267.88497299775923</v>
          </cell>
          <cell r="N185">
            <v>0.999999999999995</v>
          </cell>
          <cell r="O185">
            <v>20813312.782587785</v>
          </cell>
          <cell r="P185">
            <v>1.0999999999999872</v>
          </cell>
          <cell r="Q185">
            <v>74</v>
          </cell>
          <cell r="R185">
            <v>152.03</v>
          </cell>
        </row>
        <row r="186">
          <cell r="B186" t="str">
            <v>1999M3</v>
          </cell>
          <cell r="E186">
            <v>3.9264000000000001</v>
          </cell>
          <cell r="F186">
            <v>3.7849590909090907</v>
          </cell>
          <cell r="J186">
            <v>83.593114583933357</v>
          </cell>
          <cell r="L186">
            <v>94.802292793838618</v>
          </cell>
          <cell r="M186">
            <v>270.56382272773681</v>
          </cell>
          <cell r="N186">
            <v>0.99999999999999223</v>
          </cell>
          <cell r="O186">
            <v>20896566.033718135</v>
          </cell>
          <cell r="P186">
            <v>0.39999999999999419</v>
          </cell>
          <cell r="Q186">
            <v>74</v>
          </cell>
          <cell r="R186">
            <v>166.61</v>
          </cell>
        </row>
        <row r="187">
          <cell r="B187" t="str">
            <v>1999M4</v>
          </cell>
          <cell r="E187">
            <v>3.9239000000000002</v>
          </cell>
          <cell r="F187">
            <v>3.9327454545454543</v>
          </cell>
          <cell r="J187">
            <v>78.493934594313416</v>
          </cell>
          <cell r="L187">
            <v>89.019352933414467</v>
          </cell>
          <cell r="M187">
            <v>276.78679065047476</v>
          </cell>
          <cell r="N187">
            <v>2.3000000000000012</v>
          </cell>
          <cell r="O187">
            <v>21251807.656291343</v>
          </cell>
          <cell r="P187">
            <v>1.6999999999999988</v>
          </cell>
          <cell r="Q187">
            <v>74</v>
          </cell>
          <cell r="R187">
            <v>165.53</v>
          </cell>
        </row>
        <row r="188">
          <cell r="B188" t="str">
            <v>1999M5</v>
          </cell>
          <cell r="E188">
            <v>3.9298000000000002</v>
          </cell>
          <cell r="F188">
            <v>3.9235200000000008</v>
          </cell>
          <cell r="J188">
            <v>78.572428528907722</v>
          </cell>
          <cell r="L188">
            <v>89.108372286347873</v>
          </cell>
          <cell r="M188">
            <v>283.42967362608613</v>
          </cell>
          <cell r="N188">
            <v>2.3999999999999919</v>
          </cell>
          <cell r="O188">
            <v>21358066.694572799</v>
          </cell>
          <cell r="P188">
            <v>0.49999999999999489</v>
          </cell>
          <cell r="Q188">
            <v>74</v>
          </cell>
          <cell r="R188">
            <v>168.87</v>
          </cell>
        </row>
        <row r="189">
          <cell r="B189" t="str">
            <v>1999M6</v>
          </cell>
          <cell r="E189">
            <v>3.9474</v>
          </cell>
          <cell r="F189">
            <v>3.9507666666666665</v>
          </cell>
          <cell r="J189">
            <v>80.222449528014778</v>
          </cell>
          <cell r="L189">
            <v>90.979648104361175</v>
          </cell>
          <cell r="M189">
            <v>283.7131032997122</v>
          </cell>
          <cell r="N189">
            <v>9.9999999999995703E-2</v>
          </cell>
          <cell r="O189">
            <v>21528931.228129383</v>
          </cell>
          <cell r="P189">
            <v>0.80000000000000882</v>
          </cell>
          <cell r="Q189">
            <v>74</v>
          </cell>
          <cell r="R189">
            <v>180.76</v>
          </cell>
        </row>
        <row r="190">
          <cell r="B190" t="str">
            <v>1999M7</v>
          </cell>
          <cell r="E190">
            <v>4.2831000000000001</v>
          </cell>
          <cell r="F190">
            <v>4.0288454545454551</v>
          </cell>
          <cell r="J190">
            <v>79.821337280374706</v>
          </cell>
          <cell r="L190">
            <v>90.524749863839375</v>
          </cell>
          <cell r="M190">
            <v>280.87597226671505</v>
          </cell>
          <cell r="N190">
            <v>-1.0000000000000095</v>
          </cell>
          <cell r="O190">
            <v>21808807.334095065</v>
          </cell>
          <cell r="P190">
            <v>1.2999999999999972</v>
          </cell>
          <cell r="Q190">
            <v>74</v>
          </cell>
          <cell r="R190">
            <v>183.27</v>
          </cell>
        </row>
        <row r="191">
          <cell r="B191" t="str">
            <v>1999M8</v>
          </cell>
          <cell r="E191">
            <v>4.3834999999999997</v>
          </cell>
          <cell r="F191">
            <v>4.4771809523809525</v>
          </cell>
          <cell r="J191">
            <v>83.81240414439344</v>
          </cell>
          <cell r="L191">
            <v>95.050987357031346</v>
          </cell>
          <cell r="M191">
            <v>283.68473198938221</v>
          </cell>
          <cell r="N191">
            <v>1.000000000000004</v>
          </cell>
          <cell r="O191">
            <v>22572115.59078839</v>
          </cell>
          <cell r="P191">
            <v>3.4999999999999942</v>
          </cell>
          <cell r="Q191">
            <v>74</v>
          </cell>
          <cell r="R191">
            <v>164.208</v>
          </cell>
        </row>
        <row r="192">
          <cell r="B192" t="str">
            <v>1999M9</v>
          </cell>
          <cell r="E192">
            <v>4.4554999999999998</v>
          </cell>
          <cell r="F192">
            <v>4.4617090909090908</v>
          </cell>
          <cell r="J192">
            <v>87.91921194746871</v>
          </cell>
          <cell r="L192">
            <v>99.708485737525876</v>
          </cell>
          <cell r="M192">
            <v>287.65631823723356</v>
          </cell>
          <cell r="N192">
            <v>1.3999999999999992</v>
          </cell>
          <cell r="O192">
            <v>22752692.515514698</v>
          </cell>
          <cell r="P192">
            <v>0.80000000000000127</v>
          </cell>
          <cell r="Q192">
            <v>74</v>
          </cell>
          <cell r="R192">
            <v>167.72799999999998</v>
          </cell>
        </row>
        <row r="193">
          <cell r="B193" t="str">
            <v>1999M10</v>
          </cell>
          <cell r="E193">
            <v>4.5328999999999997</v>
          </cell>
          <cell r="F193">
            <v>4.4719904761904772</v>
          </cell>
          <cell r="J193">
            <v>95.216506539108607</v>
          </cell>
          <cell r="L193">
            <v>107.98429005374052</v>
          </cell>
          <cell r="M193">
            <v>290.8205377378431</v>
          </cell>
          <cell r="N193">
            <v>1.0999999999999877</v>
          </cell>
          <cell r="O193">
            <v>22911961.363123298</v>
          </cell>
          <cell r="P193">
            <v>0.69999999999998652</v>
          </cell>
          <cell r="Q193">
            <v>74</v>
          </cell>
          <cell r="R193">
            <v>168.78399999999999</v>
          </cell>
        </row>
        <row r="194">
          <cell r="B194" t="str">
            <v>1999M11</v>
          </cell>
          <cell r="E194">
            <v>4.74</v>
          </cell>
          <cell r="F194">
            <v>4.6479999999999997</v>
          </cell>
          <cell r="J194">
            <v>87.408753002901705</v>
          </cell>
          <cell r="L194">
            <v>99.129578269333805</v>
          </cell>
          <cell r="M194">
            <v>299.25433333224049</v>
          </cell>
          <cell r="N194">
            <v>2.8999999999999813</v>
          </cell>
          <cell r="O194">
            <v>23232728.822207022</v>
          </cell>
          <cell r="P194">
            <v>1.3999999999999939</v>
          </cell>
          <cell r="Q194">
            <v>74</v>
          </cell>
          <cell r="R194">
            <v>168.256</v>
          </cell>
        </row>
        <row r="195">
          <cell r="B195" t="str">
            <v>1999M12</v>
          </cell>
          <cell r="E195">
            <v>5.1986999999999997</v>
          </cell>
          <cell r="F195">
            <v>5.106781818181819</v>
          </cell>
          <cell r="J195">
            <v>88.108023026924926</v>
          </cell>
          <cell r="L195">
            <v>99.922614895488479</v>
          </cell>
          <cell r="M195">
            <v>311.52376099886231</v>
          </cell>
          <cell r="N195">
            <v>4.0999999999999881</v>
          </cell>
          <cell r="O195">
            <v>23627685.212184541</v>
          </cell>
          <cell r="P195">
            <v>1.699999999999996</v>
          </cell>
          <cell r="Q195">
            <v>74</v>
          </cell>
          <cell r="R195">
            <v>185.85599999999999</v>
          </cell>
          <cell r="U195">
            <v>4.3</v>
          </cell>
        </row>
        <row r="196">
          <cell r="B196" t="str">
            <v>2000M1</v>
          </cell>
          <cell r="E196">
            <v>5.47</v>
          </cell>
          <cell r="F196">
            <v>5.4415166666666668</v>
          </cell>
          <cell r="J196">
            <v>77.446952240667017</v>
          </cell>
          <cell r="L196">
            <v>87.831978493134372</v>
          </cell>
          <cell r="M196">
            <v>325.85385400480999</v>
          </cell>
          <cell r="N196">
            <v>4.6000000000000023</v>
          </cell>
          <cell r="O196">
            <v>24407398.824186631</v>
          </cell>
          <cell r="P196">
            <v>3.2999999999999989</v>
          </cell>
          <cell r="Q196">
            <v>74</v>
          </cell>
          <cell r="R196">
            <v>180.97</v>
          </cell>
          <cell r="U196">
            <v>4.3</v>
          </cell>
        </row>
      </sheetData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 indicators"/>
      <sheetName val="BRO"/>
      <sheetName val="Baseline"/>
      <sheetName val="Sensitivity"/>
      <sheetName val="Procee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 to Team"/>
      <sheetName val="Sheet1"/>
    </sheetNames>
    <sheetDataSet>
      <sheetData sheetId="0" refreshError="1">
        <row r="1">
          <cell r="D1" t="str">
            <v>Table --.  Armenia:  Real Sector Variables</v>
          </cell>
        </row>
        <row r="2">
          <cell r="A2" t="str">
            <v>Scenario:  Growth 4.0%; inflation 9.5%</v>
          </cell>
          <cell r="G2" t="str">
            <v xml:space="preserve"> </v>
          </cell>
          <cell r="H2" t="str">
            <v xml:space="preserve"> </v>
          </cell>
          <cell r="I2" t="str">
            <v xml:space="preserve"> </v>
          </cell>
          <cell r="J2" t="str">
            <v xml:space="preserve"> </v>
          </cell>
        </row>
        <row r="3">
          <cell r="N3" t="str">
            <v>Nominal</v>
          </cell>
        </row>
        <row r="4">
          <cell r="C4" t="str">
            <v>CPI</v>
          </cell>
          <cell r="E4" t="str">
            <v>Nominal Exchange Rate</v>
          </cell>
          <cell r="G4" t="str">
            <v>Nominal State Sector Wages (dram)</v>
          </cell>
          <cell r="K4" t="str">
            <v>Employment in the State Sector</v>
          </cell>
          <cell r="N4" t="str">
            <v>GDP</v>
          </cell>
        </row>
        <row r="5">
          <cell r="C5" t="str">
            <v>Month-</v>
          </cell>
          <cell r="D5" t="str">
            <v>Index</v>
          </cell>
          <cell r="E5" t="str">
            <v>(Dram/US$)</v>
          </cell>
          <cell r="H5" t="str">
            <v>Average</v>
          </cell>
        </row>
        <row r="6">
          <cell r="C6" t="str">
            <v>to-month</v>
          </cell>
          <cell r="D6" t="str">
            <v>1994:1=100</v>
          </cell>
          <cell r="E6" t="str">
            <v>Average</v>
          </cell>
          <cell r="F6" t="str">
            <v>EOP</v>
          </cell>
          <cell r="G6" t="str">
            <v>Minimum</v>
          </cell>
          <cell r="H6" t="str">
            <v>Total</v>
          </cell>
          <cell r="I6" t="str">
            <v>Budgetary</v>
          </cell>
          <cell r="J6" t="str">
            <v>Non-Budg</v>
          </cell>
          <cell r="K6" t="str">
            <v>Total</v>
          </cell>
          <cell r="L6" t="str">
            <v>Budgetary</v>
          </cell>
          <cell r="M6" t="str">
            <v>Non-Budg</v>
          </cell>
          <cell r="N6" t="str">
            <v>(mln dram)</v>
          </cell>
        </row>
        <row r="7">
          <cell r="G7" t="str">
            <v xml:space="preserve"> </v>
          </cell>
          <cell r="H7" t="str">
            <v xml:space="preserve"> </v>
          </cell>
          <cell r="K7" t="str">
            <v xml:space="preserve"> </v>
          </cell>
          <cell r="L7" t="str">
            <v xml:space="preserve"> </v>
          </cell>
        </row>
        <row r="8">
          <cell r="G8" t="str">
            <v xml:space="preserve"> </v>
          </cell>
          <cell r="H8" t="str">
            <v xml:space="preserve"> </v>
          </cell>
          <cell r="I8" t="str">
            <v xml:space="preserve"> </v>
          </cell>
          <cell r="J8" t="str">
            <v xml:space="preserve"> </v>
          </cell>
        </row>
        <row r="9">
          <cell r="G9" t="str">
            <v xml:space="preserve"> </v>
          </cell>
          <cell r="H9" t="str">
            <v xml:space="preserve"> </v>
          </cell>
          <cell r="I9" t="str">
            <v xml:space="preserve"> </v>
          </cell>
          <cell r="J9" t="str">
            <v xml:space="preserve"> </v>
          </cell>
        </row>
        <row r="10">
          <cell r="A10" t="str">
            <v>1994</v>
          </cell>
          <cell r="B10" t="str">
            <v>Q1</v>
          </cell>
          <cell r="C10">
            <v>46.200886910643305</v>
          </cell>
          <cell r="D10">
            <v>129.91780821917806</v>
          </cell>
          <cell r="E10">
            <v>130</v>
          </cell>
          <cell r="F10">
            <v>228.42</v>
          </cell>
          <cell r="G10">
            <v>110</v>
          </cell>
          <cell r="H10">
            <v>433.66666666666669</v>
          </cell>
          <cell r="I10">
            <v>376.66666666666669</v>
          </cell>
          <cell r="J10">
            <v>436.33333333333331</v>
          </cell>
          <cell r="N10" t="str">
            <v xml:space="preserve">  </v>
          </cell>
        </row>
        <row r="11">
          <cell r="B11" t="str">
            <v>Q2</v>
          </cell>
          <cell r="C11">
            <v>41.910452369215093</v>
          </cell>
          <cell r="D11">
            <v>409.09671803652964</v>
          </cell>
          <cell r="E11">
            <v>296.66666666666669</v>
          </cell>
          <cell r="F11">
            <v>308.66000000000003</v>
          </cell>
          <cell r="G11">
            <v>176</v>
          </cell>
          <cell r="H11">
            <v>1303.3333333333333</v>
          </cell>
          <cell r="I11">
            <v>695.33333333333337</v>
          </cell>
          <cell r="J11">
            <v>1621.3333333333333</v>
          </cell>
          <cell r="N11" t="str">
            <v xml:space="preserve">  </v>
          </cell>
        </row>
        <row r="12">
          <cell r="B12" t="str">
            <v>Q3</v>
          </cell>
          <cell r="C12">
            <v>2.6773148824304149</v>
          </cell>
          <cell r="D12">
            <v>502.87222372969342</v>
          </cell>
          <cell r="E12">
            <v>325.56666666666666</v>
          </cell>
          <cell r="F12">
            <v>348.98</v>
          </cell>
          <cell r="G12">
            <v>176</v>
          </cell>
          <cell r="H12">
            <v>2434.3333333333335</v>
          </cell>
          <cell r="I12">
            <v>796.66666666666663</v>
          </cell>
          <cell r="J12">
            <v>3380.6666666666665</v>
          </cell>
          <cell r="N12" t="str">
            <v xml:space="preserve">  </v>
          </cell>
        </row>
        <row r="13">
          <cell r="B13" t="str">
            <v>Q4</v>
          </cell>
          <cell r="C13">
            <v>27.091023014214642</v>
          </cell>
          <cell r="D13">
            <v>784.42308503369713</v>
          </cell>
          <cell r="E13">
            <v>397.23</v>
          </cell>
          <cell r="F13">
            <v>405.51</v>
          </cell>
          <cell r="G13">
            <v>278.33333333333331</v>
          </cell>
          <cell r="H13">
            <v>3923.3333333333335</v>
          </cell>
          <cell r="I13">
            <v>1309.6666666666667</v>
          </cell>
          <cell r="J13">
            <v>5434</v>
          </cell>
          <cell r="N13" t="str">
            <v xml:space="preserve">  </v>
          </cell>
        </row>
        <row r="14">
          <cell r="A14" t="str">
            <v>1995</v>
          </cell>
          <cell r="B14" t="str">
            <v>Q1</v>
          </cell>
          <cell r="C14">
            <v>1.9405654644355064</v>
          </cell>
          <cell r="D14">
            <v>1140.0346931245865</v>
          </cell>
          <cell r="E14">
            <v>405.24</v>
          </cell>
          <cell r="F14">
            <v>406.91</v>
          </cell>
          <cell r="G14">
            <v>375</v>
          </cell>
          <cell r="H14">
            <v>4650.4577968526473</v>
          </cell>
          <cell r="I14">
            <v>2014.4557823129251</v>
          </cell>
          <cell r="J14">
            <v>6564</v>
          </cell>
          <cell r="K14">
            <v>932000</v>
          </cell>
          <cell r="L14">
            <v>392000</v>
          </cell>
          <cell r="M14">
            <v>540000</v>
          </cell>
          <cell r="N14">
            <v>122214.52452465358</v>
          </cell>
        </row>
        <row r="15">
          <cell r="B15" t="str">
            <v>Q2</v>
          </cell>
          <cell r="C15">
            <v>5.1159785145874492</v>
          </cell>
          <cell r="D15">
            <v>1300.5705399812189</v>
          </cell>
          <cell r="E15">
            <v>408.80333333333334</v>
          </cell>
          <cell r="F15">
            <v>408.2</v>
          </cell>
          <cell r="G15">
            <v>496.66666666666669</v>
          </cell>
          <cell r="H15">
            <v>5797.4821173104438</v>
          </cell>
          <cell r="I15">
            <v>2766.1564625850347</v>
          </cell>
          <cell r="J15">
            <v>7998</v>
          </cell>
          <cell r="K15">
            <v>932000</v>
          </cell>
          <cell r="L15">
            <v>392000</v>
          </cell>
          <cell r="M15">
            <v>540000</v>
          </cell>
          <cell r="N15">
            <v>122736.80881749399</v>
          </cell>
        </row>
        <row r="16">
          <cell r="B16" t="str">
            <v>Q3</v>
          </cell>
          <cell r="C16">
            <v>-2.284036584009197</v>
          </cell>
          <cell r="D16">
            <v>1258.135155032792</v>
          </cell>
          <cell r="E16">
            <v>409</v>
          </cell>
          <cell r="F16">
            <v>400</v>
          </cell>
          <cell r="G16">
            <v>540</v>
          </cell>
          <cell r="H16">
            <v>6681.002886002886</v>
          </cell>
          <cell r="I16">
            <v>3124.1319444444439</v>
          </cell>
          <cell r="J16">
            <v>9210.3333333333339</v>
          </cell>
          <cell r="K16">
            <v>924000</v>
          </cell>
          <cell r="L16">
            <v>384000</v>
          </cell>
          <cell r="M16">
            <v>540000</v>
          </cell>
          <cell r="N16">
            <v>130048.78891725958</v>
          </cell>
        </row>
        <row r="17">
          <cell r="B17" t="str">
            <v xml:space="preserve">Q4  </v>
          </cell>
          <cell r="C17">
            <v>4.7462984586746249</v>
          </cell>
          <cell r="D17">
            <v>1355.4495946566199</v>
          </cell>
          <cell r="E17">
            <v>401.68</v>
          </cell>
          <cell r="F17">
            <v>402</v>
          </cell>
          <cell r="G17">
            <v>616.54886357321482</v>
          </cell>
          <cell r="H17">
            <v>7215.1304347826081</v>
          </cell>
          <cell r="I17">
            <v>3567</v>
          </cell>
          <cell r="J17">
            <v>9782.3333333333339</v>
          </cell>
          <cell r="K17">
            <v>920000</v>
          </cell>
          <cell r="L17">
            <v>380000</v>
          </cell>
          <cell r="M17">
            <v>540000</v>
          </cell>
          <cell r="N17">
            <v>147284.1705809928</v>
          </cell>
        </row>
        <row r="18">
          <cell r="A18" t="str">
            <v>1996</v>
          </cell>
          <cell r="B18" t="str">
            <v>Q1</v>
          </cell>
          <cell r="C18">
            <v>2.3880657274935491</v>
          </cell>
          <cell r="D18">
            <v>1521.0548438501799</v>
          </cell>
          <cell r="E18">
            <v>402.67</v>
          </cell>
          <cell r="F18">
            <v>404.2</v>
          </cell>
          <cell r="G18">
            <v>720</v>
          </cell>
          <cell r="H18">
            <v>7694.808264837051</v>
          </cell>
          <cell r="I18">
            <v>4390</v>
          </cell>
          <cell r="J18">
            <v>11010.333333333334</v>
          </cell>
          <cell r="K18">
            <v>715955.66666666663</v>
          </cell>
          <cell r="L18">
            <v>358393</v>
          </cell>
          <cell r="M18">
            <v>357562.66666666669</v>
          </cell>
          <cell r="N18">
            <v>145501</v>
          </cell>
        </row>
        <row r="19">
          <cell r="B19" t="str">
            <v>Q2</v>
          </cell>
          <cell r="C19">
            <v>-0.55489941153790134</v>
          </cell>
          <cell r="D19">
            <v>1527.549330944159</v>
          </cell>
          <cell r="E19">
            <v>407.12400000000002</v>
          </cell>
          <cell r="F19">
            <v>409.81</v>
          </cell>
          <cell r="G19">
            <v>720</v>
          </cell>
          <cell r="H19">
            <v>8264.7603012028248</v>
          </cell>
          <cell r="I19">
            <v>4473</v>
          </cell>
          <cell r="J19">
            <v>12340.333333333334</v>
          </cell>
          <cell r="K19">
            <v>689042</v>
          </cell>
          <cell r="L19">
            <v>356893</v>
          </cell>
          <cell r="M19">
            <v>332149</v>
          </cell>
          <cell r="N19">
            <v>148932</v>
          </cell>
        </row>
        <row r="20">
          <cell r="B20" t="str">
            <v>Q3</v>
          </cell>
          <cell r="C20">
            <v>-1.3778272568910621</v>
          </cell>
          <cell r="D20">
            <v>1462.0217332370223</v>
          </cell>
          <cell r="E20">
            <v>415.20333333333338</v>
          </cell>
          <cell r="F20">
            <v>412.3</v>
          </cell>
          <cell r="G20">
            <v>756.66666666666663</v>
          </cell>
          <cell r="H20">
            <v>8166.3991908166236</v>
          </cell>
          <cell r="I20">
            <v>4696.6499999999996</v>
          </cell>
          <cell r="J20">
            <v>12382.333333333334</v>
          </cell>
          <cell r="K20">
            <v>667533.33333333337</v>
          </cell>
          <cell r="L20">
            <v>366225</v>
          </cell>
          <cell r="M20">
            <v>301308.33333333331</v>
          </cell>
          <cell r="N20">
            <v>178897.39749885295</v>
          </cell>
        </row>
        <row r="21">
          <cell r="B21" t="str">
            <v>Q4</v>
          </cell>
          <cell r="C21">
            <v>1.467974916023751</v>
          </cell>
          <cell r="D21">
            <v>1486.1722876138519</v>
          </cell>
          <cell r="E21">
            <v>428.83333333333331</v>
          </cell>
          <cell r="F21">
            <v>435.1</v>
          </cell>
          <cell r="G21">
            <v>830</v>
          </cell>
          <cell r="H21">
            <v>8792.1516100519566</v>
          </cell>
          <cell r="I21">
            <v>5143.95</v>
          </cell>
          <cell r="J21">
            <v>12906.711526666666</v>
          </cell>
          <cell r="K21">
            <v>659833.33333333337</v>
          </cell>
          <cell r="L21">
            <v>343594</v>
          </cell>
          <cell r="M21">
            <v>312452</v>
          </cell>
          <cell r="N21">
            <v>186980.132890295</v>
          </cell>
        </row>
        <row r="22">
          <cell r="A22">
            <v>1997</v>
          </cell>
          <cell r="B22" t="str">
            <v>Q1</v>
          </cell>
          <cell r="C22">
            <v>1.8288803260353204</v>
          </cell>
          <cell r="D22">
            <v>1585.6105431051737</v>
          </cell>
          <cell r="E22">
            <v>464.95333333333338</v>
          </cell>
          <cell r="F22">
            <v>477.52</v>
          </cell>
          <cell r="G22">
            <v>996</v>
          </cell>
          <cell r="H22">
            <v>9456.9477407557042</v>
          </cell>
          <cell r="I22">
            <v>6701</v>
          </cell>
          <cell r="J22">
            <v>12416.666666666666</v>
          </cell>
          <cell r="N22">
            <v>178876.34776771444</v>
          </cell>
        </row>
        <row r="23">
          <cell r="B23" t="str">
            <v>Q2</v>
          </cell>
          <cell r="C23">
            <v>2.9287090174831221</v>
          </cell>
          <cell r="D23">
            <v>1685.7539373278705</v>
          </cell>
          <cell r="E23">
            <v>495.04333333333335</v>
          </cell>
          <cell r="F23">
            <v>509.75</v>
          </cell>
          <cell r="G23">
            <v>996</v>
          </cell>
          <cell r="H23">
            <v>10818.226311125254</v>
          </cell>
          <cell r="I23">
            <v>7263.666666666667</v>
          </cell>
          <cell r="J23">
            <v>14762.333333333334</v>
          </cell>
          <cell r="N23">
            <v>193250.33999904862</v>
          </cell>
        </row>
        <row r="24">
          <cell r="B24" t="str">
            <v>Q3</v>
          </cell>
          <cell r="C24">
            <v>0.6479709346393081</v>
          </cell>
          <cell r="D24">
            <v>1748.3245858133521</v>
          </cell>
          <cell r="E24">
            <v>502.52333333333331</v>
          </cell>
          <cell r="F24">
            <v>501</v>
          </cell>
          <cell r="G24">
            <v>996</v>
          </cell>
          <cell r="H24">
            <v>12344.192124836778</v>
          </cell>
          <cell r="I24">
            <v>7621</v>
          </cell>
          <cell r="J24">
            <v>17757</v>
          </cell>
          <cell r="N24">
            <v>201235.89123867877</v>
          </cell>
        </row>
        <row r="25">
          <cell r="B25" t="str">
            <v>Q4</v>
          </cell>
          <cell r="C25">
            <v>1.2301168455503442</v>
          </cell>
          <cell r="D25">
            <v>1815.0574301610732</v>
          </cell>
          <cell r="E25">
            <v>499.76666666666665</v>
          </cell>
          <cell r="F25">
            <v>495</v>
          </cell>
          <cell r="G25">
            <v>996</v>
          </cell>
          <cell r="H25">
            <v>14241.333333333334</v>
          </cell>
          <cell r="I25">
            <v>8381.3333333333339</v>
          </cell>
          <cell r="J25">
            <v>17553</v>
          </cell>
          <cell r="N25">
            <v>225192.5449575691</v>
          </cell>
        </row>
        <row r="26">
          <cell r="A26">
            <v>1998</v>
          </cell>
          <cell r="B26" t="str">
            <v>Q1</v>
          </cell>
          <cell r="C26">
            <v>2.6196834777449274</v>
          </cell>
          <cell r="D26">
            <v>1970.7924396851904</v>
          </cell>
          <cell r="E26">
            <v>499.43333333333339</v>
          </cell>
          <cell r="F26">
            <v>502.38</v>
          </cell>
          <cell r="G26">
            <v>1095.5999999999999</v>
          </cell>
          <cell r="H26">
            <v>12985.333333333334</v>
          </cell>
          <cell r="I26">
            <v>8396</v>
          </cell>
          <cell r="J26">
            <v>16110.666666666666</v>
          </cell>
          <cell r="N26">
            <v>223000</v>
          </cell>
        </row>
        <row r="27">
          <cell r="B27" t="str">
            <v>Q2</v>
          </cell>
          <cell r="C27">
            <v>-2.268456577789224</v>
          </cell>
          <cell r="D27">
            <v>1916.5464190768828</v>
          </cell>
          <cell r="E27">
            <v>502.95</v>
          </cell>
          <cell r="F27">
            <v>501.9</v>
          </cell>
          <cell r="G27">
            <v>1095.5999999999999</v>
          </cell>
          <cell r="H27">
            <v>14669</v>
          </cell>
          <cell r="I27">
            <v>9137.6666666666661</v>
          </cell>
          <cell r="J27">
            <v>18508.333333333332</v>
          </cell>
          <cell r="N27">
            <v>218070.43882969796</v>
          </cell>
        </row>
        <row r="28">
          <cell r="B28" t="str">
            <v>Q3</v>
          </cell>
          <cell r="C28">
            <v>-1.5143238722530983</v>
          </cell>
          <cell r="D28">
            <v>1770.385358311989</v>
          </cell>
          <cell r="E28">
            <v>503.4245433333333</v>
          </cell>
          <cell r="F28">
            <v>511.10726</v>
          </cell>
          <cell r="G28">
            <v>1095.5999999999999</v>
          </cell>
          <cell r="H28">
            <v>13075.054162779217</v>
          </cell>
          <cell r="I28">
            <v>8383.1</v>
          </cell>
          <cell r="J28">
            <v>18848.1142</v>
          </cell>
          <cell r="N28">
            <v>234331.22161500459</v>
          </cell>
        </row>
        <row r="29">
          <cell r="B29" t="str">
            <v>Q4</v>
          </cell>
          <cell r="C29">
            <v>2.9991909321560817</v>
          </cell>
          <cell r="D29">
            <v>1883.9097201830989</v>
          </cell>
          <cell r="E29">
            <v>531.17982651939815</v>
          </cell>
          <cell r="F29">
            <v>555.24047848550947</v>
          </cell>
          <cell r="G29">
            <v>1095.5999999999999</v>
          </cell>
          <cell r="H29">
            <v>13075.054162779217</v>
          </cell>
          <cell r="I29">
            <v>8383.1</v>
          </cell>
          <cell r="J29">
            <v>18848.1142</v>
          </cell>
          <cell r="N29">
            <v>239477.18695114434</v>
          </cell>
        </row>
        <row r="30">
          <cell r="A30">
            <v>1999</v>
          </cell>
          <cell r="B30" t="str">
            <v>Q1</v>
          </cell>
          <cell r="C30">
            <v>1.6937875269858349</v>
          </cell>
          <cell r="D30">
            <v>2030.532713600026</v>
          </cell>
          <cell r="E30">
            <v>572.86547699407492</v>
          </cell>
          <cell r="F30">
            <v>580.4961468899013</v>
          </cell>
          <cell r="G30">
            <v>1248.9840000000002</v>
          </cell>
          <cell r="H30">
            <v>14451.77048370629</v>
          </cell>
          <cell r="I30">
            <v>9556.7340000000004</v>
          </cell>
          <cell r="J30">
            <v>20474.70645546</v>
          </cell>
          <cell r="N30">
            <v>244807.27726715273</v>
          </cell>
        </row>
        <row r="31">
          <cell r="B31" t="str">
            <v>Q2</v>
          </cell>
          <cell r="C31">
            <v>-3.6474663718366607E-3</v>
          </cell>
          <cell r="D31">
            <v>2059.5169519475226</v>
          </cell>
          <cell r="E31">
            <v>582.42463152186212</v>
          </cell>
          <cell r="F31">
            <v>576.95673997812253</v>
          </cell>
          <cell r="G31">
            <v>1248.9840000000002</v>
          </cell>
          <cell r="H31">
            <v>14451.77048370629</v>
          </cell>
          <cell r="I31">
            <v>9556.7340000000004</v>
          </cell>
          <cell r="J31">
            <v>20474.70645546</v>
          </cell>
          <cell r="N31">
            <v>247178.53757871274</v>
          </cell>
        </row>
        <row r="32">
          <cell r="B32" t="str">
            <v>Q3</v>
          </cell>
          <cell r="C32">
            <v>-0.90304977441425516</v>
          </cell>
          <cell r="D32">
            <v>1998.198121762797</v>
          </cell>
          <cell r="E32">
            <v>564.24599835857771</v>
          </cell>
          <cell r="F32">
            <v>558.07409979211843</v>
          </cell>
          <cell r="G32">
            <v>1248.9840000000002</v>
          </cell>
          <cell r="H32">
            <v>14451.77048370629</v>
          </cell>
          <cell r="I32">
            <v>9556.7340000000004</v>
          </cell>
          <cell r="J32">
            <v>20474.70645546</v>
          </cell>
          <cell r="N32">
            <v>278916.02265466587</v>
          </cell>
        </row>
        <row r="33">
          <cell r="B33" t="str">
            <v>Q4</v>
          </cell>
          <cell r="C33">
            <v>1.1665897616483401</v>
          </cell>
          <cell r="D33">
            <v>2036.2672709638139</v>
          </cell>
          <cell r="E33">
            <v>565.64892139946483</v>
          </cell>
          <cell r="F33">
            <v>574.4138843910398</v>
          </cell>
          <cell r="G33">
            <v>1248.9840000000002</v>
          </cell>
          <cell r="H33">
            <v>14451.77048370629</v>
          </cell>
          <cell r="I33">
            <v>9556.7340000000004</v>
          </cell>
          <cell r="J33">
            <v>20474.70645546</v>
          </cell>
          <cell r="N33">
            <v>283986.64561049198</v>
          </cell>
        </row>
        <row r="34">
          <cell r="C34" t="str">
            <v xml:space="preserve"> </v>
          </cell>
          <cell r="D34" t="str">
            <v xml:space="preserve"> </v>
          </cell>
          <cell r="E34" t="str">
            <v xml:space="preserve"> </v>
          </cell>
          <cell r="F34" t="str">
            <v xml:space="preserve"> </v>
          </cell>
          <cell r="G34" t="str">
            <v xml:space="preserve"> </v>
          </cell>
          <cell r="H34" t="str">
            <v xml:space="preserve"> </v>
          </cell>
          <cell r="I34" t="str">
            <v xml:space="preserve"> </v>
          </cell>
          <cell r="J34" t="str">
            <v xml:space="preserve"> </v>
          </cell>
        </row>
        <row r="35">
          <cell r="A35" t="str">
            <v>ANNUAL</v>
          </cell>
          <cell r="C35" t="str">
            <v xml:space="preserve"> </v>
          </cell>
          <cell r="D35" t="str">
            <v xml:space="preserve"> </v>
          </cell>
          <cell r="E35" t="str">
            <v xml:space="preserve"> </v>
          </cell>
          <cell r="F35" t="str">
            <v xml:space="preserve"> </v>
          </cell>
          <cell r="G35" t="str">
            <v xml:space="preserve"> </v>
          </cell>
          <cell r="H35" t="str">
            <v xml:space="preserve"> </v>
          </cell>
          <cell r="I35" t="str">
            <v xml:space="preserve"> </v>
          </cell>
          <cell r="J35" t="str">
            <v xml:space="preserve"> </v>
          </cell>
        </row>
        <row r="36">
          <cell r="C36" t="str">
            <v xml:space="preserve"> </v>
          </cell>
          <cell r="D36" t="str">
            <v xml:space="preserve"> </v>
          </cell>
          <cell r="E36" t="str">
            <v xml:space="preserve"> </v>
          </cell>
          <cell r="F36" t="str">
            <v xml:space="preserve"> </v>
          </cell>
          <cell r="G36" t="str">
            <v xml:space="preserve"> </v>
          </cell>
          <cell r="H36" t="str">
            <v xml:space="preserve"> </v>
          </cell>
          <cell r="I36" t="str">
            <v xml:space="preserve"> </v>
          </cell>
          <cell r="J36" t="str">
            <v xml:space="preserve"> </v>
          </cell>
        </row>
        <row r="37">
          <cell r="A37" t="str">
            <v>1994</v>
          </cell>
          <cell r="C37">
            <v>28.273942366329095</v>
          </cell>
          <cell r="D37">
            <v>456.57745875477457</v>
          </cell>
          <cell r="E37">
            <v>287.36583333333334</v>
          </cell>
          <cell r="F37">
            <v>405.51</v>
          </cell>
          <cell r="G37">
            <v>185.08333333333331</v>
          </cell>
          <cell r="H37">
            <v>2023.666666666667</v>
          </cell>
          <cell r="I37">
            <v>794.58333333333326</v>
          </cell>
          <cell r="J37">
            <v>2718.083333333333</v>
          </cell>
          <cell r="N37">
            <v>187049.3</v>
          </cell>
        </row>
        <row r="38">
          <cell r="A38" t="str">
            <v>1995</v>
          </cell>
          <cell r="C38">
            <v>2.3363668776949398</v>
          </cell>
          <cell r="D38">
            <v>1263.5474956988041</v>
          </cell>
          <cell r="E38">
            <v>406.18083333333334</v>
          </cell>
          <cell r="F38">
            <v>402</v>
          </cell>
          <cell r="G38">
            <v>507.05388255997036</v>
          </cell>
          <cell r="H38">
            <v>6086.0183087371461</v>
          </cell>
          <cell r="I38">
            <v>2867.936047335601</v>
          </cell>
          <cell r="J38">
            <v>8388.6666666666679</v>
          </cell>
          <cell r="K38">
            <v>927000</v>
          </cell>
          <cell r="L38">
            <v>387000</v>
          </cell>
          <cell r="M38">
            <v>540000</v>
          </cell>
          <cell r="N38">
            <v>522284.29284039995</v>
          </cell>
        </row>
        <row r="39">
          <cell r="A39" t="str">
            <v>1996</v>
          </cell>
          <cell r="C39">
            <v>0.46946097851823243</v>
          </cell>
          <cell r="D39">
            <v>1499.1995489113033</v>
          </cell>
          <cell r="E39">
            <v>413.45766666666668</v>
          </cell>
          <cell r="F39">
            <v>435.1</v>
          </cell>
          <cell r="G39">
            <v>756.66666666666663</v>
          </cell>
          <cell r="H39">
            <v>8229.5298417271133</v>
          </cell>
          <cell r="I39">
            <v>4675.8999999999996</v>
          </cell>
          <cell r="J39">
            <v>12159.927881666667</v>
          </cell>
          <cell r="K39">
            <v>683091.08333333337</v>
          </cell>
          <cell r="L39">
            <v>356276.25</v>
          </cell>
          <cell r="M39">
            <v>325868</v>
          </cell>
          <cell r="N39">
            <v>660310.53038914793</v>
          </cell>
        </row>
        <row r="40">
          <cell r="A40" t="str">
            <v>1997</v>
          </cell>
          <cell r="C40">
            <v>1.655425854944137</v>
          </cell>
          <cell r="D40">
            <v>1708.6866241018674</v>
          </cell>
          <cell r="E40">
            <v>490.57166666666666</v>
          </cell>
          <cell r="F40">
            <v>495</v>
          </cell>
          <cell r="G40">
            <v>996</v>
          </cell>
          <cell r="H40">
            <v>11689.416666666666</v>
          </cell>
          <cell r="I40">
            <v>7438.9166666666661</v>
          </cell>
          <cell r="J40">
            <v>14187.333333333334</v>
          </cell>
          <cell r="K40">
            <v>514933.58333333331</v>
          </cell>
          <cell r="L40">
            <v>272154.33333333337</v>
          </cell>
          <cell r="M40">
            <v>242779.25</v>
          </cell>
          <cell r="N40">
            <v>798555.12396301096</v>
          </cell>
        </row>
        <row r="41">
          <cell r="A41" t="str">
            <v>1998</v>
          </cell>
          <cell r="C41">
            <v>0.43106730470059418</v>
          </cell>
          <cell r="D41">
            <v>1885.4084843142903</v>
          </cell>
          <cell r="E41">
            <v>509.24692579651622</v>
          </cell>
          <cell r="F41">
            <v>555.24047848550947</v>
          </cell>
          <cell r="G41">
            <v>1095.5999999999999</v>
          </cell>
          <cell r="H41">
            <v>13451.110414722943</v>
          </cell>
          <cell r="I41">
            <v>8574.9666666666653</v>
          </cell>
          <cell r="J41">
            <v>18078.807099999998</v>
          </cell>
          <cell r="K41">
            <v>470382.36000000004</v>
          </cell>
          <cell r="L41">
            <v>259488</v>
          </cell>
          <cell r="M41">
            <v>210894.36</v>
          </cell>
          <cell r="N41">
            <v>914878.8820170589</v>
          </cell>
        </row>
        <row r="42">
          <cell r="A42" t="str">
            <v>1999</v>
          </cell>
          <cell r="C42">
            <v>0.48332449860049032</v>
          </cell>
          <cell r="D42">
            <v>2031.1287645685397</v>
          </cell>
          <cell r="E42">
            <v>571.29625706849492</v>
          </cell>
          <cell r="F42">
            <v>574.4138843910398</v>
          </cell>
          <cell r="G42">
            <v>1248.9840000000002</v>
          </cell>
          <cell r="H42">
            <v>14451.77048370629</v>
          </cell>
          <cell r="I42">
            <v>9556.7340000000004</v>
          </cell>
          <cell r="J42">
            <v>20474.70645546</v>
          </cell>
          <cell r="K42">
            <v>470382.36000000004</v>
          </cell>
          <cell r="L42">
            <v>259488</v>
          </cell>
          <cell r="M42">
            <v>210894.36</v>
          </cell>
          <cell r="N42">
            <v>1054888.4831110232</v>
          </cell>
        </row>
        <row r="43">
          <cell r="A43" t="str">
            <v>2000</v>
          </cell>
          <cell r="C43">
            <v>0.48332449860049032</v>
          </cell>
          <cell r="D43">
            <v>2152.1146318330093</v>
          </cell>
          <cell r="E43">
            <v>591.02409654259463</v>
          </cell>
          <cell r="F43">
            <v>594.24938088301485</v>
          </cell>
          <cell r="G43">
            <v>1398.8620800000001</v>
          </cell>
          <cell r="H43">
            <v>15778.860308451462</v>
          </cell>
          <cell r="I43">
            <v>10703.542080000001</v>
          </cell>
          <cell r="J43">
            <v>22023.617998815549</v>
          </cell>
          <cell r="K43">
            <v>470382.36000000004</v>
          </cell>
          <cell r="L43">
            <v>259488</v>
          </cell>
          <cell r="M43">
            <v>210894.36</v>
          </cell>
          <cell r="N43">
            <v>1184787.2167444157</v>
          </cell>
        </row>
        <row r="44">
          <cell r="A44" t="str">
            <v>2001</v>
          </cell>
          <cell r="C44">
            <v>0.48332449860049032</v>
          </cell>
          <cell r="D44">
            <v>2280.3071224948117</v>
          </cell>
          <cell r="E44">
            <v>611.43317214506146</v>
          </cell>
          <cell r="F44">
            <v>614.76983108480533</v>
          </cell>
          <cell r="G44">
            <v>1538.7482880000005</v>
          </cell>
          <cell r="H44">
            <v>17116.30919017853</v>
          </cell>
          <cell r="I44">
            <v>11773.896288000002</v>
          </cell>
          <cell r="J44">
            <v>23689.704700425948</v>
          </cell>
          <cell r="K44">
            <v>470382.36000000004</v>
          </cell>
          <cell r="L44">
            <v>259488</v>
          </cell>
          <cell r="M44">
            <v>210894.36</v>
          </cell>
          <cell r="N44">
            <v>1330681.6516009325</v>
          </cell>
        </row>
        <row r="45">
          <cell r="A45" t="str">
            <v>2002</v>
          </cell>
          <cell r="C45">
            <v>0.48332449860049032</v>
          </cell>
          <cell r="D45">
            <v>2416.1355050459224</v>
          </cell>
          <cell r="E45">
            <v>632.54700812766146</v>
          </cell>
          <cell r="F45">
            <v>635.99888762264038</v>
          </cell>
          <cell r="G45">
            <v>1692.6231168000006</v>
          </cell>
          <cell r="H45">
            <v>18569.313889747526</v>
          </cell>
          <cell r="I45">
            <v>12951.285916800005</v>
          </cell>
          <cell r="J45">
            <v>25481.830861013168</v>
          </cell>
          <cell r="K45">
            <v>470382.36000000004</v>
          </cell>
          <cell r="L45">
            <v>259488</v>
          </cell>
          <cell r="M45">
            <v>210894.36</v>
          </cell>
          <cell r="N45">
            <v>1494541.4947782704</v>
          </cell>
        </row>
        <row r="46">
          <cell r="A46" t="str">
            <v>2003</v>
          </cell>
          <cell r="C46">
            <v>0.5</v>
          </cell>
          <cell r="D46">
            <v>2560.0546177116098</v>
          </cell>
          <cell r="E46">
            <v>654.38994107491612</v>
          </cell>
          <cell r="F46">
            <v>657.96101988849432</v>
          </cell>
          <cell r="G46">
            <v>1811</v>
          </cell>
          <cell r="H46">
            <v>19869</v>
          </cell>
          <cell r="I46">
            <v>13858</v>
          </cell>
          <cell r="J46">
            <v>27393</v>
          </cell>
          <cell r="K46">
            <v>0</v>
          </cell>
          <cell r="L46">
            <v>0</v>
          </cell>
          <cell r="M46">
            <v>0</v>
          </cell>
          <cell r="N46">
            <v>1678579.0026688764</v>
          </cell>
        </row>
        <row r="47">
          <cell r="A47" t="str">
            <v>2004</v>
          </cell>
          <cell r="C47">
            <v>0.48332449860049032</v>
          </cell>
          <cell r="D47">
            <v>2712.546391532775</v>
          </cell>
          <cell r="E47">
            <v>676.98714795534556</v>
          </cell>
          <cell r="F47">
            <v>680.68154224440934</v>
          </cell>
          <cell r="G47">
            <v>1938</v>
          </cell>
          <cell r="H47">
            <v>21260</v>
          </cell>
          <cell r="I47">
            <v>14828</v>
          </cell>
          <cell r="J47">
            <v>29447</v>
          </cell>
          <cell r="K47">
            <v>0</v>
          </cell>
          <cell r="L47">
            <v>0</v>
          </cell>
          <cell r="M47">
            <v>0</v>
          </cell>
          <cell r="N47">
            <v>1885278.848426261</v>
          </cell>
        </row>
        <row r="48">
          <cell r="A48" t="str">
            <v>2005</v>
          </cell>
          <cell r="C48">
            <v>1.2999999999999901</v>
          </cell>
          <cell r="D48">
            <v>2997.8618671260497</v>
          </cell>
          <cell r="E48">
            <v>676.978526930518</v>
          </cell>
          <cell r="F48">
            <v>676.978526930518</v>
          </cell>
          <cell r="G48" t="str">
            <v xml:space="preserve"> </v>
          </cell>
          <cell r="H48">
            <v>495.04333333333335</v>
          </cell>
          <cell r="I48" t="str">
            <v xml:space="preserve"> </v>
          </cell>
          <cell r="J48" t="str">
            <v xml:space="preserve"> </v>
          </cell>
          <cell r="K48">
            <v>0</v>
          </cell>
          <cell r="L48">
            <v>0</v>
          </cell>
          <cell r="M48">
            <v>0</v>
          </cell>
          <cell r="N48">
            <v>2117431.6673044791</v>
          </cell>
        </row>
        <row r="49">
          <cell r="A49">
            <v>2006</v>
          </cell>
          <cell r="C49">
            <v>1.2999999999999901</v>
          </cell>
          <cell r="D49">
            <v>3278.8047587571077</v>
          </cell>
          <cell r="E49">
            <v>676.978526930518</v>
          </cell>
          <cell r="F49">
            <v>676.978526930518</v>
          </cell>
          <cell r="G49">
            <v>0</v>
          </cell>
          <cell r="H49">
            <v>502.52333333333331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2378171.7327632713</v>
          </cell>
        </row>
      </sheetData>
      <sheetData sheetId="1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WPI"/>
      <sheetName val="PPI"/>
      <sheetName val="PPIAECD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Basic Data"/>
      <sheetName val="Basic Data(old)"/>
      <sheetName val="Tab1"/>
      <sheetName val="tab2"/>
      <sheetName val="Tab3old "/>
      <sheetName val="Tab3 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(1998)"/>
      <sheetName val="Tab16(1999)"/>
      <sheetName val="Tab16(2000)"/>
      <sheetName val="Tab16(2001)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0(old)"/>
      <sheetName val="Tab21(old)"/>
      <sheetName val="Tab22(old)"/>
      <sheetName val="Tab23(old)"/>
      <sheetName val="Tab24(old)"/>
      <sheetName val="Tab25(old)"/>
      <sheetName val="Tab26(old)"/>
      <sheetName val="Tab27"/>
      <sheetName val="Tab28"/>
      <sheetName val="Tab29"/>
      <sheetName val="Tab30"/>
      <sheetName val="Tab31"/>
      <sheetName val="Tab32"/>
      <sheetName val="Tab32 (old)"/>
      <sheetName val="Tab33"/>
      <sheetName val="Tab34"/>
      <sheetName val="Tab35"/>
      <sheetName val="Tab36"/>
      <sheetName val="Tab36(old)"/>
      <sheetName val="Tab37"/>
      <sheetName val="Tab38"/>
      <sheetName val="Tab39"/>
      <sheetName val="Tab40"/>
      <sheetName val="Tab41"/>
      <sheetName val="Tab42"/>
      <sheetName val="Tab42(old)"/>
      <sheetName val="Tab43(old)"/>
      <sheetName val="Tab43"/>
      <sheetName val="Tab44"/>
      <sheetName val="Tab44(old)"/>
      <sheetName val="tab20 "/>
      <sheetName val="tab67"/>
      <sheetName val="tabY"/>
      <sheetName val="Table19 (1995)"/>
      <sheetName val="DO NOT PRINT"/>
      <sheetName val="DONOT PRINT"/>
      <sheetName val="tabZ"/>
      <sheetName val="Tab16_2000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Monthly"/>
      <sheetName val="Quarterly"/>
      <sheetName val="Chart1"/>
      <sheetName val="Annual"/>
      <sheetName val="Within Year"/>
      <sheetName val="Indicators"/>
      <sheetName val="Competitiveness"/>
      <sheetName val="Data for estimations"/>
      <sheetName val="CHART_DATA"/>
      <sheetName val="RM &amp; M2X growth"/>
      <sheetName val="Sheet1 (2)"/>
      <sheetName val="Indicators (2)"/>
      <sheetName val="DATA"/>
      <sheetName val="Competitiveness 1"/>
      <sheetName val="FSU Dolarization"/>
      <sheetName val="Monetary Prog"/>
      <sheetName val="Panel1"/>
      <sheetName val="Panel2"/>
      <sheetName val="Monetary Indicators"/>
      <sheetName val="ControlSheet"/>
      <sheetName val="X_Rates_RED"/>
      <sheetName val="X_Rates_RED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">
          <cell r="A2" t="str">
            <v xml:space="preserve">Fig. 1: GDP, WAGES, AND INFLATION -- </v>
          </cell>
        </row>
        <row r="4">
          <cell r="A4" t="str">
            <v>PANEL 1 - Real GDP</v>
          </cell>
        </row>
        <row r="5">
          <cell r="B5">
            <v>1994</v>
          </cell>
          <cell r="C5">
            <v>1995</v>
          </cell>
          <cell r="D5">
            <v>1996</v>
          </cell>
          <cell r="E5">
            <v>1997</v>
          </cell>
          <cell r="F5">
            <v>1998</v>
          </cell>
          <cell r="G5">
            <v>1999</v>
          </cell>
          <cell r="H5">
            <v>2000</v>
          </cell>
          <cell r="I5" t="str">
            <v>2001
Proj.</v>
          </cell>
        </row>
        <row r="6">
          <cell r="B6">
            <v>5.4</v>
          </cell>
          <cell r="C6">
            <v>6.899977801028423</v>
          </cell>
          <cell r="D6">
            <v>5.8653945913958783</v>
          </cell>
          <cell r="E6">
            <v>3.3210376749257753</v>
          </cell>
          <cell r="F6">
            <v>7.3403760129280071</v>
          </cell>
          <cell r="G6">
            <v>3.2999951180604503</v>
          </cell>
          <cell r="H6">
            <v>5.9999168002683678</v>
          </cell>
          <cell r="I6">
            <v>6.5106627769499505</v>
          </cell>
        </row>
        <row r="8">
          <cell r="A8" t="str">
            <v>PANEL 2 - Inflation</v>
          </cell>
          <cell r="BJ8">
            <v>1997</v>
          </cell>
        </row>
        <row r="10">
          <cell r="B10">
            <v>1998</v>
          </cell>
          <cell r="N10">
            <v>1999</v>
          </cell>
        </row>
        <row r="11">
          <cell r="B11" t="str">
            <v>Jan
1998</v>
          </cell>
          <cell r="C11" t="str">
            <v>Feb</v>
          </cell>
          <cell r="D11" t="str">
            <v>Mar</v>
          </cell>
          <cell r="E11" t="str">
            <v>Apr</v>
          </cell>
          <cell r="F11" t="str">
            <v>May</v>
          </cell>
          <cell r="G11" t="str">
            <v>Jun</v>
          </cell>
          <cell r="H11" t="str">
            <v>Jul</v>
          </cell>
          <cell r="I11" t="str">
            <v>Aug</v>
          </cell>
          <cell r="J11" t="str">
            <v>Sep</v>
          </cell>
          <cell r="K11" t="str">
            <v>Oct</v>
          </cell>
          <cell r="L11" t="str">
            <v>Nov</v>
          </cell>
          <cell r="M11" t="str">
            <v>Dec</v>
          </cell>
          <cell r="N11" t="str">
            <v>Jan
1999</v>
          </cell>
          <cell r="O11" t="str">
            <v>Feb</v>
          </cell>
          <cell r="P11" t="str">
            <v>Mar</v>
          </cell>
          <cell r="Q11" t="str">
            <v>Apr</v>
          </cell>
          <cell r="R11" t="str">
            <v>May</v>
          </cell>
          <cell r="S11" t="str">
            <v>Jun</v>
          </cell>
          <cell r="T11" t="str">
            <v>Jul</v>
          </cell>
          <cell r="U11" t="str">
            <v>Aug</v>
          </cell>
          <cell r="V11" t="str">
            <v>Sep</v>
          </cell>
          <cell r="W11" t="str">
            <v>Oct</v>
          </cell>
          <cell r="X11" t="str">
            <v>Nov</v>
          </cell>
          <cell r="Y11" t="str">
            <v>Dec</v>
          </cell>
          <cell r="Z11" t="str">
            <v>Jan
'00</v>
          </cell>
          <cell r="AA11" t="str">
            <v>Feb</v>
          </cell>
          <cell r="AB11" t="str">
            <v>Mar</v>
          </cell>
          <cell r="AC11" t="str">
            <v>Apr</v>
          </cell>
          <cell r="AD11" t="str">
            <v>May</v>
          </cell>
          <cell r="AE11" t="str">
            <v>Jun</v>
          </cell>
          <cell r="AF11" t="str">
            <v>Jul</v>
          </cell>
          <cell r="AG11" t="str">
            <v>Aug</v>
          </cell>
          <cell r="AH11" t="str">
            <v>Sep</v>
          </cell>
          <cell r="AI11" t="str">
            <v>Oct</v>
          </cell>
          <cell r="AJ11" t="str">
            <v>Nov</v>
          </cell>
          <cell r="AK11" t="str">
            <v>Dec</v>
          </cell>
          <cell r="AL11" t="str">
            <v>Jan
01</v>
          </cell>
          <cell r="AM11" t="str">
            <v>Feb</v>
          </cell>
        </row>
        <row r="12">
          <cell r="A12" t="str">
            <v xml:space="preserve">Food </v>
          </cell>
          <cell r="B12">
            <v>3.5887487875848612</v>
          </cell>
          <cell r="C12">
            <v>3.142578430953713</v>
          </cell>
          <cell r="D12">
            <v>-0.31897659161270742</v>
          </cell>
          <cell r="E12">
            <v>-4.5412979351032501</v>
          </cell>
          <cell r="F12">
            <v>-5.1203475052810088</v>
          </cell>
          <cell r="G12">
            <v>-9.8376077602825305</v>
          </cell>
          <cell r="H12">
            <v>-6.0995370370370505</v>
          </cell>
          <cell r="I12">
            <v>-2.1941513635865606</v>
          </cell>
          <cell r="J12">
            <v>-1.876416454744112</v>
          </cell>
          <cell r="K12">
            <v>0.46730743143497122</v>
          </cell>
          <cell r="L12">
            <v>1.5308679266007097</v>
          </cell>
          <cell r="M12">
            <v>1.5033955223536788</v>
          </cell>
          <cell r="N12">
            <v>-3.8389513108614159</v>
          </cell>
          <cell r="O12">
            <v>-5.259765685911022</v>
          </cell>
          <cell r="P12">
            <v>-1.3080752212389246</v>
          </cell>
          <cell r="Q12">
            <v>3.6234456348694266</v>
          </cell>
          <cell r="R12">
            <v>4.2013004747808669</v>
          </cell>
          <cell r="S12">
            <v>5.1497900516795925</v>
          </cell>
          <cell r="T12">
            <v>2.2731756504965173</v>
          </cell>
          <cell r="U12">
            <v>0.60852814989929005</v>
          </cell>
          <cell r="V12">
            <v>-1.0450882652375149</v>
          </cell>
          <cell r="W12">
            <v>-0.11248593925760053</v>
          </cell>
          <cell r="X12">
            <v>-2.843366718218876</v>
          </cell>
          <cell r="Y12">
            <v>-2.9301801801801752</v>
          </cell>
          <cell r="Z12">
            <v>0.29211295034079487</v>
          </cell>
          <cell r="AA12">
            <v>0.39034056432039055</v>
          </cell>
          <cell r="AB12">
            <v>-0.60409227815850786</v>
          </cell>
          <cell r="AC12">
            <v>-2.2242331216544731</v>
          </cell>
          <cell r="AD12">
            <v>-1.1691796575517555</v>
          </cell>
          <cell r="AE12">
            <v>-0.61288758274564703</v>
          </cell>
          <cell r="AF12">
            <v>1.903656268334375</v>
          </cell>
          <cell r="AG12">
            <v>1.8831413162279764</v>
          </cell>
          <cell r="AH12">
            <v>2.2765786037725499</v>
          </cell>
          <cell r="AI12">
            <v>-0.10615711252655036</v>
          </cell>
          <cell r="AJ12">
            <v>0.95022546457190771</v>
          </cell>
          <cell r="AK12">
            <v>2.7456195244055071</v>
          </cell>
          <cell r="AL12">
            <v>4.7572815533980739</v>
          </cell>
          <cell r="AM12">
            <v>6.1968962172647801</v>
          </cell>
        </row>
        <row r="13">
          <cell r="A13" t="str">
            <v>Non-Food</v>
          </cell>
          <cell r="B13">
            <v>-3.3633390103978589</v>
          </cell>
          <cell r="C13">
            <v>0.71953632643197984</v>
          </cell>
          <cell r="D13">
            <v>-0.91830281707779848</v>
          </cell>
          <cell r="E13">
            <v>-1.752889431312199</v>
          </cell>
          <cell r="F13">
            <v>-5.3140359791904679</v>
          </cell>
          <cell r="G13">
            <v>-3.8660509868347903</v>
          </cell>
          <cell r="H13">
            <v>-0.73199925362731344</v>
          </cell>
          <cell r="I13">
            <v>-0.39758182307302325</v>
          </cell>
          <cell r="J13">
            <v>-7.7473602041023497</v>
          </cell>
          <cell r="K13">
            <v>0.23491258726164865</v>
          </cell>
          <cell r="L13">
            <v>-3.5332623010627895</v>
          </cell>
          <cell r="M13">
            <v>0.7679271740648197</v>
          </cell>
          <cell r="N13">
            <v>5.5061502054211564</v>
          </cell>
          <cell r="O13">
            <v>-0.79467750949454574</v>
          </cell>
          <cell r="P13">
            <v>7.412402325248646E-2</v>
          </cell>
          <cell r="Q13">
            <v>0.51393438494553578</v>
          </cell>
          <cell r="R13">
            <v>-1.2922865476161505E-2</v>
          </cell>
          <cell r="S13">
            <v>0.59816901901468267</v>
          </cell>
          <cell r="T13">
            <v>0.25264111940390688</v>
          </cell>
          <cell r="U13">
            <v>2.263522444441346</v>
          </cell>
          <cell r="V13">
            <v>2.2946195591138085</v>
          </cell>
          <cell r="W13">
            <v>0.989321759384576</v>
          </cell>
          <cell r="X13">
            <v>-0.11188354200366568</v>
          </cell>
          <cell r="Y13">
            <v>-0.39652341046970685</v>
          </cell>
          <cell r="Z13">
            <v>-5.6054859966404251</v>
          </cell>
          <cell r="AA13">
            <v>-0.48891356910635286</v>
          </cell>
          <cell r="AB13">
            <v>1.139745995294783</v>
          </cell>
          <cell r="AC13">
            <v>0.17299718234664585</v>
          </cell>
          <cell r="AD13">
            <v>-0.27166606631700008</v>
          </cell>
          <cell r="AE13">
            <v>0.2273363646918547</v>
          </cell>
          <cell r="AF13">
            <v>0.35139904928755961</v>
          </cell>
          <cell r="AG13">
            <v>-3.2077011763336882</v>
          </cell>
          <cell r="AH13">
            <v>-2.9278511272084362</v>
          </cell>
          <cell r="AI13">
            <v>-0.79875875061742319</v>
          </cell>
          <cell r="AJ13">
            <v>0.44345430387138229</v>
          </cell>
          <cell r="AK13">
            <v>-0.39982966454688018</v>
          </cell>
          <cell r="AL13">
            <v>-0.10061500841602733</v>
          </cell>
          <cell r="AM13">
            <v>-0.27590533223420532</v>
          </cell>
        </row>
        <row r="14">
          <cell r="A14" t="str">
            <v>All</v>
          </cell>
          <cell r="B14">
            <v>0.8305947091858279</v>
          </cell>
          <cell r="C14">
            <v>2.1946397441632515</v>
          </cell>
          <cell r="D14">
            <v>-0.5552260632137429</v>
          </cell>
          <cell r="E14">
            <v>-3.4442425586759806</v>
          </cell>
          <cell r="F14">
            <v>-5.1983560398619622</v>
          </cell>
          <cell r="G14">
            <v>-7.4987068059623301</v>
          </cell>
          <cell r="H14">
            <v>-3.9502819091492447</v>
          </cell>
          <cell r="I14">
            <v>-1.4732620292914889</v>
          </cell>
          <cell r="J14">
            <v>-4.2956495212918107</v>
          </cell>
          <cell r="K14">
            <v>0.37551289281843037</v>
          </cell>
          <cell r="L14">
            <v>-0.49557929436052639</v>
          </cell>
          <cell r="M14">
            <v>1.2186689715196986</v>
          </cell>
          <cell r="N14">
            <v>-0.28561032101481754</v>
          </cell>
          <cell r="O14">
            <v>-3.5381550876570356</v>
          </cell>
          <cell r="P14">
            <v>-0.76521291517614998</v>
          </cell>
          <cell r="Q14">
            <v>2.3786275314287453</v>
          </cell>
          <cell r="R14">
            <v>2.5060821940505296</v>
          </cell>
          <cell r="S14">
            <v>3.2970293117116745</v>
          </cell>
          <cell r="T14">
            <v>1.4370100072379266</v>
          </cell>
          <cell r="U14">
            <v>1.2798593737543662</v>
          </cell>
          <cell r="V14">
            <v>0.28146711914325273</v>
          </cell>
          <cell r="W14">
            <v>0.32211173283660521</v>
          </cell>
          <cell r="X14">
            <v>-1.7837124841978191</v>
          </cell>
          <cell r="Y14">
            <v>-1.953677444172941</v>
          </cell>
          <cell r="Z14">
            <v>-2.0806155084595712</v>
          </cell>
          <cell r="AA14">
            <v>4.1683301996342514E-2</v>
          </cell>
          <cell r="AB14">
            <v>8.65976074754915E-2</v>
          </cell>
          <cell r="AC14">
            <v>-1.2820387796020349</v>
          </cell>
          <cell r="AD14">
            <v>-0.81701696078403385</v>
          </cell>
          <cell r="AE14">
            <v>-0.27980605848174633</v>
          </cell>
          <cell r="AF14">
            <v>1.2687799701454283</v>
          </cell>
          <cell r="AG14">
            <v>-0.20196241069504461</v>
          </cell>
          <cell r="AH14">
            <v>0.16784278840720201</v>
          </cell>
          <cell r="AI14">
            <v>-0.38116420704781273</v>
          </cell>
          <cell r="AJ14">
            <v>0.7502817069697354</v>
          </cell>
          <cell r="AK14">
            <v>1.5140709511561878</v>
          </cell>
          <cell r="AL14">
            <v>2.8732023907623638</v>
          </cell>
          <cell r="AM14">
            <v>3.6438006803785727</v>
          </cell>
        </row>
        <row r="16">
          <cell r="A16" t="str">
            <v xml:space="preserve">PANEL 3 - State Sector Real Wage Indices  </v>
          </cell>
          <cell r="BJ16">
            <v>1997</v>
          </cell>
        </row>
        <row r="18">
          <cell r="O18">
            <v>1996</v>
          </cell>
          <cell r="AA18">
            <v>1997</v>
          </cell>
          <cell r="AM18">
            <v>1998</v>
          </cell>
          <cell r="AY18">
            <v>1999</v>
          </cell>
        </row>
        <row r="19">
          <cell r="B19" t="str">
            <v>Jan
1995</v>
          </cell>
          <cell r="C19" t="str">
            <v>Feb</v>
          </cell>
          <cell r="D19" t="str">
            <v>Mar</v>
          </cell>
          <cell r="E19" t="str">
            <v>Apr</v>
          </cell>
          <cell r="F19" t="str">
            <v>May</v>
          </cell>
          <cell r="G19" t="str">
            <v>Jun</v>
          </cell>
          <cell r="H19" t="str">
            <v>Jul</v>
          </cell>
          <cell r="I19" t="str">
            <v>Aug</v>
          </cell>
          <cell r="J19" t="str">
            <v>Sep</v>
          </cell>
          <cell r="K19" t="str">
            <v>Oct</v>
          </cell>
          <cell r="L19" t="str">
            <v>Nov</v>
          </cell>
          <cell r="M19" t="str">
            <v>Dec</v>
          </cell>
          <cell r="N19" t="str">
            <v>Jan
1996</v>
          </cell>
          <cell r="O19" t="str">
            <v>Feb</v>
          </cell>
          <cell r="P19" t="str">
            <v>Mar</v>
          </cell>
          <cell r="Q19" t="str">
            <v>Apr</v>
          </cell>
          <cell r="R19" t="str">
            <v>May</v>
          </cell>
          <cell r="S19" t="str">
            <v>Jun</v>
          </cell>
          <cell r="T19" t="str">
            <v>Jul</v>
          </cell>
          <cell r="U19" t="str">
            <v>Aug</v>
          </cell>
          <cell r="V19" t="str">
            <v>Sep</v>
          </cell>
          <cell r="W19" t="str">
            <v>Oct</v>
          </cell>
          <cell r="X19" t="str">
            <v>Nov</v>
          </cell>
          <cell r="Y19" t="str">
            <v>Dec</v>
          </cell>
          <cell r="Z19" t="str">
            <v>Jan
1997</v>
          </cell>
          <cell r="AA19" t="str">
            <v>Feb</v>
          </cell>
          <cell r="AB19" t="str">
            <v>Mar</v>
          </cell>
          <cell r="AC19" t="str">
            <v>Apr</v>
          </cell>
          <cell r="AD19" t="str">
            <v>May</v>
          </cell>
          <cell r="AE19" t="str">
            <v>Jun</v>
          </cell>
          <cell r="AF19" t="str">
            <v>Jul</v>
          </cell>
          <cell r="AG19" t="str">
            <v>Aug</v>
          </cell>
          <cell r="AH19" t="str">
            <v>Sep</v>
          </cell>
          <cell r="AI19" t="str">
            <v>Oct</v>
          </cell>
          <cell r="AJ19" t="str">
            <v>Nov</v>
          </cell>
          <cell r="AK19" t="str">
            <v>Dec</v>
          </cell>
          <cell r="AL19" t="str">
            <v>Jan
1998</v>
          </cell>
          <cell r="AM19" t="str">
            <v>Feb</v>
          </cell>
          <cell r="AN19" t="str">
            <v>Mar</v>
          </cell>
          <cell r="AO19" t="str">
            <v>Apr</v>
          </cell>
          <cell r="AP19" t="str">
            <v>May</v>
          </cell>
          <cell r="AQ19" t="str">
            <v>Jun</v>
          </cell>
          <cell r="AR19" t="str">
            <v>Jul</v>
          </cell>
          <cell r="AS19" t="str">
            <v>Aug</v>
          </cell>
          <cell r="AT19" t="str">
            <v>Sep</v>
          </cell>
          <cell r="AU19" t="str">
            <v>Oct</v>
          </cell>
          <cell r="AV19" t="str">
            <v>Nov</v>
          </cell>
          <cell r="AW19" t="str">
            <v>Dec</v>
          </cell>
          <cell r="AX19" t="str">
            <v>Jan
1999</v>
          </cell>
          <cell r="AY19" t="str">
            <v>Feb</v>
          </cell>
          <cell r="AZ19" t="str">
            <v>Mar</v>
          </cell>
          <cell r="BA19" t="str">
            <v>Apr</v>
          </cell>
          <cell r="BB19" t="str">
            <v>May</v>
          </cell>
          <cell r="BC19" t="str">
            <v>Jun</v>
          </cell>
          <cell r="BD19" t="str">
            <v>Jul</v>
          </cell>
          <cell r="BE19" t="str">
            <v>Aug</v>
          </cell>
          <cell r="BF19" t="str">
            <v>Sep</v>
          </cell>
          <cell r="BG19" t="str">
            <v>Oct</v>
          </cell>
          <cell r="BH19" t="str">
            <v>Nov</v>
          </cell>
          <cell r="BI19" t="str">
            <v>Dec</v>
          </cell>
          <cell r="BJ19" t="str">
            <v>Jan
00</v>
          </cell>
          <cell r="BK19" t="str">
            <v>Feb</v>
          </cell>
        </row>
        <row r="20">
          <cell r="A20" t="str">
            <v>Average  state sector wage</v>
          </cell>
          <cell r="B20">
            <v>100</v>
          </cell>
          <cell r="C20">
            <v>104.63663751928868</v>
          </cell>
          <cell r="D20">
            <v>112.93565431332317</v>
          </cell>
          <cell r="E20">
            <v>121.65723926727581</v>
          </cell>
          <cell r="F20">
            <v>117.61490889407146</v>
          </cell>
          <cell r="G20">
            <v>126.37729912627714</v>
          </cell>
          <cell r="H20">
            <v>141.48382808092924</v>
          </cell>
          <cell r="I20">
            <v>150.14129652879694</v>
          </cell>
          <cell r="J20">
            <v>155.98164001269825</v>
          </cell>
          <cell r="K20">
            <v>143.40104310933773</v>
          </cell>
          <cell r="L20">
            <v>140.3065775838073</v>
          </cell>
          <cell r="M20">
            <v>145.2138180035451</v>
          </cell>
          <cell r="N20">
            <v>144.39272399087605</v>
          </cell>
          <cell r="O20">
            <v>144.80256532124173</v>
          </cell>
          <cell r="P20">
            <v>145.58314232104044</v>
          </cell>
          <cell r="Q20">
            <v>157.42698048029581</v>
          </cell>
          <cell r="R20">
            <v>157.53176459867325</v>
          </cell>
          <cell r="S20">
            <v>162.63156416822684</v>
          </cell>
          <cell r="T20">
            <v>161.23989255066965</v>
          </cell>
          <cell r="U20">
            <v>161.40590655029666</v>
          </cell>
          <cell r="V20">
            <v>181.67905708706459</v>
          </cell>
          <cell r="W20">
            <v>170.51921478962822</v>
          </cell>
          <cell r="X20">
            <v>168.11403723540363</v>
          </cell>
          <cell r="Y20">
            <v>188.4745071644864</v>
          </cell>
          <cell r="Z20">
            <v>146.83483292516914</v>
          </cell>
          <cell r="AA20">
            <v>146.25473555033633</v>
          </cell>
          <cell r="AB20">
            <v>167.17769273127917</v>
          </cell>
          <cell r="AC20">
            <v>163.18548928215841</v>
          </cell>
          <cell r="AD20">
            <v>159.76284576482931</v>
          </cell>
          <cell r="AE20">
            <v>172.17664964754417</v>
          </cell>
          <cell r="AF20">
            <v>172.45406675372664</v>
          </cell>
          <cell r="AG20">
            <v>173.43423681832212</v>
          </cell>
          <cell r="AH20">
            <v>194.34072204898138</v>
          </cell>
          <cell r="AI20">
            <v>190.71188544431777</v>
          </cell>
          <cell r="AJ20">
            <v>189.38289882737803</v>
          </cell>
          <cell r="AK20">
            <v>225.08027043692042</v>
          </cell>
          <cell r="AL20">
            <v>161.63652362220952</v>
          </cell>
          <cell r="AM20">
            <v>162.91730828420265</v>
          </cell>
          <cell r="AN20">
            <v>186.51424703323977</v>
          </cell>
          <cell r="AO20">
            <v>191.94076289862528</v>
          </cell>
          <cell r="AP20">
            <v>196.20670710248228</v>
          </cell>
          <cell r="AQ20">
            <v>215.91543365111514</v>
          </cell>
          <cell r="AR20">
            <v>236.4066496794639</v>
          </cell>
          <cell r="AS20">
            <v>237.70574331875426</v>
          </cell>
          <cell r="AT20">
            <v>248.34164766645932</v>
          </cell>
          <cell r="AU20">
            <v>248.00242341795422</v>
          </cell>
          <cell r="AV20">
            <v>236.35877637788934</v>
          </cell>
          <cell r="AW20">
            <v>281.60176995854493</v>
          </cell>
          <cell r="AX20">
            <v>219.18067487716729</v>
          </cell>
          <cell r="AY20">
            <v>223.58488653384342</v>
          </cell>
          <cell r="AZ20">
            <v>232.05103423087459</v>
          </cell>
          <cell r="BA20">
            <v>242.49207092053373</v>
          </cell>
          <cell r="BB20">
            <v>242.04227816402599</v>
          </cell>
          <cell r="BC20">
            <v>253.71608235816007</v>
          </cell>
          <cell r="BD20">
            <v>258.66972198989583</v>
          </cell>
          <cell r="BE20">
            <v>264.58233793218352</v>
          </cell>
          <cell r="BF20">
            <v>272.1182496932866</v>
          </cell>
          <cell r="BG20">
            <v>269.52085060987793</v>
          </cell>
          <cell r="BH20">
            <v>270.54471194902129</v>
          </cell>
          <cell r="BI20">
            <v>313.83209554132185</v>
          </cell>
          <cell r="BJ20">
            <v>262.07067165984472</v>
          </cell>
          <cell r="BK20">
            <v>262.64816732100928</v>
          </cell>
        </row>
        <row r="21">
          <cell r="A21" t="str">
            <v>Average budgetary wage</v>
          </cell>
          <cell r="B21">
            <v>100</v>
          </cell>
          <cell r="C21">
            <v>103.31289011377775</v>
          </cell>
          <cell r="D21">
            <v>109.71508820178796</v>
          </cell>
          <cell r="E21">
            <v>140.10412482515355</v>
          </cell>
          <cell r="F21">
            <v>136.48834817486912</v>
          </cell>
          <cell r="G21">
            <v>158.91110499896405</v>
          </cell>
          <cell r="H21">
            <v>171.91266193954041</v>
          </cell>
          <cell r="I21">
            <v>176.59185017794613</v>
          </cell>
          <cell r="J21">
            <v>179.29517383824813</v>
          </cell>
          <cell r="K21">
            <v>171.2712792558853</v>
          </cell>
          <cell r="L21">
            <v>165.71249725517367</v>
          </cell>
          <cell r="M21">
            <v>175.44259292338742</v>
          </cell>
          <cell r="N21">
            <v>202.12402527867837</v>
          </cell>
          <cell r="O21">
            <v>202.88057632957205</v>
          </cell>
          <cell r="P21">
            <v>197.06262065171219</v>
          </cell>
          <cell r="Q21">
            <v>208.13598377435221</v>
          </cell>
          <cell r="R21">
            <v>210.40198229010915</v>
          </cell>
          <cell r="S21">
            <v>212.20629363642257</v>
          </cell>
          <cell r="T21">
            <v>223.14016155249487</v>
          </cell>
          <cell r="U21">
            <v>215.14901116558099</v>
          </cell>
          <cell r="V21">
            <v>238.2454862356885</v>
          </cell>
          <cell r="W21">
            <v>236.492280311055</v>
          </cell>
          <cell r="X21">
            <v>232.04726913152803</v>
          </cell>
          <cell r="Y21">
            <v>251.80576417129154</v>
          </cell>
          <cell r="Z21">
            <v>236.17133685918455</v>
          </cell>
          <cell r="AA21">
            <v>235.32188225980772</v>
          </cell>
          <cell r="AB21">
            <v>242.52248013971234</v>
          </cell>
          <cell r="AC21">
            <v>243.30431969967429</v>
          </cell>
          <cell r="AD21">
            <v>238.54582775528016</v>
          </cell>
          <cell r="AE21">
            <v>246.06253206023743</v>
          </cell>
          <cell r="AF21">
            <v>246.6300303165859</v>
          </cell>
          <cell r="AG21">
            <v>228.72343990026914</v>
          </cell>
          <cell r="AH21">
            <v>240.64510992702986</v>
          </cell>
          <cell r="AI21">
            <v>243.84717932443246</v>
          </cell>
          <cell r="AJ21">
            <v>243.93236156093946</v>
          </cell>
          <cell r="AK21">
            <v>291.58838034256428</v>
          </cell>
          <cell r="AL21">
            <v>218.09945993048638</v>
          </cell>
          <cell r="AM21">
            <v>245.9956558072094</v>
          </cell>
          <cell r="AN21">
            <v>254.96085322885898</v>
          </cell>
          <cell r="AO21">
            <v>262.01781664700923</v>
          </cell>
          <cell r="AP21">
            <v>265.92163049065874</v>
          </cell>
          <cell r="AQ21">
            <v>294.06551934224188</v>
          </cell>
          <cell r="AR21">
            <v>332.81663947795653</v>
          </cell>
          <cell r="AS21">
            <v>340.9552945963606</v>
          </cell>
          <cell r="AT21">
            <v>347.07416730089892</v>
          </cell>
          <cell r="AU21">
            <v>347.10644426242607</v>
          </cell>
          <cell r="AV21">
            <v>339.79587100778332</v>
          </cell>
          <cell r="AW21">
            <v>383.68262462170753</v>
          </cell>
          <cell r="AX21">
            <v>294.78460369309403</v>
          </cell>
          <cell r="AY21">
            <v>306.73613239413191</v>
          </cell>
          <cell r="AZ21">
            <v>320.82017694819223</v>
          </cell>
          <cell r="BA21">
            <v>366.70216590540025</v>
          </cell>
          <cell r="BB21">
            <v>364.87777702029877</v>
          </cell>
          <cell r="BC21">
            <v>384.51139484375733</v>
          </cell>
          <cell r="BD21">
            <v>391.87693396076503</v>
          </cell>
          <cell r="BE21">
            <v>388.40807778539079</v>
          </cell>
          <cell r="BF21">
            <v>397.08038594042773</v>
          </cell>
          <cell r="BG21">
            <v>387.49081391564732</v>
          </cell>
          <cell r="BH21">
            <v>377.13489359424852</v>
          </cell>
          <cell r="BI21">
            <v>465.51258898558939</v>
          </cell>
          <cell r="BJ21">
            <v>363.3607197005947</v>
          </cell>
          <cell r="BK21">
            <v>373.48504700762379</v>
          </cell>
        </row>
        <row r="22">
          <cell r="A22" t="str">
            <v>Average non-budgetary wage</v>
          </cell>
          <cell r="B22">
            <v>100</v>
          </cell>
          <cell r="C22">
            <v>103.58578322879598</v>
          </cell>
          <cell r="D22">
            <v>110.76292864181765</v>
          </cell>
          <cell r="E22">
            <v>112.54791352707154</v>
          </cell>
          <cell r="F22">
            <v>107.71481935269229</v>
          </cell>
          <cell r="G22">
            <v>112.09365643600367</v>
          </cell>
          <cell r="H22">
            <v>126.30755039456028</v>
          </cell>
          <cell r="I22">
            <v>136.37245523229168</v>
          </cell>
          <cell r="J22">
            <v>143.71731197135165</v>
          </cell>
          <cell r="K22">
            <v>130.69116064300152</v>
          </cell>
          <cell r="L22">
            <v>128.75502034473297</v>
          </cell>
          <cell r="M22">
            <v>133.23221957590306</v>
          </cell>
          <cell r="N22">
            <v>128.94477626110802</v>
          </cell>
          <cell r="O22">
            <v>129.55558559231747</v>
          </cell>
          <cell r="P22">
            <v>131.97383003991052</v>
          </cell>
          <cell r="Q22">
            <v>144.70664216463538</v>
          </cell>
          <cell r="R22">
            <v>144.66021462681005</v>
          </cell>
          <cell r="S22">
            <v>150.7005367637214</v>
          </cell>
          <cell r="T22">
            <v>145.36277864037274</v>
          </cell>
          <cell r="U22">
            <v>149.75255875010717</v>
          </cell>
          <cell r="V22">
            <v>169.67527616835474</v>
          </cell>
          <cell r="W22">
            <v>155.77016168074962</v>
          </cell>
          <cell r="X22">
            <v>154.74834630130221</v>
          </cell>
          <cell r="Y22">
            <v>176.8880124013057</v>
          </cell>
          <cell r="Z22">
            <v>115.29138268403915</v>
          </cell>
          <cell r="AA22">
            <v>115.3184826929851</v>
          </cell>
          <cell r="AB22">
            <v>137.11751915328327</v>
          </cell>
          <cell r="AC22">
            <v>132.73869375073468</v>
          </cell>
          <cell r="AD22">
            <v>129.89587853839922</v>
          </cell>
          <cell r="AE22">
            <v>141.31266059561526</v>
          </cell>
          <cell r="AF22">
            <v>141.7088406174496</v>
          </cell>
          <cell r="AG22">
            <v>146.29625125168835</v>
          </cell>
          <cell r="AH22">
            <v>167.84323906372822</v>
          </cell>
          <cell r="AI22">
            <v>163.80015011258854</v>
          </cell>
          <cell r="AJ22">
            <v>161.52633401456106</v>
          </cell>
          <cell r="AK22">
            <v>183.22995814986788</v>
          </cell>
          <cell r="AL22">
            <v>136.45255996855786</v>
          </cell>
          <cell r="AM22">
            <v>133.6969596555931</v>
          </cell>
          <cell r="AN22">
            <v>159.75096382957497</v>
          </cell>
          <cell r="AO22">
            <v>164.87936959493851</v>
          </cell>
          <cell r="AP22">
            <v>169.0573929006394</v>
          </cell>
          <cell r="AQ22">
            <v>186.15145988676255</v>
          </cell>
          <cell r="AR22">
            <v>201.36816658919702</v>
          </cell>
          <cell r="AS22">
            <v>200.79697726821371</v>
          </cell>
          <cell r="AT22">
            <v>212.22651929681763</v>
          </cell>
          <cell r="AU22">
            <v>212.64872059515346</v>
          </cell>
          <cell r="AV22">
            <v>201.60121870204398</v>
          </cell>
          <cell r="AW22">
            <v>216.51265875738295</v>
          </cell>
          <cell r="AX22">
            <v>190.50705154638678</v>
          </cell>
          <cell r="AY22">
            <v>191.98485278014138</v>
          </cell>
          <cell r="AZ22">
            <v>198.99768122540246</v>
          </cell>
          <cell r="BA22">
            <v>200.60190413916791</v>
          </cell>
          <cell r="BB22">
            <v>199.31840741795753</v>
          </cell>
          <cell r="BC22">
            <v>209.09830709814008</v>
          </cell>
          <cell r="BD22">
            <v>213.01393532685023</v>
          </cell>
          <cell r="BE22">
            <v>220.43954056025291</v>
          </cell>
          <cell r="BF22">
            <v>227.37961984316306</v>
          </cell>
          <cell r="BG22">
            <v>229.37206646493854</v>
          </cell>
          <cell r="BH22">
            <v>231.8606118223249</v>
          </cell>
          <cell r="BI22">
            <v>263.23269095632463</v>
          </cell>
          <cell r="BJ22">
            <v>228.20667457176103</v>
          </cell>
          <cell r="BK22">
            <v>226.88073704269763</v>
          </cell>
        </row>
        <row r="24">
          <cell r="A24" t="str">
            <v xml:space="preserve">Fig. 2: AVERAGE MONTHLY WAGES -- </v>
          </cell>
        </row>
        <row r="26">
          <cell r="A26" t="str">
            <v>PANEL 1 - High Wages Countries</v>
          </cell>
        </row>
        <row r="27">
          <cell r="B27" t="str">
            <v>Jan
1995</v>
          </cell>
          <cell r="C27" t="str">
            <v>Feb</v>
          </cell>
          <cell r="D27" t="str">
            <v>Mar</v>
          </cell>
          <cell r="E27" t="str">
            <v>Apr</v>
          </cell>
          <cell r="F27" t="str">
            <v>May</v>
          </cell>
          <cell r="G27" t="str">
            <v>Jun</v>
          </cell>
          <cell r="H27" t="str">
            <v>Jul</v>
          </cell>
          <cell r="I27" t="str">
            <v>Aug</v>
          </cell>
          <cell r="J27" t="str">
            <v>Sep</v>
          </cell>
          <cell r="K27" t="str">
            <v>Oct</v>
          </cell>
          <cell r="L27" t="str">
            <v>Nov</v>
          </cell>
          <cell r="M27" t="str">
            <v>Dec
1995</v>
          </cell>
          <cell r="N27" t="str">
            <v>Jan
1996</v>
          </cell>
          <cell r="O27" t="str">
            <v>Feb</v>
          </cell>
          <cell r="P27" t="str">
            <v>Mar</v>
          </cell>
          <cell r="Q27" t="str">
            <v>Apr</v>
          </cell>
          <cell r="R27" t="str">
            <v>May</v>
          </cell>
          <cell r="S27" t="str">
            <v>Jun</v>
          </cell>
          <cell r="T27" t="str">
            <v>Jul</v>
          </cell>
          <cell r="U27" t="str">
            <v>Aug</v>
          </cell>
          <cell r="V27" t="str">
            <v>Sep</v>
          </cell>
          <cell r="W27" t="str">
            <v>Oct</v>
          </cell>
          <cell r="X27" t="str">
            <v>Nov</v>
          </cell>
          <cell r="Y27" t="str">
            <v>Dec
1996</v>
          </cell>
          <cell r="Z27" t="str">
            <v>Jan
1997</v>
          </cell>
          <cell r="AA27" t="str">
            <v>Feb</v>
          </cell>
          <cell r="AB27" t="str">
            <v>Mar</v>
          </cell>
          <cell r="AC27" t="str">
            <v>Apr</v>
          </cell>
          <cell r="AD27" t="str">
            <v>May</v>
          </cell>
          <cell r="AE27" t="str">
            <v>Jun</v>
          </cell>
          <cell r="AF27" t="str">
            <v>Jul</v>
          </cell>
          <cell r="AG27" t="str">
            <v>Aug</v>
          </cell>
          <cell r="AH27" t="str">
            <v>Sep</v>
          </cell>
          <cell r="AI27" t="str">
            <v>Oct</v>
          </cell>
          <cell r="AJ27" t="str">
            <v>Nov</v>
          </cell>
          <cell r="AK27" t="str">
            <v>Dec
1997</v>
          </cell>
          <cell r="AL27" t="str">
            <v>Jan
1998</v>
          </cell>
          <cell r="AM27" t="str">
            <v>Feb</v>
          </cell>
          <cell r="AN27" t="str">
            <v>Mar</v>
          </cell>
          <cell r="AO27" t="str">
            <v>Apr</v>
          </cell>
          <cell r="AP27" t="str">
            <v>May</v>
          </cell>
          <cell r="AQ27" t="str">
            <v>Jun</v>
          </cell>
          <cell r="AR27" t="str">
            <v>Jul</v>
          </cell>
          <cell r="AS27" t="str">
            <v>Aug</v>
          </cell>
          <cell r="AT27" t="str">
            <v>Sep</v>
          </cell>
          <cell r="AU27" t="str">
            <v>Oct</v>
          </cell>
          <cell r="AV27" t="str">
            <v>Nov</v>
          </cell>
          <cell r="AW27" t="str">
            <v>Dec
1998</v>
          </cell>
          <cell r="AX27" t="str">
            <v>Jan
1999</v>
          </cell>
          <cell r="AY27" t="str">
            <v>Feb</v>
          </cell>
          <cell r="AZ27" t="str">
            <v>Mar</v>
          </cell>
          <cell r="BA27" t="str">
            <v>Apr</v>
          </cell>
          <cell r="BB27" t="str">
            <v>May</v>
          </cell>
          <cell r="BC27" t="str">
            <v>Jun</v>
          </cell>
          <cell r="BD27" t="str">
            <v>Jul</v>
          </cell>
          <cell r="BE27" t="str">
            <v>Aug</v>
          </cell>
          <cell r="BF27" t="str">
            <v>Sep</v>
          </cell>
          <cell r="BG27" t="str">
            <v>Oct</v>
          </cell>
          <cell r="BH27" t="str">
            <v>Nov</v>
          </cell>
          <cell r="BI27" t="str">
            <v>Dec
1999</v>
          </cell>
          <cell r="BJ27" t="str">
            <v>Jan
2000</v>
          </cell>
          <cell r="BK27" t="str">
            <v>Feb</v>
          </cell>
        </row>
        <row r="28">
          <cell r="A28" t="str">
            <v>Estonia</v>
          </cell>
          <cell r="B28">
            <v>148.01529763395834</v>
          </cell>
          <cell r="C28">
            <v>158.34832308710239</v>
          </cell>
          <cell r="D28">
            <v>186.82430690049492</v>
          </cell>
          <cell r="E28">
            <v>197.82178451205925</v>
          </cell>
          <cell r="F28">
            <v>202.48249573429183</v>
          </cell>
          <cell r="G28">
            <v>241.36082551467564</v>
          </cell>
          <cell r="H28">
            <v>231.54668324899683</v>
          </cell>
          <cell r="I28">
            <v>195.55535557761081</v>
          </cell>
          <cell r="J28">
            <v>201.78701209867043</v>
          </cell>
          <cell r="K28">
            <v>216.09343721137827</v>
          </cell>
          <cell r="L28">
            <v>217.08723641770763</v>
          </cell>
          <cell r="M28">
            <v>276.42716586671111</v>
          </cell>
          <cell r="N28">
            <v>218.98590705930155</v>
          </cell>
          <cell r="O28">
            <v>223.36005128755988</v>
          </cell>
          <cell r="P28">
            <v>234.30693362431376</v>
          </cell>
          <cell r="Q28">
            <v>237.75400607187154</v>
          </cell>
          <cell r="R28">
            <v>233.60123413203485</v>
          </cell>
          <cell r="S28">
            <v>269.14561211589228</v>
          </cell>
          <cell r="T28">
            <v>258.38075852614963</v>
          </cell>
          <cell r="U28">
            <v>236.54038811175838</v>
          </cell>
          <cell r="V28">
            <v>254.98465939199033</v>
          </cell>
          <cell r="W28">
            <v>255.85614471904086</v>
          </cell>
          <cell r="X28">
            <v>259.95186382922412</v>
          </cell>
          <cell r="Y28">
            <v>291.55786940462593</v>
          </cell>
          <cell r="Z28">
            <v>242.75238085567872</v>
          </cell>
          <cell r="AA28">
            <v>233.10528202676863</v>
          </cell>
          <cell r="AB28">
            <v>234.76255360313331</v>
          </cell>
          <cell r="AC28">
            <v>252.2232197427177</v>
          </cell>
          <cell r="AD28">
            <v>263.92432113289186</v>
          </cell>
          <cell r="AE28">
            <v>273.0849843077491</v>
          </cell>
          <cell r="AF28">
            <v>262.60650928900685</v>
          </cell>
          <cell r="AG28">
            <v>233.7728081169719</v>
          </cell>
          <cell r="AH28">
            <v>242.80677931057124</v>
          </cell>
          <cell r="AI28">
            <v>266.74422706042316</v>
          </cell>
          <cell r="AJ28">
            <v>270.74991883995239</v>
          </cell>
          <cell r="AK28">
            <v>320.91022320244912</v>
          </cell>
          <cell r="AL28">
            <v>252.56801576123544</v>
          </cell>
          <cell r="AM28">
            <v>254.01688303101099</v>
          </cell>
          <cell r="AN28">
            <v>265.2447267637063</v>
          </cell>
          <cell r="AO28">
            <v>277.33709545535021</v>
          </cell>
          <cell r="AP28">
            <v>295.36257500348853</v>
          </cell>
          <cell r="AQ28">
            <v>316.86615947603644</v>
          </cell>
          <cell r="AR28">
            <v>290.33933409672557</v>
          </cell>
          <cell r="AS28">
            <v>269.21081374387632</v>
          </cell>
          <cell r="AT28">
            <v>294.53254243308982</v>
          </cell>
          <cell r="AU28">
            <v>319.39908706048283</v>
          </cell>
          <cell r="AV28">
            <v>305.79379592577362</v>
          </cell>
          <cell r="AW28">
            <v>361.26750802587759</v>
          </cell>
          <cell r="AX28">
            <v>289.92026079463091</v>
          </cell>
          <cell r="AY28">
            <v>287.71901641977718</v>
          </cell>
          <cell r="AZ28">
            <v>298.07213735542769</v>
          </cell>
          <cell r="BA28">
            <v>294.37451063060894</v>
          </cell>
          <cell r="BB28">
            <v>304.47822854960731</v>
          </cell>
          <cell r="BC28">
            <v>322.85011175580792</v>
          </cell>
          <cell r="BD28">
            <v>283.4470870106486</v>
          </cell>
          <cell r="BE28">
            <v>277.33565338531764</v>
          </cell>
          <cell r="BF28">
            <v>294.87612450056702</v>
          </cell>
          <cell r="BG28">
            <v>302.06226645287705</v>
          </cell>
          <cell r="BH28">
            <v>303.76883674326473</v>
          </cell>
          <cell r="BI28">
            <v>347.51788181547221</v>
          </cell>
          <cell r="BJ28">
            <v>286.30732308490627</v>
          </cell>
          <cell r="BK28">
            <v>282.38847291260305</v>
          </cell>
        </row>
        <row r="29">
          <cell r="A29" t="str">
            <v>Lithuania</v>
          </cell>
          <cell r="B29">
            <v>104.25</v>
          </cell>
          <cell r="C29">
            <v>109.71</v>
          </cell>
          <cell r="D29">
            <v>112.84</v>
          </cell>
          <cell r="E29">
            <v>120.215</v>
          </cell>
          <cell r="F29">
            <v>124.8125</v>
          </cell>
          <cell r="G29">
            <v>128.08750000000001</v>
          </cell>
          <cell r="H29">
            <v>132.04</v>
          </cell>
          <cell r="I29">
            <v>133.69</v>
          </cell>
          <cell r="J29">
            <v>131.09</v>
          </cell>
          <cell r="K29">
            <v>142.0325</v>
          </cell>
          <cell r="L29">
            <v>142.5925</v>
          </cell>
          <cell r="M29">
            <v>166.6925</v>
          </cell>
          <cell r="N29">
            <v>166.64500000000001</v>
          </cell>
          <cell r="O29">
            <v>157.9425</v>
          </cell>
          <cell r="P29">
            <v>164.85249999999999</v>
          </cell>
          <cell r="Q29">
            <v>166.24</v>
          </cell>
          <cell r="R29">
            <v>165.76</v>
          </cell>
          <cell r="S29">
            <v>169.35249999999999</v>
          </cell>
          <cell r="T29">
            <v>174.25</v>
          </cell>
          <cell r="U29">
            <v>170.67500000000001</v>
          </cell>
          <cell r="V29">
            <v>175.125</v>
          </cell>
          <cell r="W29">
            <v>177.22499999999999</v>
          </cell>
          <cell r="X29">
            <v>175.77500000000001</v>
          </cell>
          <cell r="Y29">
            <v>202.65</v>
          </cell>
          <cell r="Z29">
            <v>179.77250000000001</v>
          </cell>
          <cell r="AA29">
            <v>181.8</v>
          </cell>
          <cell r="AB29">
            <v>200.4</v>
          </cell>
          <cell r="AC29">
            <v>194.8</v>
          </cell>
          <cell r="AD29">
            <v>205.9</v>
          </cell>
          <cell r="AE29">
            <v>212.5</v>
          </cell>
          <cell r="AF29">
            <v>222.73249999999999</v>
          </cell>
          <cell r="AG29">
            <v>216.39</v>
          </cell>
          <cell r="AH29">
            <v>219.1</v>
          </cell>
          <cell r="AI29">
            <v>224.8</v>
          </cell>
          <cell r="AJ29">
            <v>233.24</v>
          </cell>
          <cell r="AK29">
            <v>264.29000000000002</v>
          </cell>
          <cell r="AL29">
            <v>227.7</v>
          </cell>
          <cell r="AM29">
            <v>227.57499999999999</v>
          </cell>
          <cell r="AN29">
            <v>236.85</v>
          </cell>
          <cell r="AO29">
            <v>245.875</v>
          </cell>
          <cell r="AP29">
            <v>248.65</v>
          </cell>
          <cell r="AQ29">
            <v>256.3</v>
          </cell>
          <cell r="AR29">
            <v>261.32499999999999</v>
          </cell>
          <cell r="AS29">
            <v>256.17500000000001</v>
          </cell>
          <cell r="AT29">
            <v>260.72500000000002</v>
          </cell>
          <cell r="AU29">
            <v>260.27499999999998</v>
          </cell>
          <cell r="AV29">
            <v>258.42500000000001</v>
          </cell>
          <cell r="AW29">
            <v>288.05</v>
          </cell>
          <cell r="AX29">
            <v>258.25</v>
          </cell>
          <cell r="AY29">
            <v>252.95</v>
          </cell>
          <cell r="AZ29">
            <v>262.7</v>
          </cell>
          <cell r="BA29">
            <v>267.22500000000002</v>
          </cell>
          <cell r="BB29">
            <v>267.82499999999999</v>
          </cell>
          <cell r="BC29">
            <v>274</v>
          </cell>
          <cell r="BD29">
            <v>275.05</v>
          </cell>
          <cell r="BE29">
            <v>272.8</v>
          </cell>
          <cell r="BF29">
            <v>271.57499999999999</v>
          </cell>
          <cell r="BG29">
            <v>271</v>
          </cell>
          <cell r="BH29">
            <v>270.39999999999998</v>
          </cell>
          <cell r="BI29">
            <v>280.7</v>
          </cell>
          <cell r="BJ29">
            <v>262.5</v>
          </cell>
          <cell r="BK29">
            <v>262</v>
          </cell>
        </row>
        <row r="30">
          <cell r="A30" t="str">
            <v>Latvia</v>
          </cell>
          <cell r="B30">
            <v>153.69966184975493</v>
          </cell>
          <cell r="C30">
            <v>159.07581498628744</v>
          </cell>
          <cell r="D30">
            <v>173.88888888888889</v>
          </cell>
          <cell r="E30">
            <v>180.07874015748033</v>
          </cell>
          <cell r="F30">
            <v>182.99610894941634</v>
          </cell>
          <cell r="G30">
            <v>191.54296874999997</v>
          </cell>
          <cell r="H30">
            <v>182.63157894736841</v>
          </cell>
          <cell r="I30">
            <v>179.92424242424241</v>
          </cell>
          <cell r="J30">
            <v>171.24074074074073</v>
          </cell>
          <cell r="K30">
            <v>179.77528089887639</v>
          </cell>
          <cell r="L30">
            <v>183.47663551401868</v>
          </cell>
          <cell r="M30">
            <v>205.46468401486987</v>
          </cell>
          <cell r="N30">
            <v>171.54411764705881</v>
          </cell>
          <cell r="O30">
            <v>173.38831014437915</v>
          </cell>
          <cell r="P30">
            <v>178.22669104204752</v>
          </cell>
          <cell r="Q30">
            <v>185.9528130671506</v>
          </cell>
          <cell r="R30">
            <v>190.83182640144665</v>
          </cell>
          <cell r="S30">
            <v>196.49819494584835</v>
          </cell>
          <cell r="T30">
            <v>194.51086956521738</v>
          </cell>
          <cell r="U30">
            <v>193.63138686131384</v>
          </cell>
          <cell r="V30">
            <v>190.4710144927536</v>
          </cell>
          <cell r="W30">
            <v>190.79136690647479</v>
          </cell>
          <cell r="X30">
            <v>204.70909090909089</v>
          </cell>
          <cell r="Y30">
            <v>233.61510791366902</v>
          </cell>
          <cell r="Z30">
            <v>190.26642984014211</v>
          </cell>
          <cell r="AA30">
            <v>188.30449826989621</v>
          </cell>
          <cell r="AB30">
            <v>195.65517241379311</v>
          </cell>
          <cell r="AC30">
            <v>199.24528301886792</v>
          </cell>
          <cell r="AD30">
            <v>204.48096885813149</v>
          </cell>
          <cell r="AE30">
            <v>210.97391304347829</v>
          </cell>
          <cell r="AF30">
            <v>213.67241379310349</v>
          </cell>
          <cell r="AG30">
            <v>205.27918781725887</v>
          </cell>
          <cell r="AH30">
            <v>206.59863945578232</v>
          </cell>
          <cell r="AI30">
            <v>211.8150684931507</v>
          </cell>
          <cell r="AJ30">
            <v>214.37177280550776</v>
          </cell>
          <cell r="AK30">
            <v>238.27118644067801</v>
          </cell>
          <cell r="AL30">
            <v>203.84873949579833</v>
          </cell>
          <cell r="AM30">
            <v>203.41216216216216</v>
          </cell>
          <cell r="AN30">
            <v>214.62962962962962</v>
          </cell>
          <cell r="AO30">
            <v>216.44295302013424</v>
          </cell>
          <cell r="AP30">
            <v>222.25210084033617</v>
          </cell>
          <cell r="AQ30">
            <v>229.5</v>
          </cell>
          <cell r="AR30">
            <v>233.39434276206325</v>
          </cell>
          <cell r="AS30">
            <v>224.44444444444446</v>
          </cell>
          <cell r="AT30">
            <v>229.62268089582864</v>
          </cell>
          <cell r="AU30">
            <v>234.56140350877192</v>
          </cell>
          <cell r="AV30">
            <v>236.53310104529621</v>
          </cell>
          <cell r="AW30">
            <v>268.1786339754816</v>
          </cell>
          <cell r="AX30">
            <v>226.26315789473685</v>
          </cell>
          <cell r="AY30">
            <v>224.80138169257341</v>
          </cell>
          <cell r="AZ30">
            <v>236.32027257240205</v>
          </cell>
          <cell r="BA30">
            <v>232.05084745762713</v>
          </cell>
          <cell r="BB30">
            <v>235.37942664418216</v>
          </cell>
          <cell r="BC30">
            <v>246.71691792294808</v>
          </cell>
          <cell r="BD30">
            <v>243.1939799331104</v>
          </cell>
          <cell r="BE30">
            <v>245.76791808873725</v>
          </cell>
          <cell r="BF30">
            <v>241.54639175257736</v>
          </cell>
          <cell r="BG30">
            <v>240.90277777777777</v>
          </cell>
          <cell r="BH30">
            <v>246.72977624784855</v>
          </cell>
          <cell r="BI30">
            <v>276.24356775300174</v>
          </cell>
          <cell r="BJ30">
            <v>237.77015437392799</v>
          </cell>
          <cell r="BK30">
            <v>233.85521885521885</v>
          </cell>
        </row>
        <row r="31">
          <cell r="A31" t="str">
            <v>Russia</v>
          </cell>
          <cell r="B31">
            <v>79.339276350288415</v>
          </cell>
          <cell r="C31">
            <v>75.433159599943664</v>
          </cell>
          <cell r="D31">
            <v>76.121288692356288</v>
          </cell>
          <cell r="E31">
            <v>76.855721393034813</v>
          </cell>
          <cell r="F31">
            <v>84.987308232562441</v>
          </cell>
          <cell r="G31">
            <v>101.93246973879805</v>
          </cell>
          <cell r="H31">
            <v>110.53330382828059</v>
          </cell>
          <cell r="I31">
            <v>118.43297101449275</v>
          </cell>
          <cell r="J31">
            <v>126.2298747763864</v>
          </cell>
          <cell r="K31">
            <v>132.1928460342146</v>
          </cell>
          <cell r="L31">
            <v>136.91393352410302</v>
          </cell>
          <cell r="M31">
            <v>159.1646829690543</v>
          </cell>
          <cell r="N31">
            <v>139.89747970952587</v>
          </cell>
          <cell r="O31">
            <v>143.78810174479716</v>
          </cell>
          <cell r="P31">
            <v>154.11667356226729</v>
          </cell>
          <cell r="Q31">
            <v>152.24489795918367</v>
          </cell>
          <cell r="R31">
            <v>156.4885496183206</v>
          </cell>
          <cell r="S31">
            <v>165.64417177914112</v>
          </cell>
          <cell r="T31">
            <v>163.78472896833108</v>
          </cell>
          <cell r="U31">
            <v>157.38636363636363</v>
          </cell>
          <cell r="V31">
            <v>157.91433891992551</v>
          </cell>
          <cell r="W31">
            <v>155.22003314306758</v>
          </cell>
          <cell r="X31">
            <v>152.31667274717259</v>
          </cell>
          <cell r="Y31">
            <v>183.70664739884396</v>
          </cell>
          <cell r="Z31">
            <v>144.97411176575611</v>
          </cell>
          <cell r="AA31">
            <v>145.20693314467633</v>
          </cell>
          <cell r="AB31">
            <v>158.30995792426367</v>
          </cell>
          <cell r="AC31">
            <v>156.77744910388029</v>
          </cell>
          <cell r="AD31">
            <v>159.44540727902947</v>
          </cell>
          <cell r="AE31">
            <v>171.7993079584775</v>
          </cell>
          <cell r="AF31">
            <v>172.62830482115086</v>
          </cell>
          <cell r="AG31">
            <v>168.98984684219585</v>
          </cell>
          <cell r="AH31">
            <v>175.50461854259322</v>
          </cell>
          <cell r="AI31">
            <v>171.2340425531915</v>
          </cell>
          <cell r="AJ31">
            <v>169.0952219586581</v>
          </cell>
          <cell r="AK31">
            <v>204.51102507995287</v>
          </cell>
          <cell r="AL31">
            <v>164.80125435772547</v>
          </cell>
          <cell r="AM31">
            <v>165.29745276625289</v>
          </cell>
          <cell r="AN31">
            <v>173.9030478192328</v>
          </cell>
          <cell r="AO31">
            <v>169.82919102518048</v>
          </cell>
          <cell r="AP31">
            <v>170.28543547206638</v>
          </cell>
          <cell r="AQ31">
            <v>181.56221175785234</v>
          </cell>
          <cell r="AR31">
            <v>178.56281067516048</v>
          </cell>
          <cell r="AS31">
            <v>155.86339728868808</v>
          </cell>
          <cell r="AT31">
            <v>76.553969860316556</v>
          </cell>
          <cell r="AU31">
            <v>70.528239557361502</v>
          </cell>
          <cell r="AV31">
            <v>70.673952641165755</v>
          </cell>
          <cell r="AW31">
            <v>74.135585080838794</v>
          </cell>
          <cell r="AX31">
            <v>52.360954073116886</v>
          </cell>
          <cell r="AY31">
            <v>52.353277647028001</v>
          </cell>
          <cell r="AZ31">
            <v>58.989386169650921</v>
          </cell>
          <cell r="BA31">
            <v>57.5137721840279</v>
          </cell>
          <cell r="BB31">
            <v>60.191697471294447</v>
          </cell>
          <cell r="BC31">
            <v>66.953256250617656</v>
          </cell>
          <cell r="BD31">
            <v>66.571212270827161</v>
          </cell>
          <cell r="BE31">
            <v>65.109122565493792</v>
          </cell>
          <cell r="BF31">
            <v>66.11596205791821</v>
          </cell>
          <cell r="BG31">
            <v>66.735372469714349</v>
          </cell>
          <cell r="BH31">
            <v>68.015572486579373</v>
          </cell>
          <cell r="BI31">
            <v>85.187838624457072</v>
          </cell>
          <cell r="BJ31">
            <v>64.9187097140384</v>
          </cell>
          <cell r="BK31">
            <v>64.015093498934831</v>
          </cell>
        </row>
        <row r="32">
          <cell r="A32" t="str">
            <v>Kazakhstan</v>
          </cell>
          <cell r="B32">
            <v>64.0351506456241</v>
          </cell>
          <cell r="C32">
            <v>61.978264561046018</v>
          </cell>
          <cell r="D32">
            <v>68.639063015506437</v>
          </cell>
          <cell r="E32">
            <v>68.848874598070736</v>
          </cell>
          <cell r="F32">
            <v>73.012029123140223</v>
          </cell>
          <cell r="G32">
            <v>76.761408495183957</v>
          </cell>
          <cell r="H32">
            <v>83.227929373996801</v>
          </cell>
          <cell r="I32">
            <v>93.292661669862298</v>
          </cell>
          <cell r="J32">
            <v>95.052264808362366</v>
          </cell>
          <cell r="K32">
            <v>96.495145631067956</v>
          </cell>
          <cell r="L32">
            <v>97.517317380352637</v>
          </cell>
          <cell r="M32">
            <v>113.11952440550688</v>
          </cell>
          <cell r="N32">
            <v>87.195480575762261</v>
          </cell>
          <cell r="O32">
            <v>87.387580299785867</v>
          </cell>
          <cell r="P32">
            <v>95.436684574059854</v>
          </cell>
          <cell r="Q32">
            <v>99.167807698159137</v>
          </cell>
          <cell r="R32">
            <v>96.566382278102083</v>
          </cell>
          <cell r="S32">
            <v>100.95465393794748</v>
          </cell>
          <cell r="T32">
            <v>104.85451306413302</v>
          </cell>
          <cell r="U32">
            <v>104.99482784099305</v>
          </cell>
          <cell r="V32">
            <v>106.6154069345713</v>
          </cell>
          <cell r="W32">
            <v>108.40120017145307</v>
          </cell>
          <cell r="X32">
            <v>104.41693627795752</v>
          </cell>
          <cell r="Y32">
            <v>119.56373551465578</v>
          </cell>
          <cell r="Z32">
            <v>99.496288441145282</v>
          </cell>
          <cell r="AA32">
            <v>98.744548698295233</v>
          </cell>
          <cell r="AB32">
            <v>109.07035510041229</v>
          </cell>
          <cell r="AC32">
            <v>106.54492135430553</v>
          </cell>
          <cell r="AD32">
            <v>110.10596026490066</v>
          </cell>
          <cell r="AE32">
            <v>115.80341767121473</v>
          </cell>
          <cell r="AF32">
            <v>117.50231512104776</v>
          </cell>
          <cell r="AG32">
            <v>113.74851563530808</v>
          </cell>
          <cell r="AH32">
            <v>119.49320311468919</v>
          </cell>
          <cell r="AI32">
            <v>122.67142290923505</v>
          </cell>
          <cell r="AJ32">
            <v>119.27392739273927</v>
          </cell>
          <cell r="AK32">
            <v>138.74967027169615</v>
          </cell>
          <cell r="AL32">
            <v>118.13417190775682</v>
          </cell>
          <cell r="AM32">
            <v>117.86649214659685</v>
          </cell>
          <cell r="AN32">
            <v>127.08496732026144</v>
          </cell>
          <cell r="AO32">
            <v>123.67974964141348</v>
          </cell>
          <cell r="AP32">
            <v>125.74850299401199</v>
          </cell>
          <cell r="AQ32">
            <v>128.81818181818181</v>
          </cell>
          <cell r="AR32">
            <v>127.59513331607558</v>
          </cell>
          <cell r="AS32">
            <v>123.46247282956145</v>
          </cell>
          <cell r="AT32">
            <v>124.59550984572932</v>
          </cell>
          <cell r="AU32">
            <v>122.72336241858179</v>
          </cell>
          <cell r="AV32">
            <v>118.87798376347995</v>
          </cell>
          <cell r="AW32">
            <v>133.30157217722726</v>
          </cell>
          <cell r="AX32">
            <v>112.38038984051978</v>
          </cell>
          <cell r="AY32">
            <v>111.26315789473684</v>
          </cell>
          <cell r="AZ32">
            <v>108.87553648068669</v>
          </cell>
          <cell r="BA32">
            <v>102.98522167487685</v>
          </cell>
          <cell r="BB32">
            <v>86.139266584260412</v>
          </cell>
          <cell r="BC32">
            <v>80.718146718146713</v>
          </cell>
          <cell r="BD32">
            <v>86.018560778944163</v>
          </cell>
          <cell r="BE32">
            <v>85.855288133019513</v>
          </cell>
          <cell r="BF32">
            <v>83.079861876423479</v>
          </cell>
          <cell r="BG32">
            <v>89.94078618820005</v>
          </cell>
          <cell r="BH32">
            <v>90.730478589420656</v>
          </cell>
          <cell r="BI32">
            <v>91.229466676315226</v>
          </cell>
          <cell r="BJ32">
            <v>84.976407448762743</v>
          </cell>
          <cell r="BK32">
            <v>86.048173826031018</v>
          </cell>
        </row>
        <row r="34">
          <cell r="A34" t="str">
            <v>PANEL 2 - Medium Wages Countries</v>
          </cell>
        </row>
        <row r="35">
          <cell r="A35" t="str">
            <v>Uzbekistan 1/</v>
          </cell>
          <cell r="B35">
            <v>25.268000000000001</v>
          </cell>
          <cell r="C35">
            <v>26.544</v>
          </cell>
          <cell r="D35">
            <v>36.230158730158735</v>
          </cell>
          <cell r="E35">
            <v>36.744274809160309</v>
          </cell>
          <cell r="F35">
            <v>37.182835820895519</v>
          </cell>
          <cell r="G35">
            <v>35.364261168384871</v>
          </cell>
          <cell r="H35">
            <v>33.245901639344261</v>
          </cell>
          <cell r="I35">
            <v>32.62658227848101</v>
          </cell>
          <cell r="J35">
            <v>31.327245053272446</v>
          </cell>
          <cell r="K35">
            <v>39.029325513196483</v>
          </cell>
          <cell r="L35">
            <v>38.55113636363636</v>
          </cell>
          <cell r="M35">
            <v>53.382681564245814</v>
          </cell>
          <cell r="N35">
            <v>38.821902654867259</v>
          </cell>
          <cell r="O35">
            <v>42.79044218621258</v>
          </cell>
          <cell r="P35">
            <v>47.86853685368537</v>
          </cell>
          <cell r="Q35">
            <v>48.590403903496885</v>
          </cell>
          <cell r="R35">
            <v>51.425916091343609</v>
          </cell>
          <cell r="S35">
            <v>56.818181818181813</v>
          </cell>
          <cell r="T35">
            <v>54.881391671059568</v>
          </cell>
          <cell r="U35">
            <v>53.707605344295992</v>
          </cell>
          <cell r="V35">
            <v>62.246540880503147</v>
          </cell>
          <cell r="W35">
            <v>58.601134215500942</v>
          </cell>
          <cell r="X35">
            <v>53.019172552976791</v>
          </cell>
          <cell r="Y35">
            <v>68.799397817086941</v>
          </cell>
          <cell r="Z35">
            <v>50.617989091283306</v>
          </cell>
          <cell r="AA35">
            <v>57.938571365619353</v>
          </cell>
          <cell r="AB35">
            <v>53.491107881807494</v>
          </cell>
          <cell r="AC35">
            <v>49.443655303030305</v>
          </cell>
          <cell r="AD35">
            <v>50.635177128651335</v>
          </cell>
          <cell r="AE35">
            <v>55.509674278992414</v>
          </cell>
          <cell r="AF35">
            <v>56.439743826590316</v>
          </cell>
          <cell r="AG35">
            <v>53.084099136730721</v>
          </cell>
          <cell r="AH35">
            <v>55.144745961507695</v>
          </cell>
          <cell r="AI35">
            <v>54.921245719876083</v>
          </cell>
          <cell r="AJ35">
            <v>53.937898548402607</v>
          </cell>
          <cell r="AK35">
            <v>72.223619670481696</v>
          </cell>
          <cell r="AL35">
            <v>51.738216008907585</v>
          </cell>
          <cell r="AM35">
            <v>52.327350167325832</v>
          </cell>
          <cell r="AN35">
            <v>56.824964782847459</v>
          </cell>
          <cell r="AO35">
            <v>52.714176963166828</v>
          </cell>
          <cell r="AP35">
            <v>51.472493306848605</v>
          </cell>
          <cell r="AQ35">
            <v>54.791043121605142</v>
          </cell>
          <cell r="AR35">
            <v>56.460892710892708</v>
          </cell>
          <cell r="AS35">
            <v>56.547429327972146</v>
          </cell>
          <cell r="AT35">
            <v>57.819438064614907</v>
          </cell>
          <cell r="AU35">
            <v>57.912201541643164</v>
          </cell>
          <cell r="AV35">
            <v>58.958281752909137</v>
          </cell>
          <cell r="AW35">
            <v>74.896269352391741</v>
          </cell>
          <cell r="AX35">
            <v>61.155459342443514</v>
          </cell>
          <cell r="AY35">
            <v>62.571377587437546</v>
          </cell>
          <cell r="AZ35">
            <v>69.580747160089018</v>
          </cell>
          <cell r="BA35">
            <v>63.536654094594013</v>
          </cell>
          <cell r="BB35">
            <v>65.45127744254718</v>
          </cell>
          <cell r="BC35">
            <v>66.510653103151199</v>
          </cell>
          <cell r="BD35">
            <v>65.929966566954064</v>
          </cell>
          <cell r="BE35">
            <v>71.872450367147124</v>
          </cell>
          <cell r="BF35">
            <v>64.25777266912624</v>
          </cell>
          <cell r="BG35">
            <v>63.664675924229655</v>
          </cell>
          <cell r="BH35">
            <v>60.117280822413669</v>
          </cell>
          <cell r="BI35">
            <v>79.713467048710612</v>
          </cell>
          <cell r="BJ35">
            <v>57.436260623229465</v>
          </cell>
          <cell r="BK35">
            <v>57.913468248429865</v>
          </cell>
        </row>
        <row r="36">
          <cell r="A36" t="str">
            <v>Belarus</v>
          </cell>
          <cell r="B36">
            <v>29.476375118751108</v>
          </cell>
          <cell r="C36">
            <v>33.22527849185947</v>
          </cell>
          <cell r="D36">
            <v>56.124721030042913</v>
          </cell>
          <cell r="E36">
            <v>60.185826086956517</v>
          </cell>
          <cell r="F36">
            <v>63.684695652173914</v>
          </cell>
          <cell r="G36">
            <v>70.701652173913047</v>
          </cell>
          <cell r="H36">
            <v>72.245043478260868</v>
          </cell>
          <cell r="I36">
            <v>76.125217391304346</v>
          </cell>
          <cell r="J36">
            <v>76.556782608695656</v>
          </cell>
          <cell r="K36">
            <v>78.601391304347828</v>
          </cell>
          <cell r="L36">
            <v>76.245652173913044</v>
          </cell>
          <cell r="M36">
            <v>88.15052173913044</v>
          </cell>
          <cell r="N36">
            <v>82.686956521739134</v>
          </cell>
          <cell r="O36">
            <v>88.286956521739128</v>
          </cell>
          <cell r="P36">
            <v>92.747826086956508</v>
          </cell>
          <cell r="Q36">
            <v>88.26119464982969</v>
          </cell>
          <cell r="R36">
            <v>90.317688378033196</v>
          </cell>
          <cell r="S36">
            <v>90.770760055054282</v>
          </cell>
          <cell r="T36">
            <v>93.197586726998495</v>
          </cell>
          <cell r="U36">
            <v>89.527122976427165</v>
          </cell>
          <cell r="V36">
            <v>88.326021387441742</v>
          </cell>
          <cell r="W36">
            <v>91.591814682244888</v>
          </cell>
          <cell r="X36">
            <v>85.889124106906593</v>
          </cell>
          <cell r="Y36">
            <v>102.76774193548388</v>
          </cell>
          <cell r="Z36">
            <v>82.37008671634743</v>
          </cell>
          <cell r="AA36">
            <v>73.574153017724925</v>
          </cell>
          <cell r="AB36">
            <v>72.791204775486207</v>
          </cell>
          <cell r="AC36">
            <v>73.503484127861967</v>
          </cell>
          <cell r="AD36">
            <v>75.141162029459906</v>
          </cell>
          <cell r="AE36">
            <v>81.411029250258338</v>
          </cell>
          <cell r="AF36">
            <v>84.918588220181135</v>
          </cell>
          <cell r="AG36">
            <v>86.461541144262128</v>
          </cell>
          <cell r="AH36">
            <v>96.304901493616384</v>
          </cell>
          <cell r="AI36">
            <v>97.295437753971186</v>
          </cell>
          <cell r="AJ36">
            <v>92.779844436929324</v>
          </cell>
          <cell r="AK36">
            <v>107.52172610128858</v>
          </cell>
          <cell r="AL36">
            <v>97.332325818955255</v>
          </cell>
          <cell r="AM36">
            <v>105.28931266888219</v>
          </cell>
          <cell r="AN36">
            <v>111.1739065083421</v>
          </cell>
          <cell r="AO36">
            <v>107.26408396787171</v>
          </cell>
          <cell r="AP36">
            <v>109.23319112762306</v>
          </cell>
          <cell r="AQ36">
            <v>114.36081373381157</v>
          </cell>
          <cell r="AR36">
            <v>109.70606786930743</v>
          </cell>
          <cell r="AS36">
            <v>99.081605599448537</v>
          </cell>
          <cell r="AT36">
            <v>90.332100721958099</v>
          </cell>
          <cell r="AU36">
            <v>103.97839353455386</v>
          </cell>
          <cell r="AV36">
            <v>94.877633539050862</v>
          </cell>
          <cell r="AW36">
            <v>83.811616954474104</v>
          </cell>
          <cell r="AX36">
            <v>74.299433797909415</v>
          </cell>
          <cell r="AY36">
            <v>60.824320195539258</v>
          </cell>
          <cell r="AZ36">
            <v>50.295185909980439</v>
          </cell>
          <cell r="BA36">
            <v>53.402256085493768</v>
          </cell>
          <cell r="BB36">
            <v>71.039561285356925</v>
          </cell>
          <cell r="BC36">
            <v>74.818840321141835</v>
          </cell>
          <cell r="BD36">
            <v>77.619248016557449</v>
          </cell>
          <cell r="BE36">
            <v>78.373813474941926</v>
          </cell>
          <cell r="BF36">
            <v>80.680701754385964</v>
          </cell>
          <cell r="BG36">
            <v>92.061213975205291</v>
          </cell>
          <cell r="BH36">
            <v>94.628711256117455</v>
          </cell>
          <cell r="BI36">
            <v>110.00599369085174</v>
          </cell>
          <cell r="BJ36">
            <v>109.48998437278021</v>
          </cell>
          <cell r="BK36">
            <v>106.31604816908332</v>
          </cell>
        </row>
        <row r="37">
          <cell r="A37" t="str">
            <v>Moldova</v>
          </cell>
          <cell r="B37">
            <v>28.665880666712901</v>
          </cell>
          <cell r="C37">
            <v>26.463475840671624</v>
          </cell>
          <cell r="D37">
            <v>28.695021968564571</v>
          </cell>
          <cell r="E37">
            <v>27.147505906477065</v>
          </cell>
          <cell r="F37">
            <v>27.29495737228207</v>
          </cell>
          <cell r="G37">
            <v>29.452339763943328</v>
          </cell>
          <cell r="H37">
            <v>30.47745065608115</v>
          </cell>
          <cell r="I37">
            <v>30.133239212918028</v>
          </cell>
          <cell r="J37">
            <v>33.081910811168449</v>
          </cell>
          <cell r="K37">
            <v>33.116525190166463</v>
          </cell>
          <cell r="L37">
            <v>33.821081223166566</v>
          </cell>
          <cell r="M37">
            <v>46.358639263559908</v>
          </cell>
          <cell r="N37">
            <v>32.409758251462641</v>
          </cell>
          <cell r="O37">
            <v>34.002107296514183</v>
          </cell>
          <cell r="P37">
            <v>37.123429351055165</v>
          </cell>
          <cell r="Q37">
            <v>37.354239409710786</v>
          </cell>
          <cell r="R37">
            <v>38.08278867102397</v>
          </cell>
          <cell r="S37">
            <v>40.31492666091458</v>
          </cell>
          <cell r="T37">
            <v>40.231367995527457</v>
          </cell>
          <cell r="U37">
            <v>39.884681247696882</v>
          </cell>
          <cell r="V37">
            <v>39.805615550755945</v>
          </cell>
          <cell r="W37">
            <v>43.024290707013698</v>
          </cell>
          <cell r="X37">
            <v>44.227258081838684</v>
          </cell>
          <cell r="Y37">
            <v>62.263059821371201</v>
          </cell>
          <cell r="Z37">
            <v>40.693260862839914</v>
          </cell>
          <cell r="AA37">
            <v>39.137966679261162</v>
          </cell>
          <cell r="AB37">
            <v>41.525168722864635</v>
          </cell>
          <cell r="AC37">
            <v>41.032112087720826</v>
          </cell>
          <cell r="AD37">
            <v>41.441284243587504</v>
          </cell>
          <cell r="AE37">
            <v>43.533792267394034</v>
          </cell>
          <cell r="AF37">
            <v>44.92832913885546</v>
          </cell>
          <cell r="AG37">
            <v>45.70403901244287</v>
          </cell>
          <cell r="AH37">
            <v>47.048834120746335</v>
          </cell>
          <cell r="AI37">
            <v>47.501675639445637</v>
          </cell>
          <cell r="AJ37">
            <v>47.485375104463543</v>
          </cell>
          <cell r="AK37">
            <v>52.67776874010017</v>
          </cell>
          <cell r="AL37">
            <v>49.488857521707523</v>
          </cell>
          <cell r="AM37">
            <v>49.994688197174121</v>
          </cell>
          <cell r="AN37">
            <v>52.42619613165931</v>
          </cell>
          <cell r="AO37">
            <v>51.811824539097266</v>
          </cell>
          <cell r="AP37">
            <v>50.426031249339282</v>
          </cell>
          <cell r="AQ37">
            <v>55.352733872159035</v>
          </cell>
          <cell r="AR37">
            <v>52.933122696155877</v>
          </cell>
          <cell r="AS37">
            <v>54.562992786445228</v>
          </cell>
          <cell r="AT37">
            <v>52.563337380888676</v>
          </cell>
          <cell r="AU37">
            <v>44.542383902606431</v>
          </cell>
          <cell r="AV37">
            <v>33.516835232364613</v>
          </cell>
          <cell r="AW37">
            <v>41.299494771472219</v>
          </cell>
          <cell r="AX37">
            <v>29.616131726091066</v>
          </cell>
          <cell r="AY37">
            <v>28.20023885626826</v>
          </cell>
          <cell r="AZ37">
            <v>30.695625929196616</v>
          </cell>
          <cell r="BA37">
            <v>28.399616474904118</v>
          </cell>
          <cell r="BB37">
            <v>27.422976405197485</v>
          </cell>
          <cell r="BC37">
            <v>26.611920845720707</v>
          </cell>
          <cell r="BD37">
            <v>26.944434428298415</v>
          </cell>
          <cell r="BE37">
            <v>28.631011465153762</v>
          </cell>
          <cell r="BF37">
            <v>30.448761738211694</v>
          </cell>
          <cell r="BG37">
            <v>30.882232476858803</v>
          </cell>
          <cell r="BH37">
            <v>31.303884247265703</v>
          </cell>
          <cell r="BI37">
            <v>42.840210449122985</v>
          </cell>
          <cell r="BJ37">
            <v>27.148128624143386</v>
          </cell>
          <cell r="BK37">
            <v>26.93653691317969</v>
          </cell>
        </row>
        <row r="38">
          <cell r="A38" t="str">
            <v>Ukraine</v>
          </cell>
          <cell r="B38">
            <v>30.429476214691878</v>
          </cell>
          <cell r="C38">
            <v>35.560736783877275</v>
          </cell>
          <cell r="D38">
            <v>38.909753633677099</v>
          </cell>
          <cell r="E38">
            <v>42.365738215582198</v>
          </cell>
          <cell r="F38">
            <v>48.104957134747529</v>
          </cell>
          <cell r="G38">
            <v>50.010552233556098</v>
          </cell>
          <cell r="H38">
            <v>52.709606470203376</v>
          </cell>
          <cell r="I38">
            <v>49.727465397117406</v>
          </cell>
          <cell r="J38">
            <v>52.552316438853268</v>
          </cell>
          <cell r="K38">
            <v>55.159528868817389</v>
          </cell>
          <cell r="L38">
            <v>58.065604182477443</v>
          </cell>
          <cell r="M38">
            <v>74.99009470024609</v>
          </cell>
          <cell r="N38">
            <v>62.647702407002186</v>
          </cell>
          <cell r="O38">
            <v>64.289245785553661</v>
          </cell>
          <cell r="P38">
            <v>68.373727740077271</v>
          </cell>
          <cell r="Q38">
            <v>69.201029551546995</v>
          </cell>
          <cell r="R38">
            <v>71.719420163961118</v>
          </cell>
          <cell r="S38">
            <v>75.690884012814806</v>
          </cell>
          <cell r="T38">
            <v>80.709162486192596</v>
          </cell>
          <cell r="U38">
            <v>81.278409090909093</v>
          </cell>
          <cell r="V38">
            <v>83.000965854212836</v>
          </cell>
          <cell r="W38">
            <v>83.50800090151003</v>
          </cell>
          <cell r="X38">
            <v>77.861445783132524</v>
          </cell>
          <cell r="Y38">
            <v>86.888900684749728</v>
          </cell>
          <cell r="Z38">
            <v>73.754890557259174</v>
          </cell>
          <cell r="AA38">
            <v>75.3417227164244</v>
          </cell>
          <cell r="AB38">
            <v>80.414784170703825</v>
          </cell>
          <cell r="AC38">
            <v>79.414470480004326</v>
          </cell>
          <cell r="AD38">
            <v>83.237464727588446</v>
          </cell>
          <cell r="AE38">
            <v>85.224459037571336</v>
          </cell>
          <cell r="AF38">
            <v>88.885298869143782</v>
          </cell>
          <cell r="AG38">
            <v>86.16379310344827</v>
          </cell>
          <cell r="AH38">
            <v>87.799634526496831</v>
          </cell>
          <cell r="AI38">
            <v>87.062469940682945</v>
          </cell>
          <cell r="AJ38">
            <v>85.261253591571787</v>
          </cell>
          <cell r="AK38">
            <v>94.100263852242733</v>
          </cell>
          <cell r="AL38">
            <v>79.707715677544385</v>
          </cell>
          <cell r="AM38">
            <v>78.56996831237862</v>
          </cell>
          <cell r="AN38">
            <v>81.491638039915273</v>
          </cell>
          <cell r="AO38">
            <v>79.159318048206941</v>
          </cell>
          <cell r="AP38">
            <v>72.492682926829275</v>
          </cell>
          <cell r="AQ38">
            <v>76.737409547860707</v>
          </cell>
          <cell r="AR38">
            <v>75.600787837246386</v>
          </cell>
          <cell r="AS38">
            <v>70.076498233336764</v>
          </cell>
          <cell r="AT38">
            <v>55.189670382548648</v>
          </cell>
          <cell r="AU38">
            <v>45.894351324618327</v>
          </cell>
          <cell r="AV38">
            <v>45.375494188550505</v>
          </cell>
          <cell r="AW38">
            <v>51.35924796478362</v>
          </cell>
          <cell r="AX38">
            <v>43.233148526407938</v>
          </cell>
          <cell r="AY38">
            <v>43.793749099812764</v>
          </cell>
          <cell r="AZ38">
            <v>44.018969821938754</v>
          </cell>
          <cell r="BA38">
            <v>42.0901891345856</v>
          </cell>
          <cell r="BB38">
            <v>43.040433080499135</v>
          </cell>
          <cell r="BC38">
            <v>45.753144959206232</v>
          </cell>
          <cell r="BD38">
            <v>45.489458969747702</v>
          </cell>
          <cell r="BE38">
            <v>36.676650273131052</v>
          </cell>
          <cell r="BF38">
            <v>37.592769179360538</v>
          </cell>
          <cell r="BG38">
            <v>37.74247751613747</v>
          </cell>
          <cell r="BH38">
            <v>36.199655765920831</v>
          </cell>
          <cell r="BI38">
            <v>36.39395741135673</v>
          </cell>
          <cell r="BJ38">
            <v>33.257272022812266</v>
          </cell>
          <cell r="BK38">
            <v>34.373934675252528</v>
          </cell>
        </row>
        <row r="39">
          <cell r="A39" t="str">
            <v>Turkmenistan</v>
          </cell>
          <cell r="L39">
            <v>15.609364383223177</v>
          </cell>
          <cell r="M39">
            <v>5.6725688328543615</v>
          </cell>
          <cell r="N39">
            <v>7.4326880774307078</v>
          </cell>
          <cell r="O39">
            <v>9.3065179903303967</v>
          </cell>
          <cell r="P39">
            <v>9.877679297285507</v>
          </cell>
          <cell r="Q39">
            <v>9.2443619237387917</v>
          </cell>
          <cell r="R39">
            <v>12.371534674842387</v>
          </cell>
          <cell r="S39">
            <v>12.121012218605845</v>
          </cell>
          <cell r="T39">
            <v>12.102349606299212</v>
          </cell>
          <cell r="U39">
            <v>11.975778871887066</v>
          </cell>
          <cell r="V39">
            <v>12.966445196606912</v>
          </cell>
          <cell r="W39">
            <v>21.880041540855284</v>
          </cell>
          <cell r="X39">
            <v>20.082910983111002</v>
          </cell>
          <cell r="Y39">
            <v>23.237516276056351</v>
          </cell>
          <cell r="Z39">
            <v>23.672009643829341</v>
          </cell>
          <cell r="AA39">
            <v>23.821281218579173</v>
          </cell>
          <cell r="AB39">
            <v>30.313201035375322</v>
          </cell>
          <cell r="AC39">
            <v>33.704768804000217</v>
          </cell>
          <cell r="AD39">
            <v>33.940903803991667</v>
          </cell>
          <cell r="AE39">
            <v>37.223569240932015</v>
          </cell>
          <cell r="AF39">
            <v>35.534941780477162</v>
          </cell>
          <cell r="AG39">
            <v>35.544852524567204</v>
          </cell>
          <cell r="AH39">
            <v>37.082046020599421</v>
          </cell>
          <cell r="AI39">
            <v>39.240131407415134</v>
          </cell>
          <cell r="AJ39">
            <v>38.450066325563768</v>
          </cell>
          <cell r="AK39">
            <v>40.344587735596676</v>
          </cell>
          <cell r="AL39">
            <v>37.496669876571239</v>
          </cell>
          <cell r="AM39">
            <v>36.771497326424701</v>
          </cell>
          <cell r="AN39">
            <v>48.272338116074756</v>
          </cell>
          <cell r="AO39">
            <v>52.317528715530862</v>
          </cell>
          <cell r="AP39">
            <v>53.23656607389433</v>
          </cell>
          <cell r="AQ39">
            <v>54.587867893581986</v>
          </cell>
          <cell r="AR39">
            <v>53.868266018827818</v>
          </cell>
          <cell r="AS39">
            <v>53.672759368338468</v>
          </cell>
          <cell r="AT39">
            <v>54.489635991501423</v>
          </cell>
          <cell r="AU39">
            <v>55.949792539003219</v>
          </cell>
          <cell r="AV39">
            <v>56.240163876592291</v>
          </cell>
          <cell r="AW39">
            <v>58.396433390453097</v>
          </cell>
          <cell r="AX39">
            <v>58.688415557405357</v>
          </cell>
          <cell r="AY39">
            <v>58.98185763519237</v>
          </cell>
          <cell r="AZ39">
            <v>59.276766923368321</v>
          </cell>
          <cell r="BA39">
            <v>59.573150757985168</v>
          </cell>
          <cell r="BB39">
            <v>59.871016511775089</v>
          </cell>
          <cell r="BC39">
            <v>60.170371594333957</v>
          </cell>
          <cell r="BD39">
            <v>60.471223452305622</v>
          </cell>
          <cell r="BE39">
            <v>60.773579569567147</v>
          </cell>
          <cell r="BF39">
            <v>61.07744746741497</v>
          </cell>
          <cell r="BG39">
            <v>61.382834704752042</v>
          </cell>
          <cell r="BH39">
            <v>61.6897488782758</v>
          </cell>
          <cell r="BI39">
            <v>80.196673541758543</v>
          </cell>
          <cell r="BJ39">
            <v>80.597656909467332</v>
          </cell>
          <cell r="BK39">
            <v>81.000645194014666</v>
          </cell>
        </row>
        <row r="41">
          <cell r="A41" t="str">
            <v>PANEL 3 - Low Wages Countries</v>
          </cell>
        </row>
        <row r="43">
          <cell r="A43" t="str">
            <v>Tajikistan</v>
          </cell>
          <cell r="B43">
            <v>9.2241736117370934</v>
          </cell>
          <cell r="C43">
            <v>8.3796303437364177</v>
          </cell>
          <cell r="D43">
            <v>8.264686780499888</v>
          </cell>
          <cell r="E43">
            <v>8.8690751563626957</v>
          </cell>
          <cell r="F43">
            <v>11.653846153846153</v>
          </cell>
          <cell r="G43">
            <v>14.163636363636364</v>
          </cell>
          <cell r="H43">
            <v>11.681818181818182</v>
          </cell>
          <cell r="I43">
            <v>7.6372549019607847</v>
          </cell>
          <cell r="J43">
            <v>5.7321428571428568</v>
          </cell>
          <cell r="K43">
            <v>4.6803278688524594</v>
          </cell>
          <cell r="L43">
            <v>3.5221843003412969</v>
          </cell>
          <cell r="M43">
            <v>4.4290540540540544</v>
          </cell>
          <cell r="N43">
            <v>4.8628762541806019</v>
          </cell>
          <cell r="O43">
            <v>4.9093959731543624</v>
          </cell>
          <cell r="P43">
            <v>6.0245614035087716</v>
          </cell>
          <cell r="Q43">
            <v>6.2624113475177303</v>
          </cell>
          <cell r="R43">
            <v>8.628158844765343</v>
          </cell>
          <cell r="S43">
            <v>9.5279720279720284</v>
          </cell>
          <cell r="T43">
            <v>9.1824324324324316</v>
          </cell>
          <cell r="U43">
            <v>9.2366666666666664</v>
          </cell>
          <cell r="V43">
            <v>12.16225165562914</v>
          </cell>
          <cell r="W43">
            <v>13.05050505050505</v>
          </cell>
          <cell r="X43">
            <v>11.648026315789474</v>
          </cell>
          <cell r="Y43">
            <v>11.984375</v>
          </cell>
          <cell r="Z43">
            <v>11.650602409638553</v>
          </cell>
          <cell r="AA43">
            <v>10.456582633053221</v>
          </cell>
          <cell r="AB43">
            <v>10.245524296675192</v>
          </cell>
          <cell r="AC43">
            <v>9.1865671641791042</v>
          </cell>
          <cell r="AD43">
            <v>8.9132530120481928</v>
          </cell>
          <cell r="AE43">
            <v>8.9648033126293996</v>
          </cell>
          <cell r="AF43">
            <v>6.7213375796178347</v>
          </cell>
          <cell r="AG43">
            <v>5.92972972972973</v>
          </cell>
          <cell r="AH43">
            <v>8.78042328042328</v>
          </cell>
          <cell r="AI43">
            <v>8.8544726301735643</v>
          </cell>
          <cell r="AJ43">
            <v>9.5815508021390379</v>
          </cell>
          <cell r="AK43">
            <v>10.309236947791165</v>
          </cell>
          <cell r="AL43">
            <v>9.6077384923282185</v>
          </cell>
          <cell r="AM43">
            <v>9.3771580345285521</v>
          </cell>
          <cell r="AN43">
            <v>10.137931034482758</v>
          </cell>
          <cell r="AO43">
            <v>10.088859416445624</v>
          </cell>
          <cell r="AP43">
            <v>10.122015915119363</v>
          </cell>
          <cell r="AQ43">
            <v>11.506631299734748</v>
          </cell>
          <cell r="AR43">
            <v>11.673740053050398</v>
          </cell>
          <cell r="AS43">
            <v>11.847480106100797</v>
          </cell>
          <cell r="AT43">
            <v>13.944297082228116</v>
          </cell>
          <cell r="AU43">
            <v>12.128865979381443</v>
          </cell>
          <cell r="AV43">
            <v>11.681003584229391</v>
          </cell>
          <cell r="AW43">
            <v>12.682505399568035</v>
          </cell>
          <cell r="AX43">
            <v>10.824303797468355</v>
          </cell>
          <cell r="AY43">
            <v>11.122244488977955</v>
          </cell>
          <cell r="AZ43">
            <v>11.346758349705304</v>
          </cell>
          <cell r="BA43">
            <v>10.253000923361034</v>
          </cell>
          <cell r="BB43">
            <v>9.5639894086496025</v>
          </cell>
          <cell r="BC43">
            <v>9.3347073371805447</v>
          </cell>
          <cell r="BD43">
            <v>9.0714834742505772</v>
          </cell>
          <cell r="BE43">
            <v>9.0178117048346049</v>
          </cell>
          <cell r="BF43">
            <v>9.9115598885793865</v>
          </cell>
          <cell r="BG43">
            <v>9.7137883008356543</v>
          </cell>
          <cell r="BH43">
            <v>9.665041782729805</v>
          </cell>
          <cell r="BI43">
            <v>11.085654596100278</v>
          </cell>
          <cell r="BJ43">
            <v>9.3951774949765579</v>
          </cell>
          <cell r="BK43">
            <v>9.1144246353322522</v>
          </cell>
        </row>
        <row r="44">
          <cell r="A44" t="str">
            <v>Armenia</v>
          </cell>
          <cell r="B44">
            <v>10.810943925924102</v>
          </cell>
          <cell r="C44">
            <v>11.43506621862028</v>
          </cell>
          <cell r="D44">
            <v>12.487956718298376</v>
          </cell>
          <cell r="E44">
            <v>14.283265166172761</v>
          </cell>
          <cell r="F44">
            <v>14.865724208775619</v>
          </cell>
          <cell r="G44">
            <v>16.033384581594554</v>
          </cell>
          <cell r="H44">
            <v>17.202745771022311</v>
          </cell>
          <cell r="I44">
            <v>17.8239608801956</v>
          </cell>
          <cell r="J44">
            <v>18.498777506112468</v>
          </cell>
          <cell r="K44">
            <v>18.085000000000001</v>
          </cell>
          <cell r="L44">
            <v>18.067258220863472</v>
          </cell>
          <cell r="M44">
            <v>20.101313600357578</v>
          </cell>
          <cell r="N44">
            <v>20.738622233275304</v>
          </cell>
          <cell r="O44">
            <v>21.462966640190629</v>
          </cell>
          <cell r="P44">
            <v>21.596628238502539</v>
          </cell>
          <cell r="Q44">
            <v>23.138009272960442</v>
          </cell>
          <cell r="R44">
            <v>23.076167076167078</v>
          </cell>
          <cell r="S44">
            <v>23.389154471067837</v>
          </cell>
          <cell r="T44">
            <v>22.209487486336116</v>
          </cell>
          <cell r="U44">
            <v>22.012999426495888</v>
          </cell>
          <cell r="V44">
            <v>24.772924920282154</v>
          </cell>
          <cell r="W44">
            <v>23.137377427417807</v>
          </cell>
          <cell r="X44">
            <v>22.389882049391819</v>
          </cell>
          <cell r="Y44">
            <v>25.308557635378239</v>
          </cell>
          <cell r="Z44">
            <v>19.81400097660585</v>
          </cell>
          <cell r="AA44">
            <v>19.360092578702613</v>
          </cell>
          <cell r="AB44">
            <v>21.788457915558997</v>
          </cell>
          <cell r="AC44">
            <v>21.415679522021453</v>
          </cell>
          <cell r="AD44">
            <v>21.232458816351436</v>
          </cell>
          <cell r="AE44">
            <v>22.854796770220336</v>
          </cell>
          <cell r="AF44">
            <v>23.124206852791879</v>
          </cell>
          <cell r="AG44">
            <v>23.119589466499193</v>
          </cell>
          <cell r="AH44">
            <v>26.745526838966203</v>
          </cell>
          <cell r="AI44">
            <v>26.396740107464595</v>
          </cell>
          <cell r="AJ44">
            <v>26.698407617828281</v>
          </cell>
          <cell r="AK44">
            <v>32.368078502052668</v>
          </cell>
          <cell r="AL44">
            <v>24.309425611105521</v>
          </cell>
          <cell r="AM44">
            <v>25.25545982768984</v>
          </cell>
          <cell r="AN44">
            <v>28.826926906990639</v>
          </cell>
          <cell r="AO44">
            <v>29.097455688396426</v>
          </cell>
          <cell r="AP44">
            <v>29.155237527330549</v>
          </cell>
          <cell r="AQ44">
            <v>31.101610658182544</v>
          </cell>
          <cell r="AR44">
            <v>32.666932429738885</v>
          </cell>
          <cell r="AS44">
            <v>32.15025906735751</v>
          </cell>
          <cell r="AT44">
            <v>33.204496154604612</v>
          </cell>
          <cell r="AU44">
            <v>33.080857761164665</v>
          </cell>
          <cell r="AV44">
            <v>31.671520093185787</v>
          </cell>
          <cell r="AW44">
            <v>38.543595679012348</v>
          </cell>
          <cell r="AX44">
            <v>30.265718562874252</v>
          </cell>
          <cell r="AY44">
            <v>30.368120743603903</v>
          </cell>
          <cell r="AZ44">
            <v>31.684661206254653</v>
          </cell>
          <cell r="BA44">
            <v>33.348272642390292</v>
          </cell>
          <cell r="BB44">
            <v>33.247958426132151</v>
          </cell>
          <cell r="BC44">
            <v>34.429776310964428</v>
          </cell>
          <cell r="BD44">
            <v>34.140350446260165</v>
          </cell>
          <cell r="BE44">
            <v>34.764416755764145</v>
          </cell>
          <cell r="BF44">
            <v>36.276013963645362</v>
          </cell>
          <cell r="BG44">
            <v>37.030140142061818</v>
          </cell>
          <cell r="BH44">
            <v>37.102244969984199</v>
          </cell>
          <cell r="BI44">
            <v>43.36832429176701</v>
          </cell>
          <cell r="BJ44">
            <v>36.903528326415611</v>
          </cell>
          <cell r="BK44">
            <v>36.836909056388834</v>
          </cell>
        </row>
        <row r="45">
          <cell r="A45" t="str">
            <v>Azerbaijan</v>
          </cell>
          <cell r="B45">
            <v>7.9966232852620465</v>
          </cell>
          <cell r="C45">
            <v>10.045936802375088</v>
          </cell>
          <cell r="D45">
            <v>12.2415418241428</v>
          </cell>
          <cell r="E45">
            <v>11.998498635122839</v>
          </cell>
          <cell r="F45">
            <v>12.693918200131277</v>
          </cell>
          <cell r="G45">
            <v>13.750804545966018</v>
          </cell>
          <cell r="H45">
            <v>13.325096628611007</v>
          </cell>
          <cell r="I45">
            <v>13.753587399052261</v>
          </cell>
          <cell r="J45">
            <v>14.526286227813975</v>
          </cell>
          <cell r="K45">
            <v>14.573965964160937</v>
          </cell>
          <cell r="L45">
            <v>14.737207207207206</v>
          </cell>
          <cell r="M45">
            <v>20.034684684684684</v>
          </cell>
          <cell r="N45">
            <v>14.732658113887013</v>
          </cell>
          <cell r="O45">
            <v>15.603751914241959</v>
          </cell>
          <cell r="P45">
            <v>18.040221662010854</v>
          </cell>
          <cell r="Q45">
            <v>19.22564396107613</v>
          </cell>
          <cell r="R45">
            <v>17.507914627702345</v>
          </cell>
          <cell r="S45">
            <v>17.831975700676512</v>
          </cell>
          <cell r="T45">
            <v>18.940175912137004</v>
          </cell>
          <cell r="U45">
            <v>19.143100630399253</v>
          </cell>
          <cell r="V45">
            <v>20.383230696352438</v>
          </cell>
          <cell r="W45">
            <v>22.950866706515242</v>
          </cell>
          <cell r="X45">
            <v>23.610749578211617</v>
          </cell>
          <cell r="Y45">
            <v>31.874105518496059</v>
          </cell>
          <cell r="Z45">
            <v>24.565127842244433</v>
          </cell>
          <cell r="AA45">
            <v>25.625302130186515</v>
          </cell>
          <cell r="AB45">
            <v>28.269257746156292</v>
          </cell>
          <cell r="AC45">
            <v>28.372930020820501</v>
          </cell>
          <cell r="AD45">
            <v>30.372353273486922</v>
          </cell>
          <cell r="AE45">
            <v>29.821964032075034</v>
          </cell>
          <cell r="AF45">
            <v>30.127421730199355</v>
          </cell>
          <cell r="AG45">
            <v>30.909492012364101</v>
          </cell>
          <cell r="AH45">
            <v>31.232328118164649</v>
          </cell>
          <cell r="AI45">
            <v>32.307832482556329</v>
          </cell>
          <cell r="AJ45">
            <v>33.463666343395715</v>
          </cell>
          <cell r="AK45">
            <v>42.584427866140039</v>
          </cell>
          <cell r="AL45">
            <v>38.707770899662606</v>
          </cell>
          <cell r="AM45">
            <v>42.017191481787201</v>
          </cell>
          <cell r="AN45">
            <v>42.883434474320687</v>
          </cell>
          <cell r="AO45">
            <v>43.271506665586514</v>
          </cell>
          <cell r="AP45">
            <v>44.303705623218448</v>
          </cell>
          <cell r="AQ45">
            <v>44.911917098445599</v>
          </cell>
          <cell r="AR45">
            <v>45.034955981356809</v>
          </cell>
          <cell r="AS45">
            <v>43.204245405125548</v>
          </cell>
          <cell r="AT45">
            <v>43.46038322112895</v>
          </cell>
          <cell r="AU45">
            <v>43.544959834153929</v>
          </cell>
          <cell r="AV45">
            <v>43.62509702457956</v>
          </cell>
          <cell r="AW45">
            <v>43.445246070600362</v>
          </cell>
          <cell r="AX45">
            <v>43.546317680266874</v>
          </cell>
          <cell r="AY45">
            <v>44.631901840490798</v>
          </cell>
          <cell r="AZ45">
            <v>47.526772055073941</v>
          </cell>
          <cell r="BA45">
            <v>46.101092202184404</v>
          </cell>
          <cell r="BJ45">
            <v>45.937927886809675</v>
          </cell>
          <cell r="BK45">
            <v>46.052332195676904</v>
          </cell>
        </row>
        <row r="46">
          <cell r="A46" t="str">
            <v>Georgia</v>
          </cell>
          <cell r="B46">
            <v>6.0767946577629379</v>
          </cell>
          <cell r="C46">
            <v>6</v>
          </cell>
          <cell r="D46">
            <v>6.0005128643473791</v>
          </cell>
          <cell r="E46">
            <v>6</v>
          </cell>
          <cell r="F46">
            <v>6</v>
          </cell>
          <cell r="G46">
            <v>6</v>
          </cell>
          <cell r="H46">
            <v>7.4615384615384608</v>
          </cell>
          <cell r="I46">
            <v>7.4615384615384608</v>
          </cell>
          <cell r="J46">
            <v>7.4615384615384608</v>
          </cell>
          <cell r="K46">
            <v>8.232987958555027</v>
          </cell>
          <cell r="L46">
            <v>12.511621729313323</v>
          </cell>
          <cell r="M46">
            <v>12.607325962073009</v>
          </cell>
          <cell r="N46">
            <v>12.635088526097952</v>
          </cell>
          <cell r="O46">
            <v>13.713504688864415</v>
          </cell>
          <cell r="P46">
            <v>13.65079365079365</v>
          </cell>
          <cell r="Q46">
            <v>13.680404916847436</v>
          </cell>
          <cell r="R46">
            <v>13.658334484187261</v>
          </cell>
          <cell r="S46">
            <v>18.318974073927023</v>
          </cell>
          <cell r="T46">
            <v>18.319068942064359</v>
          </cell>
          <cell r="U46">
            <v>18.211632997237075</v>
          </cell>
          <cell r="V46">
            <v>23.39591499896844</v>
          </cell>
          <cell r="W46">
            <v>23.385826771653541</v>
          </cell>
          <cell r="X46">
            <v>23.275862068965512</v>
          </cell>
          <cell r="Y46">
            <v>23.210543142339528</v>
          </cell>
          <cell r="Z46">
            <v>26.560453177553548</v>
          </cell>
          <cell r="AA46">
            <v>26.47515527950311</v>
          </cell>
          <cell r="AB46">
            <v>26.359185776861629</v>
          </cell>
          <cell r="AC46">
            <v>26.299737072743202</v>
          </cell>
          <cell r="AD46">
            <v>26.247288503253788</v>
          </cell>
          <cell r="AE46">
            <v>26.23076923076923</v>
          </cell>
          <cell r="AF46">
            <v>26.284833352883016</v>
          </cell>
          <cell r="AG46">
            <v>29.078354626689304</v>
          </cell>
          <cell r="AH46">
            <v>28.900721642261608</v>
          </cell>
          <cell r="AI46">
            <v>28.853873946206331</v>
          </cell>
          <cell r="AJ46">
            <v>28.686173264486516</v>
          </cell>
          <cell r="AK46">
            <v>28.496288048739391</v>
          </cell>
          <cell r="AL46">
            <v>31.220124282982795</v>
          </cell>
          <cell r="AM46">
            <v>31.0430463576159</v>
          </cell>
          <cell r="AN46">
            <v>30.92256580628673</v>
          </cell>
          <cell r="AO46">
            <v>30.896772436333908</v>
          </cell>
          <cell r="AP46">
            <v>30.752982107355866</v>
          </cell>
          <cell r="AQ46">
            <v>30.614826684658862</v>
          </cell>
          <cell r="AR46">
            <v>33.677489931846338</v>
          </cell>
          <cell r="AS46">
            <v>33.625700039170432</v>
          </cell>
          <cell r="AT46">
            <v>33.528944500206286</v>
          </cell>
          <cell r="AU46">
            <v>32.891315652626119</v>
          </cell>
          <cell r="AV46">
            <v>31.145431145431147</v>
          </cell>
          <cell r="AW46">
            <v>25.017979144192736</v>
          </cell>
          <cell r="AZ46" t="e">
            <v>#VALUE!</v>
          </cell>
          <cell r="BC46" t="e">
            <v>#VALUE!</v>
          </cell>
          <cell r="BF46" t="e">
            <v>#VALUE!</v>
          </cell>
        </row>
        <row r="47">
          <cell r="A47" t="str">
            <v>Kyrgyz Republic</v>
          </cell>
          <cell r="B47">
            <v>29.813084112149536</v>
          </cell>
          <cell r="C47">
            <v>30.648148148148145</v>
          </cell>
          <cell r="D47">
            <v>32.366482504604051</v>
          </cell>
          <cell r="E47">
            <v>31.394495412844034</v>
          </cell>
          <cell r="F47">
            <v>32.641681901279711</v>
          </cell>
          <cell r="G47">
            <v>36.623255813953485</v>
          </cell>
          <cell r="H47">
            <v>36.075829383886258</v>
          </cell>
          <cell r="I47">
            <v>36.867239732569246</v>
          </cell>
          <cell r="J47">
            <v>38.220973782771537</v>
          </cell>
          <cell r="K47">
            <v>37.438243366880144</v>
          </cell>
          <cell r="L47">
            <v>39.343664539653602</v>
          </cell>
          <cell r="M47">
            <v>51.105169340463455</v>
          </cell>
          <cell r="N47">
            <v>37.644444444444446</v>
          </cell>
          <cell r="O47">
            <v>37.446996466431095</v>
          </cell>
          <cell r="P47">
            <v>40.290237467018471</v>
          </cell>
          <cell r="Q47">
            <v>38.732758620689658</v>
          </cell>
          <cell r="R47">
            <v>38.343096234309627</v>
          </cell>
          <cell r="S47">
            <v>39.810699588477362</v>
          </cell>
          <cell r="T47">
            <v>40.639344262295083</v>
          </cell>
          <cell r="U47">
            <v>40.66393442622951</v>
          </cell>
          <cell r="V47">
            <v>39.291277258566979</v>
          </cell>
          <cell r="W47">
            <v>37.032810271041377</v>
          </cell>
          <cell r="X47">
            <v>33.02601667087648</v>
          </cell>
          <cell r="Y47">
            <v>40.980392156862749</v>
          </cell>
          <cell r="Z47">
            <v>30.633431085043984</v>
          </cell>
          <cell r="AA47">
            <v>31.893491124260358</v>
          </cell>
          <cell r="AB47">
            <v>31.754684838160141</v>
          </cell>
          <cell r="AC47">
            <v>31.24790151091214</v>
          </cell>
          <cell r="AD47">
            <v>31.716042481833423</v>
          </cell>
          <cell r="AE47">
            <v>35.735805330243331</v>
          </cell>
          <cell r="AF47">
            <v>36.892361111111107</v>
          </cell>
          <cell r="AG47">
            <v>37.426086956521743</v>
          </cell>
          <cell r="AH47">
            <v>37.160811196800914</v>
          </cell>
          <cell r="AI47">
            <v>39.570855381752637</v>
          </cell>
          <cell r="AJ47">
            <v>38.879851266558219</v>
          </cell>
          <cell r="AK47">
            <v>51.268656716417908</v>
          </cell>
          <cell r="AL47">
            <v>37.582641125614515</v>
          </cell>
          <cell r="AM47">
            <v>39.504570590226834</v>
          </cell>
          <cell r="AN47">
            <v>41.506285460006673</v>
          </cell>
          <cell r="AO47">
            <v>40.604539502400705</v>
          </cell>
          <cell r="AP47">
            <v>38.398893669330057</v>
          </cell>
          <cell r="AQ47">
            <v>41.527756140624184</v>
          </cell>
          <cell r="AR47">
            <v>42.327497425334705</v>
          </cell>
          <cell r="AS47">
            <v>40.519993918199781</v>
          </cell>
          <cell r="AT47">
            <v>37.097984060009374</v>
          </cell>
          <cell r="AU47">
            <v>34.635083226632524</v>
          </cell>
          <cell r="AV47">
            <v>29.104930558034919</v>
          </cell>
          <cell r="AW47">
            <v>33.424470266575526</v>
          </cell>
          <cell r="AX47">
            <v>26.571428571428569</v>
          </cell>
          <cell r="AY47">
            <v>27.076692903141872</v>
          </cell>
          <cell r="AZ47">
            <v>27.83229813664596</v>
          </cell>
          <cell r="BA47">
            <v>23.495260983447196</v>
          </cell>
          <cell r="BB47">
            <v>21.869163412326877</v>
          </cell>
          <cell r="BC47">
            <v>23.309608540925268</v>
          </cell>
          <cell r="BD47">
            <v>25.082226518366014</v>
          </cell>
          <cell r="BE47">
            <v>23.814662925390316</v>
          </cell>
          <cell r="BF47">
            <v>23.688386855862586</v>
          </cell>
          <cell r="BG47">
            <v>23.294579072699253</v>
          </cell>
          <cell r="BH47">
            <v>23.412698412698415</v>
          </cell>
          <cell r="BI47">
            <v>28.486303612354032</v>
          </cell>
          <cell r="BJ47">
            <v>20.994759900352204</v>
          </cell>
          <cell r="BK47">
            <v>21.61765019059991</v>
          </cell>
        </row>
        <row r="49">
          <cell r="A49" t="str">
            <v xml:space="preserve">Fig. 3: Selected Monetary Indicators -- </v>
          </cell>
        </row>
        <row r="51">
          <cell r="A51" t="str">
            <v>PANEL 1 - Reserve and Broad Money</v>
          </cell>
        </row>
        <row r="53">
          <cell r="B53" t="str">
            <v>IV
95</v>
          </cell>
          <cell r="C53" t="str">
            <v>I</v>
          </cell>
          <cell r="D53" t="str">
            <v>II</v>
          </cell>
          <cell r="E53" t="str">
            <v>III</v>
          </cell>
          <cell r="F53" t="str">
            <v>IV
96</v>
          </cell>
          <cell r="G53" t="str">
            <v>I</v>
          </cell>
          <cell r="H53" t="str">
            <v>II</v>
          </cell>
          <cell r="I53" t="str">
            <v>III</v>
          </cell>
          <cell r="J53" t="str">
            <v>IV
97</v>
          </cell>
          <cell r="K53" t="str">
            <v>I</v>
          </cell>
          <cell r="L53" t="str">
            <v>II</v>
          </cell>
          <cell r="M53" t="str">
            <v>III</v>
          </cell>
          <cell r="N53" t="str">
            <v>IV
98</v>
          </cell>
          <cell r="O53" t="str">
            <v>I</v>
          </cell>
          <cell r="P53" t="str">
            <v>II</v>
          </cell>
          <cell r="Q53" t="str">
            <v>III</v>
          </cell>
          <cell r="R53" t="str">
            <v>IV
99</v>
          </cell>
          <cell r="S53" t="str">
            <v>I</v>
          </cell>
          <cell r="T53" t="str">
            <v>II</v>
          </cell>
          <cell r="U53" t="str">
            <v>III</v>
          </cell>
          <cell r="V53" t="str">
            <v>IV
00</v>
          </cell>
        </row>
        <row r="54">
          <cell r="A54" t="str">
            <v>Reserve money - right scale</v>
          </cell>
          <cell r="B54">
            <v>29.363</v>
          </cell>
          <cell r="C54">
            <v>27.532</v>
          </cell>
          <cell r="D54">
            <v>29.404</v>
          </cell>
          <cell r="E54">
            <v>36.793999999999997</v>
          </cell>
          <cell r="F54">
            <v>41.256</v>
          </cell>
          <cell r="G54">
            <v>39.173000000000002</v>
          </cell>
          <cell r="H54">
            <v>40.978999999999999</v>
          </cell>
          <cell r="I54">
            <v>48.878999999999998</v>
          </cell>
          <cell r="J54">
            <v>50.55</v>
          </cell>
          <cell r="K54">
            <v>45.167999999999999</v>
          </cell>
          <cell r="L54">
            <v>46.930999999999997</v>
          </cell>
          <cell r="M54">
            <v>50.48</v>
          </cell>
          <cell r="N54">
            <v>53.838999999999999</v>
          </cell>
          <cell r="O54">
            <v>45.561</v>
          </cell>
          <cell r="P54">
            <v>43.689</v>
          </cell>
          <cell r="Q54">
            <v>51.872</v>
          </cell>
          <cell r="R54">
            <v>53.853000000000002</v>
          </cell>
          <cell r="S54">
            <v>50.497999999999998</v>
          </cell>
          <cell r="T54">
            <v>54.404000000000003</v>
          </cell>
          <cell r="U54">
            <v>58.057000000000002</v>
          </cell>
          <cell r="V54">
            <v>72.39</v>
          </cell>
        </row>
        <row r="55">
          <cell r="A55" t="str">
            <v xml:space="preserve">Broad money - left scale </v>
          </cell>
          <cell r="B55">
            <v>40.252000000000002</v>
          </cell>
          <cell r="C55">
            <v>37.058999999999997</v>
          </cell>
          <cell r="D55">
            <v>41.133000000000003</v>
          </cell>
          <cell r="E55">
            <v>52.423000000000002</v>
          </cell>
          <cell r="F55">
            <v>54.371000000000002</v>
          </cell>
          <cell r="G55">
            <v>55.548000000000002</v>
          </cell>
          <cell r="H55">
            <v>59.165999999999997</v>
          </cell>
          <cell r="I55">
            <v>67.658000000000001</v>
          </cell>
          <cell r="J55">
            <v>70.248000000000005</v>
          </cell>
          <cell r="K55">
            <v>71.114999999999995</v>
          </cell>
          <cell r="L55">
            <v>76.704999999999998</v>
          </cell>
          <cell r="M55">
            <v>89.662000000000006</v>
          </cell>
          <cell r="N55">
            <v>95.512</v>
          </cell>
          <cell r="O55">
            <v>87.891000000000005</v>
          </cell>
          <cell r="P55">
            <v>91.879000000000005</v>
          </cell>
          <cell r="Q55">
            <v>104.8</v>
          </cell>
          <cell r="R55">
            <v>108.545</v>
          </cell>
          <cell r="S55">
            <v>110.223</v>
          </cell>
          <cell r="T55">
            <v>119.393</v>
          </cell>
          <cell r="U55">
            <v>128.595</v>
          </cell>
          <cell r="V55">
            <v>150.59899999999999</v>
          </cell>
        </row>
        <row r="57">
          <cell r="A57" t="str">
            <v>PANEL 2 - Velocity and Multiplier</v>
          </cell>
        </row>
        <row r="59">
          <cell r="B59" t="str">
            <v>IV
95</v>
          </cell>
          <cell r="C59" t="str">
            <v>I</v>
          </cell>
          <cell r="D59" t="str">
            <v>II</v>
          </cell>
          <cell r="E59" t="str">
            <v>III</v>
          </cell>
          <cell r="F59" t="str">
            <v>IV
96</v>
          </cell>
          <cell r="G59" t="str">
            <v>I</v>
          </cell>
          <cell r="H59" t="str">
            <v>II</v>
          </cell>
          <cell r="I59" t="str">
            <v>III</v>
          </cell>
          <cell r="J59" t="str">
            <v>IV
97</v>
          </cell>
          <cell r="K59" t="str">
            <v>I</v>
          </cell>
          <cell r="L59" t="str">
            <v>II</v>
          </cell>
          <cell r="M59" t="str">
            <v>III</v>
          </cell>
          <cell r="N59" t="str">
            <v>IV
98</v>
          </cell>
          <cell r="O59" t="str">
            <v>I</v>
          </cell>
          <cell r="P59" t="str">
            <v>II</v>
          </cell>
          <cell r="Q59" t="str">
            <v>III</v>
          </cell>
          <cell r="R59" t="str">
            <v>IV
99</v>
          </cell>
          <cell r="S59" t="str">
            <v>I</v>
          </cell>
          <cell r="T59" t="str">
            <v>II</v>
          </cell>
          <cell r="U59" t="str">
            <v>III</v>
          </cell>
          <cell r="V59" t="str">
            <v>IV
00</v>
          </cell>
        </row>
        <row r="60">
          <cell r="A60" t="str">
            <v>Velocity - right scale</v>
          </cell>
          <cell r="B60">
            <v>14.6361919904601</v>
          </cell>
          <cell r="C60">
            <v>15.704795056531479</v>
          </cell>
          <cell r="D60">
            <v>14.769081908700272</v>
          </cell>
          <cell r="E60">
            <v>12.968072026112965</v>
          </cell>
          <cell r="F60">
            <v>12.161060123963143</v>
          </cell>
          <cell r="G60">
            <v>12.308130535286301</v>
          </cell>
          <cell r="H60">
            <v>12.104435089161052</v>
          </cell>
          <cell r="I60">
            <v>11.162099461768674</v>
          </cell>
          <cell r="J60">
            <v>11.449943058877123</v>
          </cell>
          <cell r="K60">
            <v>11.983192709268616</v>
          </cell>
          <cell r="L60">
            <v>11.618418431837377</v>
          </cell>
          <cell r="M60">
            <v>10.386081977445308</v>
          </cell>
          <cell r="N60">
            <v>10.038437055029735</v>
          </cell>
          <cell r="O60">
            <v>10.991872131095976</v>
          </cell>
          <cell r="P60">
            <v>10.724864508463908</v>
          </cell>
          <cell r="Q60">
            <v>9.6373237323931882</v>
          </cell>
          <cell r="R60">
            <v>9.1349182366760306</v>
          </cell>
          <cell r="S60">
            <v>8.9954162543849812</v>
          </cell>
          <cell r="T60">
            <v>8.2743614403405541</v>
          </cell>
          <cell r="U60">
            <v>7.7661425706309579</v>
          </cell>
        </row>
        <row r="61">
          <cell r="A61" t="str">
            <v>Money multiplier - left scale</v>
          </cell>
          <cell r="B61">
            <v>1.0909307632053946</v>
          </cell>
          <cell r="C61">
            <v>1.0867510291202926</v>
          </cell>
          <cell r="D61">
            <v>1.1238319398580763</v>
          </cell>
          <cell r="E61">
            <v>1.1612656506713501</v>
          </cell>
          <cell r="F61">
            <v>1.0706592201057146</v>
          </cell>
          <cell r="G61">
            <v>1.0672311827956988</v>
          </cell>
          <cell r="H61">
            <v>1.0960875009583195</v>
          </cell>
          <cell r="I61">
            <v>1.0536116872576426</v>
          </cell>
          <cell r="J61">
            <v>1.0350554323725056</v>
          </cell>
          <cell r="K61">
            <v>1.1644871669757002</v>
          </cell>
          <cell r="L61">
            <v>1.120175146351911</v>
          </cell>
          <cell r="M61">
            <v>1.1677480163079217</v>
          </cell>
          <cell r="N61">
            <v>1.1711174435171994</v>
          </cell>
          <cell r="O61">
            <v>1.1504795861999699</v>
          </cell>
          <cell r="P61">
            <v>1.1368078921467646</v>
          </cell>
          <cell r="Q61">
            <v>1.1172887106724245</v>
          </cell>
          <cell r="R61">
            <v>1.0452156797207213</v>
          </cell>
          <cell r="S61">
            <v>1.0461404412055924</v>
          </cell>
          <cell r="T61">
            <v>1.0243732078523637</v>
          </cell>
          <cell r="U61">
            <v>1.046230428716606</v>
          </cell>
          <cell r="V61">
            <v>1.089043137588894</v>
          </cell>
        </row>
        <row r="63">
          <cell r="A63" t="str">
            <v>PANEL 3 - CBA Net Domestic and Foreign Assets</v>
          </cell>
        </row>
        <row r="65">
          <cell r="B65" t="str">
            <v>IV
95</v>
          </cell>
          <cell r="C65" t="str">
            <v>I</v>
          </cell>
          <cell r="D65" t="str">
            <v>II</v>
          </cell>
          <cell r="E65" t="str">
            <v>III</v>
          </cell>
          <cell r="F65" t="str">
            <v>IV
96</v>
          </cell>
          <cell r="G65" t="str">
            <v>I</v>
          </cell>
          <cell r="H65" t="str">
            <v>II</v>
          </cell>
          <cell r="I65" t="str">
            <v>III</v>
          </cell>
          <cell r="J65" t="str">
            <v>IV
97</v>
          </cell>
          <cell r="K65" t="str">
            <v>I</v>
          </cell>
          <cell r="L65" t="str">
            <v>II</v>
          </cell>
          <cell r="M65" t="str">
            <v>III</v>
          </cell>
          <cell r="N65" t="str">
            <v>IV
98</v>
          </cell>
          <cell r="O65" t="str">
            <v>I</v>
          </cell>
          <cell r="P65" t="str">
            <v>II</v>
          </cell>
          <cell r="Q65" t="str">
            <v>III</v>
          </cell>
          <cell r="R65" t="str">
            <v>IV
99</v>
          </cell>
          <cell r="S65" t="str">
            <v>I</v>
          </cell>
          <cell r="T65" t="str">
            <v>II</v>
          </cell>
          <cell r="U65" t="str">
            <v>III</v>
          </cell>
          <cell r="V65" t="str">
            <v>IV
00</v>
          </cell>
        </row>
        <row r="66">
          <cell r="A66" t="str">
            <v>NFA</v>
          </cell>
          <cell r="B66">
            <v>14.823</v>
          </cell>
          <cell r="C66">
            <v>15.94</v>
          </cell>
          <cell r="D66">
            <v>13.721</v>
          </cell>
          <cell r="E66">
            <v>2.488</v>
          </cell>
          <cell r="F66">
            <v>7.7690000000000001</v>
          </cell>
          <cell r="G66">
            <v>1.8420000000000001</v>
          </cell>
          <cell r="H66">
            <v>-3.6930000000000001</v>
          </cell>
          <cell r="I66">
            <v>24.728000000000002</v>
          </cell>
          <cell r="J66">
            <v>29.945</v>
          </cell>
          <cell r="K66">
            <v>26.173999999999999</v>
          </cell>
          <cell r="L66">
            <v>21.952000000000002</v>
          </cell>
          <cell r="M66">
            <v>24.763000000000002</v>
          </cell>
          <cell r="N66">
            <v>17.564</v>
          </cell>
          <cell r="O66">
            <v>11.182</v>
          </cell>
          <cell r="P66">
            <v>11.544</v>
          </cell>
          <cell r="Q66">
            <v>35.306576</v>
          </cell>
          <cell r="R66">
            <v>30.882000000000001</v>
          </cell>
          <cell r="S66">
            <v>25.150874999999999</v>
          </cell>
          <cell r="T66">
            <v>23.458874999999999</v>
          </cell>
          <cell r="U66">
            <v>42.53105</v>
          </cell>
          <cell r="V66">
            <v>57.844050000000003</v>
          </cell>
        </row>
        <row r="67">
          <cell r="A67" t="str">
            <v>NDA</v>
          </cell>
          <cell r="B67">
            <v>25.428999999999998</v>
          </cell>
          <cell r="C67">
            <v>21.119</v>
          </cell>
          <cell r="D67">
            <v>27.411999999999999</v>
          </cell>
          <cell r="E67">
            <v>49.935000000000002</v>
          </cell>
          <cell r="F67">
            <v>46.601999999999997</v>
          </cell>
          <cell r="G67">
            <v>53.706000000000003</v>
          </cell>
          <cell r="H67">
            <v>62.859000000000002</v>
          </cell>
          <cell r="I67">
            <v>42.93</v>
          </cell>
          <cell r="J67">
            <v>40.302999999999997</v>
          </cell>
          <cell r="K67">
            <v>44.941000000000003</v>
          </cell>
          <cell r="L67">
            <v>54.753</v>
          </cell>
          <cell r="M67">
            <v>64.899000000000001</v>
          </cell>
          <cell r="N67">
            <v>77.947999999999993</v>
          </cell>
          <cell r="O67">
            <v>76.709000000000003</v>
          </cell>
          <cell r="P67">
            <v>80.334999999999994</v>
          </cell>
          <cell r="Q67">
            <v>69.493424000000005</v>
          </cell>
          <cell r="R67">
            <v>77.662999999999997</v>
          </cell>
          <cell r="S67">
            <v>85.072125</v>
          </cell>
          <cell r="T67">
            <v>95.934124999999995</v>
          </cell>
          <cell r="U67">
            <v>86.063949999999991</v>
          </cell>
          <cell r="V67">
            <v>92.754949999999994</v>
          </cell>
        </row>
        <row r="69">
          <cell r="A69" t="str">
            <v>PANEL 4 - Banking System Assets</v>
          </cell>
        </row>
        <row r="71">
          <cell r="B71" t="str">
            <v>IV
95</v>
          </cell>
          <cell r="C71" t="str">
            <v>I</v>
          </cell>
          <cell r="D71" t="str">
            <v>II</v>
          </cell>
          <cell r="E71" t="str">
            <v>III</v>
          </cell>
          <cell r="F71" t="str">
            <v>IV
96</v>
          </cell>
          <cell r="G71" t="str">
            <v>I</v>
          </cell>
          <cell r="H71" t="str">
            <v>II</v>
          </cell>
          <cell r="I71" t="str">
            <v>III</v>
          </cell>
          <cell r="J71" t="str">
            <v>IV
97</v>
          </cell>
          <cell r="K71" t="str">
            <v>I</v>
          </cell>
          <cell r="L71" t="str">
            <v>II</v>
          </cell>
          <cell r="M71" t="str">
            <v>III</v>
          </cell>
          <cell r="N71" t="str">
            <v>IV
98</v>
          </cell>
          <cell r="O71" t="str">
            <v>I</v>
          </cell>
          <cell r="P71" t="str">
            <v>II</v>
          </cell>
          <cell r="Q71" t="str">
            <v>III</v>
          </cell>
          <cell r="R71" t="str">
            <v>IV
99</v>
          </cell>
          <cell r="S71" t="str">
            <v>I</v>
          </cell>
          <cell r="T71" t="str">
            <v>II</v>
          </cell>
          <cell r="U71" t="str">
            <v>III</v>
          </cell>
          <cell r="V71" t="str">
            <v>IV
00</v>
          </cell>
        </row>
        <row r="72">
          <cell r="A72" t="str">
            <v>Net credit to economy</v>
          </cell>
          <cell r="B72">
            <v>37.947000000000003</v>
          </cell>
          <cell r="C72">
            <v>39.694000000000003</v>
          </cell>
          <cell r="D72">
            <v>31.34</v>
          </cell>
          <cell r="E72">
            <v>30.196999999999999</v>
          </cell>
          <cell r="F72">
            <v>37.180999999999997</v>
          </cell>
          <cell r="G72">
            <v>40.76</v>
          </cell>
          <cell r="H72">
            <v>47.031999999999996</v>
          </cell>
          <cell r="I72">
            <v>44.286000000000001</v>
          </cell>
          <cell r="J72">
            <v>48.485999999999997</v>
          </cell>
          <cell r="K72">
            <v>52.546999999999997</v>
          </cell>
          <cell r="L72">
            <v>54.448</v>
          </cell>
          <cell r="M72">
            <v>64.805999999999997</v>
          </cell>
          <cell r="N72">
            <v>78.992000000000004</v>
          </cell>
          <cell r="O72">
            <v>76.260999999999996</v>
          </cell>
          <cell r="P72">
            <v>80.331999999999994</v>
          </cell>
          <cell r="Q72">
            <v>81.977999999999994</v>
          </cell>
          <cell r="R72">
            <v>85.105000000000004</v>
          </cell>
          <cell r="S72">
            <v>90.644999999999996</v>
          </cell>
          <cell r="T72">
            <v>98.95</v>
          </cell>
          <cell r="U72">
            <v>98.652000000000001</v>
          </cell>
          <cell r="V72">
            <v>104.039</v>
          </cell>
        </row>
        <row r="73">
          <cell r="A73" t="str">
            <v>Net credit to government</v>
          </cell>
          <cell r="B73">
            <v>8.82</v>
          </cell>
          <cell r="C73">
            <v>5.8739999999999997</v>
          </cell>
          <cell r="D73">
            <v>11.616</v>
          </cell>
          <cell r="E73">
            <v>29.536000000000001</v>
          </cell>
          <cell r="F73">
            <v>23.353999999999999</v>
          </cell>
          <cell r="G73">
            <v>26.831</v>
          </cell>
          <cell r="H73">
            <v>31.521000000000001</v>
          </cell>
          <cell r="I73">
            <v>13.836</v>
          </cell>
          <cell r="J73">
            <v>14.302</v>
          </cell>
          <cell r="K73">
            <v>6.758</v>
          </cell>
          <cell r="L73">
            <v>12.686</v>
          </cell>
          <cell r="M73">
            <v>16.138000000000002</v>
          </cell>
          <cell r="N73">
            <v>20.006</v>
          </cell>
          <cell r="O73">
            <v>15.989000000000001</v>
          </cell>
          <cell r="P73">
            <v>16.747</v>
          </cell>
          <cell r="Q73">
            <v>12.481999999999999</v>
          </cell>
          <cell r="R73">
            <v>15.368</v>
          </cell>
          <cell r="S73">
            <v>15.864000000000001</v>
          </cell>
          <cell r="T73">
            <v>13.656000000000001</v>
          </cell>
          <cell r="U73">
            <v>10.374000000000001</v>
          </cell>
          <cell r="V73">
            <v>9.3010000000000002</v>
          </cell>
        </row>
        <row r="75">
          <cell r="A75" t="str">
            <v xml:space="preserve">Fig. 4 : Exchange Rates Developments -- </v>
          </cell>
        </row>
        <row r="78">
          <cell r="A78" t="str">
            <v>PANEL 1 - NEER</v>
          </cell>
        </row>
        <row r="79">
          <cell r="B79" t="str">
            <v>Jan
97</v>
          </cell>
          <cell r="C79" t="str">
            <v>Feb</v>
          </cell>
          <cell r="D79" t="str">
            <v>Mar</v>
          </cell>
          <cell r="E79" t="str">
            <v>Apr</v>
          </cell>
          <cell r="F79" t="str">
            <v>May</v>
          </cell>
          <cell r="G79" t="str">
            <v>Jun</v>
          </cell>
          <cell r="H79" t="str">
            <v>Jul</v>
          </cell>
          <cell r="I79" t="str">
            <v>Aug</v>
          </cell>
          <cell r="J79" t="str">
            <v>Sep</v>
          </cell>
          <cell r="K79" t="str">
            <v>Oct</v>
          </cell>
          <cell r="L79" t="str">
            <v>Nov</v>
          </cell>
          <cell r="M79" t="str">
            <v>Dec</v>
          </cell>
          <cell r="N79" t="str">
            <v>Jan
98</v>
          </cell>
          <cell r="O79" t="str">
            <v>Feb</v>
          </cell>
          <cell r="P79" t="str">
            <v>Mar</v>
          </cell>
          <cell r="Q79" t="str">
            <v>Apr</v>
          </cell>
          <cell r="R79" t="str">
            <v>May</v>
          </cell>
          <cell r="S79" t="str">
            <v>Jun</v>
          </cell>
          <cell r="T79" t="str">
            <v>Jul</v>
          </cell>
          <cell r="U79" t="str">
            <v>Aug</v>
          </cell>
          <cell r="V79" t="str">
            <v>Sep</v>
          </cell>
          <cell r="W79" t="str">
            <v>Oct</v>
          </cell>
          <cell r="X79" t="str">
            <v>Nov</v>
          </cell>
          <cell r="Y79" t="str">
            <v>Dec</v>
          </cell>
          <cell r="Z79" t="str">
            <v>Jan
99</v>
          </cell>
          <cell r="AA79" t="str">
            <v>Feb</v>
          </cell>
          <cell r="AB79" t="str">
            <v>Mar</v>
          </cell>
          <cell r="AC79" t="str">
            <v>Apr</v>
          </cell>
          <cell r="AD79" t="str">
            <v>May</v>
          </cell>
          <cell r="AE79" t="str">
            <v>Jun</v>
          </cell>
          <cell r="AF79" t="str">
            <v>Jul</v>
          </cell>
          <cell r="AG79" t="str">
            <v>Aug</v>
          </cell>
          <cell r="AH79" t="str">
            <v>Sep</v>
          </cell>
          <cell r="AI79" t="str">
            <v>Oct</v>
          </cell>
          <cell r="AJ79" t="str">
            <v>Nov</v>
          </cell>
          <cell r="AK79" t="str">
            <v>Dec</v>
          </cell>
          <cell r="AL79" t="str">
            <v>Jan
00</v>
          </cell>
          <cell r="AM79" t="str">
            <v>Feb</v>
          </cell>
          <cell r="AN79" t="str">
            <v>Mar</v>
          </cell>
          <cell r="AO79" t="str">
            <v>Apr</v>
          </cell>
          <cell r="AP79" t="str">
            <v>May</v>
          </cell>
          <cell r="AQ79" t="str">
            <v>Jun</v>
          </cell>
          <cell r="AR79" t="str">
            <v>Jul</v>
          </cell>
          <cell r="AS79" t="str">
            <v>Aug</v>
          </cell>
          <cell r="AT79" t="str">
            <v>Sep</v>
          </cell>
          <cell r="AU79" t="str">
            <v>Oct</v>
          </cell>
          <cell r="AV79" t="str">
            <v>Nov</v>
          </cell>
          <cell r="AW79" t="str">
            <v>Dec</v>
          </cell>
        </row>
        <row r="80">
          <cell r="A80" t="str">
            <v>World -INS</v>
          </cell>
          <cell r="B80">
            <v>107.05622431997122</v>
          </cell>
          <cell r="C80">
            <v>104.66131563982255</v>
          </cell>
          <cell r="D80">
            <v>102.80876419658898</v>
          </cell>
          <cell r="E80">
            <v>102.73204318859119</v>
          </cell>
          <cell r="F80">
            <v>102.69089368064937</v>
          </cell>
          <cell r="G80">
            <v>102.34604209496784</v>
          </cell>
          <cell r="H80">
            <v>103.86301784347619</v>
          </cell>
          <cell r="I80">
            <v>103.38152088351069</v>
          </cell>
          <cell r="J80">
            <v>106.48965611601182</v>
          </cell>
          <cell r="K80">
            <v>105.98305675177949</v>
          </cell>
          <cell r="L80">
            <v>107.09706708588304</v>
          </cell>
          <cell r="M80">
            <v>108.48228022976853</v>
          </cell>
        </row>
        <row r="81">
          <cell r="A81" t="str">
            <v>World-INS-Spliced</v>
          </cell>
          <cell r="B81">
            <v>121.48748166831058</v>
          </cell>
          <cell r="C81">
            <v>118.76973754623843</v>
          </cell>
          <cell r="D81">
            <v>116.66746081334364</v>
          </cell>
          <cell r="E81">
            <v>116.5803977573475</v>
          </cell>
          <cell r="F81">
            <v>116.53370126563487</v>
          </cell>
          <cell r="G81">
            <v>116.14236343394977</v>
          </cell>
          <cell r="H81">
            <v>117.86382862300182</v>
          </cell>
          <cell r="I81">
            <v>117.31742552062524</v>
          </cell>
          <cell r="J81">
            <v>120.84453965602138</v>
          </cell>
          <cell r="K81">
            <v>120.26965032692077</v>
          </cell>
          <cell r="L81">
            <v>121.53383006894317</v>
          </cell>
          <cell r="M81">
            <v>123.10577095788688</v>
          </cell>
        </row>
        <row r="82">
          <cell r="A82" t="str">
            <v>World-DoT</v>
          </cell>
          <cell r="M82">
            <v>123.10577095788689</v>
          </cell>
          <cell r="N82">
            <v>125.05900705665043</v>
          </cell>
          <cell r="O82">
            <v>125.17913668901055</v>
          </cell>
          <cell r="P82">
            <v>125.35431885781688</v>
          </cell>
          <cell r="Q82">
            <v>125.49626631983688</v>
          </cell>
          <cell r="R82">
            <v>125.03097677905299</v>
          </cell>
          <cell r="S82">
            <v>125.76057795891859</v>
          </cell>
          <cell r="T82">
            <v>126.6180478571809</v>
          </cell>
          <cell r="U82">
            <v>129.6101248655086</v>
          </cell>
          <cell r="V82">
            <v>156.2711350549979</v>
          </cell>
          <cell r="W82">
            <v>159.27906276076408</v>
          </cell>
          <cell r="X82">
            <v>160.78756155387478</v>
          </cell>
          <cell r="Y82">
            <v>170.18283196661793</v>
          </cell>
          <cell r="Z82">
            <v>171.5945177379549</v>
          </cell>
          <cell r="AA82">
            <v>173.01590813454973</v>
          </cell>
          <cell r="AB82">
            <v>178.29950761759571</v>
          </cell>
          <cell r="AC82">
            <v>182.10145430574789</v>
          </cell>
          <cell r="AD82">
            <v>180.52434798634104</v>
          </cell>
          <cell r="AE82">
            <v>179.25449683809876</v>
          </cell>
          <cell r="AF82">
            <v>180.22939357460578</v>
          </cell>
          <cell r="AG82">
            <v>180.94665676293187</v>
          </cell>
          <cell r="AH82">
            <v>185.43503889533582</v>
          </cell>
          <cell r="AI82">
            <v>190.04066682825496</v>
          </cell>
          <cell r="AJ82">
            <v>193.51417970891916</v>
          </cell>
          <cell r="AK82">
            <v>195.66149581917168</v>
          </cell>
          <cell r="AL82">
            <v>198.95534539922193</v>
          </cell>
          <cell r="AM82">
            <v>200.718483356653</v>
          </cell>
          <cell r="AN82">
            <v>200.99795447098109</v>
          </cell>
          <cell r="AO82">
            <v>201.16399101757963</v>
          </cell>
          <cell r="AP82">
            <v>201.60052421371759</v>
          </cell>
          <cell r="AQ82">
            <v>195.72539048477026</v>
          </cell>
          <cell r="AR82">
            <v>194.02884417943906</v>
          </cell>
          <cell r="AS82">
            <v>198.7692087196483</v>
          </cell>
          <cell r="AT82">
            <v>201.24928804603513</v>
          </cell>
          <cell r="AU82">
            <v>200.55434331748629</v>
          </cell>
          <cell r="AV82">
            <v>196.71893026015206</v>
          </cell>
          <cell r="AW82">
            <v>196.26096952277393</v>
          </cell>
        </row>
        <row r="83">
          <cell r="A83" t="str">
            <v>Total</v>
          </cell>
          <cell r="B83">
            <v>121.48748166831058</v>
          </cell>
          <cell r="C83">
            <v>118.76973754623843</v>
          </cell>
          <cell r="D83">
            <v>116.66746081334364</v>
          </cell>
          <cell r="E83">
            <v>116.5803977573475</v>
          </cell>
          <cell r="F83">
            <v>116.53370126563487</v>
          </cell>
          <cell r="G83">
            <v>116.14236343394977</v>
          </cell>
          <cell r="H83">
            <v>117.86382862300182</v>
          </cell>
          <cell r="I83">
            <v>117.31742552062524</v>
          </cell>
          <cell r="J83">
            <v>120.84453965602138</v>
          </cell>
          <cell r="K83">
            <v>120.26965032692077</v>
          </cell>
          <cell r="L83">
            <v>121.53383006894317</v>
          </cell>
          <cell r="M83">
            <v>123.10577095788688</v>
          </cell>
          <cell r="N83">
            <v>125.05900705665043</v>
          </cell>
          <cell r="O83">
            <v>125.17913668901055</v>
          </cell>
          <cell r="P83">
            <v>125.35431885781688</v>
          </cell>
          <cell r="Q83">
            <v>125.49626631983688</v>
          </cell>
          <cell r="R83">
            <v>125.03097677905299</v>
          </cell>
          <cell r="S83">
            <v>125.76057795891859</v>
          </cell>
          <cell r="T83">
            <v>126.6180478571809</v>
          </cell>
          <cell r="U83">
            <v>129.6101248655086</v>
          </cell>
          <cell r="V83">
            <v>156.2711350549979</v>
          </cell>
          <cell r="W83">
            <v>159.27906276076408</v>
          </cell>
          <cell r="X83">
            <v>160.78756155387478</v>
          </cell>
          <cell r="Y83">
            <v>170.18283196661793</v>
          </cell>
          <cell r="Z83">
            <v>171.5945177379549</v>
          </cell>
          <cell r="AA83">
            <v>173.01590813454973</v>
          </cell>
          <cell r="AB83">
            <v>178.29950761759571</v>
          </cell>
          <cell r="AC83">
            <v>182.10145430574789</v>
          </cell>
          <cell r="AD83">
            <v>180.52434798634104</v>
          </cell>
          <cell r="AE83">
            <v>179.25449683809876</v>
          </cell>
          <cell r="AF83">
            <v>180.22939357460578</v>
          </cell>
          <cell r="AG83">
            <v>180.94665676293187</v>
          </cell>
          <cell r="AH83">
            <v>185.43503889533582</v>
          </cell>
          <cell r="AI83">
            <v>190.04066682825496</v>
          </cell>
          <cell r="AJ83">
            <v>193.51417970891916</v>
          </cell>
          <cell r="AK83">
            <v>195.66149581917168</v>
          </cell>
          <cell r="AL83">
            <v>198.95534539922193</v>
          </cell>
          <cell r="AM83">
            <v>200.718483356653</v>
          </cell>
          <cell r="AN83">
            <v>200.99795447098109</v>
          </cell>
          <cell r="AO83">
            <v>201.16399101757963</v>
          </cell>
          <cell r="AP83">
            <v>201.60052421371759</v>
          </cell>
          <cell r="AQ83">
            <v>195.72539048477026</v>
          </cell>
          <cell r="AR83">
            <v>194.02884417943906</v>
          </cell>
          <cell r="AS83">
            <v>198.7692087196483</v>
          </cell>
          <cell r="AT83">
            <v>201.24928804603513</v>
          </cell>
          <cell r="AU83">
            <v>200.55434331748629</v>
          </cell>
          <cell r="AV83">
            <v>196.71893026015206</v>
          </cell>
          <cell r="AW83">
            <v>196.26096952277393</v>
          </cell>
        </row>
        <row r="84">
          <cell r="A84" t="str">
            <v>CIS-INS</v>
          </cell>
          <cell r="B84">
            <v>367.10738751433786</v>
          </cell>
          <cell r="C84">
            <v>356.93835564742909</v>
          </cell>
          <cell r="D84">
            <v>351.69701534560772</v>
          </cell>
          <cell r="E84">
            <v>349.590521312345</v>
          </cell>
          <cell r="F84">
            <v>342.45246330263734</v>
          </cell>
          <cell r="G84">
            <v>327.95281064428144</v>
          </cell>
          <cell r="H84">
            <v>332.64029248162694</v>
          </cell>
          <cell r="I84">
            <v>334.87347527671704</v>
          </cell>
          <cell r="J84">
            <v>336.27946265711756</v>
          </cell>
          <cell r="K84">
            <v>338.02484591137801</v>
          </cell>
          <cell r="L84">
            <v>338.39767541074519</v>
          </cell>
          <cell r="M84">
            <v>339.42612970105648</v>
          </cell>
        </row>
        <row r="85">
          <cell r="A85" t="str">
            <v>CIS-INS-Spliced</v>
          </cell>
          <cell r="B85">
            <v>159.32522999860393</v>
          </cell>
          <cell r="C85">
            <v>154.91185288835686</v>
          </cell>
          <cell r="D85">
            <v>152.63710229087394</v>
          </cell>
          <cell r="E85">
            <v>151.72288030091966</v>
          </cell>
          <cell r="F85">
            <v>148.62495099516406</v>
          </cell>
          <cell r="G85">
            <v>142.33207710250178</v>
          </cell>
          <cell r="H85">
            <v>144.36645218524291</v>
          </cell>
          <cell r="I85">
            <v>145.33565731310964</v>
          </cell>
          <cell r="J85">
            <v>145.94585822536641</v>
          </cell>
          <cell r="K85">
            <v>146.7033575236062</v>
          </cell>
          <cell r="L85">
            <v>146.86516615987239</v>
          </cell>
          <cell r="M85">
            <v>147.31151706949689</v>
          </cell>
        </row>
        <row r="86">
          <cell r="A86" t="str">
            <v>CIS-DoT</v>
          </cell>
          <cell r="M86">
            <v>147.31151706949689</v>
          </cell>
          <cell r="N86">
            <v>149.15167676038351</v>
          </cell>
          <cell r="O86">
            <v>149.66449276971798</v>
          </cell>
          <cell r="P86">
            <v>149.93116637989431</v>
          </cell>
          <cell r="Q86">
            <v>150.46131509721275</v>
          </cell>
          <cell r="R86">
            <v>150.87707470529114</v>
          </cell>
          <cell r="S86">
            <v>151.62317664521154</v>
          </cell>
          <cell r="T86">
            <v>152.82787958792468</v>
          </cell>
          <cell r="U86">
            <v>162.93276428080426</v>
          </cell>
          <cell r="V86">
            <v>281.79967394331089</v>
          </cell>
          <cell r="W86">
            <v>305.16774195096895</v>
          </cell>
          <cell r="X86">
            <v>311.53056976263605</v>
          </cell>
          <cell r="Y86">
            <v>366.48821149020432</v>
          </cell>
          <cell r="Z86">
            <v>388.90187893611159</v>
          </cell>
          <cell r="AA86">
            <v>395.92994152021106</v>
          </cell>
          <cell r="AB86">
            <v>410.12187834264358</v>
          </cell>
          <cell r="AC86">
            <v>424.21793072071807</v>
          </cell>
          <cell r="AD86">
            <v>414.63584085408246</v>
          </cell>
          <cell r="AE86">
            <v>406.69972421398501</v>
          </cell>
          <cell r="AF86">
            <v>407.15496809075597</v>
          </cell>
          <cell r="AG86">
            <v>413.83334533028597</v>
          </cell>
          <cell r="AH86">
            <v>428.38202011470878</v>
          </cell>
          <cell r="AI86">
            <v>442.79765615155691</v>
          </cell>
          <cell r="AJ86">
            <v>453.43682249595128</v>
          </cell>
          <cell r="AK86">
            <v>458.28677209529235</v>
          </cell>
          <cell r="AL86">
            <v>477.87690345253128</v>
          </cell>
          <cell r="AM86">
            <v>481.19229018777776</v>
          </cell>
          <cell r="AN86">
            <v>476.21730273084921</v>
          </cell>
          <cell r="AO86">
            <v>475.43823808866995</v>
          </cell>
          <cell r="AP86">
            <v>468.25832521462985</v>
          </cell>
          <cell r="AQ86">
            <v>459.36774651711494</v>
          </cell>
          <cell r="AR86">
            <v>451.0450158498453</v>
          </cell>
          <cell r="AS86">
            <v>456.09855394997618</v>
          </cell>
          <cell r="AT86">
            <v>457.5268987810727</v>
          </cell>
          <cell r="AU86">
            <v>454.06198617059391</v>
          </cell>
          <cell r="AV86">
            <v>444.94806362136359</v>
          </cell>
          <cell r="AW86">
            <v>447.56870593610751</v>
          </cell>
        </row>
        <row r="87">
          <cell r="A87" t="str">
            <v>CIS</v>
          </cell>
          <cell r="B87">
            <v>159.32522999860393</v>
          </cell>
          <cell r="C87">
            <v>154.91185288835686</v>
          </cell>
          <cell r="D87">
            <v>152.63710229087394</v>
          </cell>
          <cell r="E87">
            <v>151.72288030091966</v>
          </cell>
          <cell r="F87">
            <v>148.62495099516406</v>
          </cell>
          <cell r="G87">
            <v>142.33207710250178</v>
          </cell>
          <cell r="H87">
            <v>144.36645218524291</v>
          </cell>
          <cell r="I87">
            <v>145.33565731310964</v>
          </cell>
          <cell r="J87">
            <v>145.94585822536641</v>
          </cell>
          <cell r="K87">
            <v>146.7033575236062</v>
          </cell>
          <cell r="L87">
            <v>146.86516615987239</v>
          </cell>
          <cell r="M87">
            <v>147.31151706949689</v>
          </cell>
          <cell r="N87">
            <v>149.15167676038351</v>
          </cell>
          <cell r="O87">
            <v>149.66449276971798</v>
          </cell>
          <cell r="P87">
            <v>149.93116637989431</v>
          </cell>
          <cell r="Q87">
            <v>150.46131509721275</v>
          </cell>
          <cell r="R87">
            <v>150.87707470529114</v>
          </cell>
          <cell r="S87">
            <v>151.62317664521154</v>
          </cell>
          <cell r="T87">
            <v>152.82787958792468</v>
          </cell>
          <cell r="U87">
            <v>162.93276428080426</v>
          </cell>
          <cell r="V87">
            <v>281.79967394331089</v>
          </cell>
          <cell r="W87">
            <v>305.16774195096895</v>
          </cell>
          <cell r="X87">
            <v>311.53056976263605</v>
          </cell>
          <cell r="Y87">
            <v>366.48821149020432</v>
          </cell>
          <cell r="Z87">
            <v>388.90187893611159</v>
          </cell>
          <cell r="AA87">
            <v>395.92994152021106</v>
          </cell>
          <cell r="AB87">
            <v>410.12187834264358</v>
          </cell>
          <cell r="AC87">
            <v>424.21793072071807</v>
          </cell>
          <cell r="AD87">
            <v>414.63584085408246</v>
          </cell>
          <cell r="AE87">
            <v>406.69972421398501</v>
          </cell>
          <cell r="AF87">
            <v>407.15496809075597</v>
          </cell>
          <cell r="AG87">
            <v>413.83334533028597</v>
          </cell>
          <cell r="AH87">
            <v>428.38202011470878</v>
          </cell>
          <cell r="AI87">
            <v>442.79765615155691</v>
          </cell>
          <cell r="AJ87">
            <v>453.43682249595128</v>
          </cell>
          <cell r="AK87">
            <v>458.28677209529235</v>
          </cell>
          <cell r="AL87">
            <v>477.87690345253128</v>
          </cell>
          <cell r="AM87">
            <v>481.19229018777776</v>
          </cell>
          <cell r="AN87">
            <v>476.21730273084921</v>
          </cell>
          <cell r="AO87">
            <v>475.43823808866995</v>
          </cell>
          <cell r="AP87">
            <v>468.25832521462985</v>
          </cell>
          <cell r="AQ87">
            <v>459.36774651711494</v>
          </cell>
          <cell r="AR87">
            <v>451.0450158498453</v>
          </cell>
          <cell r="AS87">
            <v>456.09855394997618</v>
          </cell>
          <cell r="AT87">
            <v>457.5268987810727</v>
          </cell>
          <cell r="AU87">
            <v>454.06198617059391</v>
          </cell>
          <cell r="AV87">
            <v>444.94806362136359</v>
          </cell>
          <cell r="AW87">
            <v>447.56870593610751</v>
          </cell>
        </row>
        <row r="88">
          <cell r="A88" t="str">
            <v>Other countries-INS</v>
          </cell>
          <cell r="B88">
            <v>91.976561778461672</v>
          </cell>
          <cell r="C88">
            <v>90.052622051818318</v>
          </cell>
          <cell r="D88">
            <v>88.342302584239107</v>
          </cell>
          <cell r="E88">
            <v>87.782730483683153</v>
          </cell>
          <cell r="F88">
            <v>85.900751649659725</v>
          </cell>
          <cell r="G88">
            <v>82.941270726960212</v>
          </cell>
          <cell r="H88">
            <v>85.115432813561512</v>
          </cell>
          <cell r="I88">
            <v>86.232153272875635</v>
          </cell>
          <cell r="J88">
            <v>85.626834644616181</v>
          </cell>
          <cell r="K88">
            <v>85.146853799673011</v>
          </cell>
          <cell r="L88">
            <v>84.950729197429752</v>
          </cell>
          <cell r="M88">
            <v>85.722159354418579</v>
          </cell>
        </row>
        <row r="89">
          <cell r="A89" t="str">
            <v>Other countries-INS-Spliced</v>
          </cell>
          <cell r="B89">
            <v>118.04144891686228</v>
          </cell>
          <cell r="C89">
            <v>115.57229124701259</v>
          </cell>
          <cell r="D89">
            <v>113.37729086691527</v>
          </cell>
          <cell r="E89">
            <v>112.65914376241517</v>
          </cell>
          <cell r="F89">
            <v>110.24383812254928</v>
          </cell>
          <cell r="G89">
            <v>106.445681185582</v>
          </cell>
          <cell r="H89">
            <v>109.23597077588744</v>
          </cell>
          <cell r="I89">
            <v>110.66915438814344</v>
          </cell>
          <cell r="J89">
            <v>109.89229682188414</v>
          </cell>
          <cell r="K89">
            <v>109.27629603544575</v>
          </cell>
          <cell r="L89">
            <v>109.02459242999028</v>
          </cell>
          <cell r="M89">
            <v>110.01463523772705</v>
          </cell>
        </row>
        <row r="90">
          <cell r="A90" t="str">
            <v>Other countries-DoT</v>
          </cell>
          <cell r="M90">
            <v>110.01463523772705</v>
          </cell>
          <cell r="N90">
            <v>111.98590831832729</v>
          </cell>
          <cell r="O90">
            <v>111.92718978097335</v>
          </cell>
          <cell r="P90">
            <v>112.06005087167361</v>
          </cell>
          <cell r="Q90">
            <v>112.02439011391925</v>
          </cell>
          <cell r="R90">
            <v>111.17276023097516</v>
          </cell>
          <cell r="S90">
            <v>111.8816897008079</v>
          </cell>
          <cell r="T90">
            <v>112.56948863976658</v>
          </cell>
          <cell r="U90">
            <v>112.42949711623939</v>
          </cell>
          <cell r="V90">
            <v>108.9744021976224</v>
          </cell>
          <cell r="W90">
            <v>107.08110057527207</v>
          </cell>
          <cell r="X90">
            <v>107.36432554592183</v>
          </cell>
          <cell r="Y90">
            <v>106.59610241648238</v>
          </cell>
          <cell r="Z90">
            <v>104.20664797031476</v>
          </cell>
          <cell r="AA90">
            <v>104.45784621036024</v>
          </cell>
          <cell r="AB90">
            <v>107.31813576364534</v>
          </cell>
          <cell r="AC90">
            <v>108.76955758779899</v>
          </cell>
          <cell r="AD90">
            <v>108.75486333233376</v>
          </cell>
          <cell r="AE90">
            <v>108.79504910755897</v>
          </cell>
          <cell r="AF90">
            <v>109.67321323402297</v>
          </cell>
          <cell r="AG90">
            <v>109.29861464983277</v>
          </cell>
          <cell r="AH90">
            <v>111.33026195976008</v>
          </cell>
          <cell r="AI90">
            <v>113.5055389138047</v>
          </cell>
          <cell r="AJ90">
            <v>115.18907298782987</v>
          </cell>
          <cell r="AK90">
            <v>116.50047900661045</v>
          </cell>
          <cell r="AL90">
            <v>116.67450828406309</v>
          </cell>
          <cell r="AM90">
            <v>117.84566164609961</v>
          </cell>
          <cell r="AN90">
            <v>118.85364627744266</v>
          </cell>
          <cell r="AO90">
            <v>119.12890132778418</v>
          </cell>
          <cell r="AP90">
            <v>120.65026948415183</v>
          </cell>
          <cell r="AQ90">
            <v>116.39898347317548</v>
          </cell>
          <cell r="AR90">
            <v>116.06101365909585</v>
          </cell>
          <cell r="AS90">
            <v>119.83554215406448</v>
          </cell>
          <cell r="AT90">
            <v>122.01374643087068</v>
          </cell>
          <cell r="AU90">
            <v>121.8976906117673</v>
          </cell>
          <cell r="AV90">
            <v>119.63652294346485</v>
          </cell>
          <cell r="AW90">
            <v>118.76676713540128</v>
          </cell>
        </row>
        <row r="91">
          <cell r="A91" t="str">
            <v>Non-CIS</v>
          </cell>
          <cell r="B91">
            <v>118.04144891686228</v>
          </cell>
          <cell r="C91">
            <v>115.57229124701259</v>
          </cell>
          <cell r="D91">
            <v>113.37729086691527</v>
          </cell>
          <cell r="E91">
            <v>112.65914376241517</v>
          </cell>
          <cell r="F91">
            <v>110.24383812254928</v>
          </cell>
          <cell r="G91">
            <v>106.445681185582</v>
          </cell>
          <cell r="H91">
            <v>109.23597077588744</v>
          </cell>
          <cell r="I91">
            <v>110.66915438814344</v>
          </cell>
          <cell r="J91">
            <v>109.89229682188414</v>
          </cell>
          <cell r="K91">
            <v>109.27629603544575</v>
          </cell>
          <cell r="L91">
            <v>109.02459242999028</v>
          </cell>
          <cell r="M91">
            <v>110.01463523772705</v>
          </cell>
          <cell r="N91">
            <v>111.98590831832729</v>
          </cell>
          <cell r="O91">
            <v>111.92718978097335</v>
          </cell>
          <cell r="P91">
            <v>112.06005087167361</v>
          </cell>
          <cell r="Q91">
            <v>112.02439011391925</v>
          </cell>
          <cell r="R91">
            <v>111.17276023097516</v>
          </cell>
          <cell r="S91">
            <v>111.8816897008079</v>
          </cell>
          <cell r="T91">
            <v>112.56948863976658</v>
          </cell>
          <cell r="U91">
            <v>112.42949711623939</v>
          </cell>
          <cell r="V91">
            <v>108.9744021976224</v>
          </cell>
          <cell r="W91">
            <v>107.08110057527207</v>
          </cell>
          <cell r="X91">
            <v>107.36432554592183</v>
          </cell>
          <cell r="Y91">
            <v>106.59610241648238</v>
          </cell>
          <cell r="Z91">
            <v>104.20664797031476</v>
          </cell>
          <cell r="AA91">
            <v>104.45784621036024</v>
          </cell>
          <cell r="AB91">
            <v>107.31813576364534</v>
          </cell>
          <cell r="AC91">
            <v>108.76955758779899</v>
          </cell>
          <cell r="AD91">
            <v>108.75486333233376</v>
          </cell>
          <cell r="AE91">
            <v>108.79504910755897</v>
          </cell>
          <cell r="AF91">
            <v>109.67321323402297</v>
          </cell>
          <cell r="AG91">
            <v>109.29861464983277</v>
          </cell>
          <cell r="AH91">
            <v>111.33026195976008</v>
          </cell>
          <cell r="AI91">
            <v>113.5055389138047</v>
          </cell>
          <cell r="AJ91">
            <v>115.18907298782987</v>
          </cell>
          <cell r="AK91">
            <v>116.50047900661045</v>
          </cell>
          <cell r="AL91">
            <v>116.67450828406309</v>
          </cell>
          <cell r="AM91">
            <v>117.84566164609961</v>
          </cell>
          <cell r="AN91">
            <v>118.85364627744266</v>
          </cell>
          <cell r="AO91">
            <v>119.12890132778418</v>
          </cell>
          <cell r="AP91">
            <v>120.65026948415183</v>
          </cell>
          <cell r="AQ91">
            <v>116.39898347317548</v>
          </cell>
          <cell r="AR91">
            <v>116.06101365909585</v>
          </cell>
          <cell r="AS91">
            <v>119.83554215406448</v>
          </cell>
          <cell r="AT91">
            <v>122.01374643087068</v>
          </cell>
          <cell r="AU91">
            <v>121.8976906117673</v>
          </cell>
          <cell r="AV91">
            <v>119.63652294346485</v>
          </cell>
          <cell r="AW91">
            <v>118.76676713540128</v>
          </cell>
        </row>
        <row r="93">
          <cell r="A93" t="str">
            <v>PANEL 2 - REER</v>
          </cell>
        </row>
        <row r="94">
          <cell r="B94" t="str">
            <v>Jan
97</v>
          </cell>
          <cell r="C94" t="str">
            <v>Feb</v>
          </cell>
          <cell r="D94" t="str">
            <v>Mar</v>
          </cell>
          <cell r="E94" t="str">
            <v>Apr</v>
          </cell>
          <cell r="F94" t="str">
            <v>May</v>
          </cell>
          <cell r="G94" t="str">
            <v>Jun</v>
          </cell>
          <cell r="H94" t="str">
            <v>Jul</v>
          </cell>
          <cell r="I94" t="str">
            <v>Aug</v>
          </cell>
          <cell r="J94" t="str">
            <v>Sep</v>
          </cell>
          <cell r="K94" t="str">
            <v>Oct</v>
          </cell>
          <cell r="L94" t="str">
            <v>Nov</v>
          </cell>
          <cell r="M94" t="str">
            <v>Dec</v>
          </cell>
          <cell r="N94" t="str">
            <v>Jan
98</v>
          </cell>
          <cell r="O94" t="str">
            <v>Feb</v>
          </cell>
          <cell r="P94" t="str">
            <v>Mar</v>
          </cell>
          <cell r="Q94" t="str">
            <v>Apr</v>
          </cell>
          <cell r="R94" t="str">
            <v>May</v>
          </cell>
          <cell r="S94" t="str">
            <v>Jun</v>
          </cell>
          <cell r="T94" t="str">
            <v>Jul</v>
          </cell>
          <cell r="U94" t="str">
            <v>Aug</v>
          </cell>
          <cell r="V94" t="str">
            <v>Sep</v>
          </cell>
          <cell r="W94" t="str">
            <v>Oct</v>
          </cell>
          <cell r="X94" t="str">
            <v>Nov</v>
          </cell>
          <cell r="Y94" t="str">
            <v>Dec</v>
          </cell>
          <cell r="Z94" t="str">
            <v>Jan
99</v>
          </cell>
          <cell r="AA94" t="str">
            <v>Feb</v>
          </cell>
          <cell r="AB94" t="str">
            <v>Mar</v>
          </cell>
          <cell r="AC94" t="str">
            <v>Apr</v>
          </cell>
          <cell r="AD94" t="str">
            <v>May</v>
          </cell>
          <cell r="AE94" t="str">
            <v>Jun</v>
          </cell>
          <cell r="AF94" t="str">
            <v>Jul</v>
          </cell>
          <cell r="AG94" t="str">
            <v>Aug</v>
          </cell>
          <cell r="AH94" t="str">
            <v>Sep</v>
          </cell>
          <cell r="AI94" t="str">
            <v>Oct</v>
          </cell>
          <cell r="AJ94" t="str">
            <v>Nov</v>
          </cell>
          <cell r="AK94" t="str">
            <v>Dec</v>
          </cell>
          <cell r="AL94" t="str">
            <v>Jan
00</v>
          </cell>
          <cell r="AM94" t="str">
            <v>Feb</v>
          </cell>
          <cell r="AN94" t="str">
            <v>Mar</v>
          </cell>
          <cell r="AO94" t="str">
            <v>Apr</v>
          </cell>
          <cell r="AP94" t="str">
            <v>May</v>
          </cell>
          <cell r="AQ94" t="str">
            <v>Jun</v>
          </cell>
          <cell r="AR94" t="str">
            <v>Jul</v>
          </cell>
          <cell r="AS94" t="str">
            <v>Aug</v>
          </cell>
          <cell r="AT94" t="str">
            <v>Sep</v>
          </cell>
          <cell r="AU94" t="str">
            <v>Oct</v>
          </cell>
          <cell r="AV94" t="str">
            <v>Nov</v>
          </cell>
          <cell r="AW94" t="str">
            <v>Dec</v>
          </cell>
        </row>
        <row r="95">
          <cell r="A95" t="str">
            <v>World-INS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A96" t="str">
            <v>World-INS-Spliced</v>
          </cell>
          <cell r="B96" t="e">
            <v>#DIV/0!</v>
          </cell>
          <cell r="C96" t="e">
            <v>#DIV/0!</v>
          </cell>
          <cell r="D96" t="e">
            <v>#DIV/0!</v>
          </cell>
          <cell r="E96" t="e">
            <v>#DIV/0!</v>
          </cell>
          <cell r="F96" t="e">
            <v>#DIV/0!</v>
          </cell>
          <cell r="G96" t="e">
            <v>#DIV/0!</v>
          </cell>
          <cell r="H96" t="e">
            <v>#DIV/0!</v>
          </cell>
          <cell r="I96" t="e">
            <v>#DIV/0!</v>
          </cell>
          <cell r="J96" t="e">
            <v>#DIV/0!</v>
          </cell>
          <cell r="K96" t="e">
            <v>#DIV/0!</v>
          </cell>
          <cell r="L96" t="e">
            <v>#DIV/0!</v>
          </cell>
          <cell r="M96" t="e">
            <v>#DIV/0!</v>
          </cell>
        </row>
        <row r="97">
          <cell r="A97" t="str">
            <v>World-DoT</v>
          </cell>
          <cell r="M97">
            <v>102.60550861691291</v>
          </cell>
          <cell r="N97">
            <v>107.35990873974129</v>
          </cell>
          <cell r="O97">
            <v>110.14552571037424</v>
          </cell>
          <cell r="P97">
            <v>110.00824444426533</v>
          </cell>
          <cell r="Q97">
            <v>107.37956236482475</v>
          </cell>
          <cell r="R97">
            <v>104.55609898394445</v>
          </cell>
          <cell r="S97">
            <v>101.7263022086991</v>
          </cell>
          <cell r="T97">
            <v>97.62935686659597</v>
          </cell>
          <cell r="U97">
            <v>96.477373304661114</v>
          </cell>
          <cell r="V97">
            <v>105.61494732098255</v>
          </cell>
          <cell r="W97">
            <v>105.65564450472161</v>
          </cell>
          <cell r="X97">
            <v>106.29265430363137</v>
          </cell>
          <cell r="Y97">
            <v>110.92719811652418</v>
          </cell>
          <cell r="Z97">
            <v>113.03763643365518</v>
          </cell>
          <cell r="AA97">
            <v>112.01344769754252</v>
          </cell>
          <cell r="AB97">
            <v>112.82621600711991</v>
          </cell>
          <cell r="AC97">
            <v>113.73777425545759</v>
          </cell>
          <cell r="AD97">
            <v>112.20360342736811</v>
          </cell>
          <cell r="AE97">
            <v>110.49793013998908</v>
          </cell>
          <cell r="AF97">
            <v>106.5412965265873</v>
          </cell>
          <cell r="AG97">
            <v>105.11866097349977</v>
          </cell>
          <cell r="AH97">
            <v>106.93554442340591</v>
          </cell>
          <cell r="AI97">
            <v>109.05914778490229</v>
          </cell>
          <cell r="AJ97">
            <v>110.28865485059755</v>
          </cell>
          <cell r="AK97">
            <v>111.30186388957051</v>
          </cell>
          <cell r="AL97">
            <v>113.84490295328204</v>
          </cell>
          <cell r="AM97">
            <v>114.17592049766523</v>
          </cell>
          <cell r="AN97">
            <v>113.1729332263802</v>
          </cell>
          <cell r="AO97">
            <v>112.16279311706525</v>
          </cell>
          <cell r="AP97">
            <v>111.16804525580189</v>
          </cell>
          <cell r="AQ97">
            <v>106.27015941185877</v>
          </cell>
          <cell r="AR97">
            <v>102.47700764826763</v>
          </cell>
          <cell r="AS97">
            <v>102.78097362988285</v>
          </cell>
          <cell r="AT97">
            <v>103.27686397147254</v>
          </cell>
          <cell r="AU97">
            <v>101.89060556902328</v>
          </cell>
          <cell r="AV97">
            <v>99.946674370566114</v>
          </cell>
          <cell r="AW97">
            <v>101.15884343213122</v>
          </cell>
        </row>
        <row r="98">
          <cell r="A98" t="str">
            <v>Total</v>
          </cell>
          <cell r="B98" t="e">
            <v>#DIV/0!</v>
          </cell>
          <cell r="C98" t="e">
            <v>#DIV/0!</v>
          </cell>
          <cell r="D98" t="e">
            <v>#DIV/0!</v>
          </cell>
          <cell r="E98" t="e">
            <v>#DIV/0!</v>
          </cell>
          <cell r="F98" t="e">
            <v>#DIV/0!</v>
          </cell>
          <cell r="G98" t="e">
            <v>#DIV/0!</v>
          </cell>
          <cell r="H98" t="e">
            <v>#DIV/0!</v>
          </cell>
          <cell r="I98" t="e">
            <v>#DIV/0!</v>
          </cell>
          <cell r="J98" t="e">
            <v>#DIV/0!</v>
          </cell>
          <cell r="K98" t="e">
            <v>#DIV/0!</v>
          </cell>
          <cell r="L98" t="e">
            <v>#DIV/0!</v>
          </cell>
          <cell r="M98" t="e">
            <v>#DIV/0!</v>
          </cell>
          <cell r="N98">
            <v>107.35990873974129</v>
          </cell>
          <cell r="O98">
            <v>110.14552571037424</v>
          </cell>
          <cell r="P98">
            <v>110.00824444426533</v>
          </cell>
          <cell r="Q98">
            <v>107.37956236482475</v>
          </cell>
          <cell r="R98">
            <v>104.55609898394445</v>
          </cell>
          <cell r="S98">
            <v>101.7263022086991</v>
          </cell>
          <cell r="T98">
            <v>97.62935686659597</v>
          </cell>
          <cell r="U98">
            <v>96.477373304661114</v>
          </cell>
          <cell r="V98">
            <v>105.61494732098255</v>
          </cell>
          <cell r="W98">
            <v>105.65564450472161</v>
          </cell>
          <cell r="X98">
            <v>106.29265430363137</v>
          </cell>
          <cell r="Y98">
            <v>110.92719811652418</v>
          </cell>
          <cell r="Z98">
            <v>113.03763643365518</v>
          </cell>
          <cell r="AA98">
            <v>112.01344769754252</v>
          </cell>
          <cell r="AB98">
            <v>112.82621600711991</v>
          </cell>
          <cell r="AC98">
            <v>113.73777425545759</v>
          </cell>
          <cell r="AD98">
            <v>112.20360342736811</v>
          </cell>
          <cell r="AE98">
            <v>110.49793013998908</v>
          </cell>
          <cell r="AF98">
            <v>106.5412965265873</v>
          </cell>
          <cell r="AG98">
            <v>105.11866097349977</v>
          </cell>
          <cell r="AH98">
            <v>106.93554442340591</v>
          </cell>
          <cell r="AI98">
            <v>109.05914778490229</v>
          </cell>
          <cell r="AJ98">
            <v>110.28865485059755</v>
          </cell>
          <cell r="AK98">
            <v>111.30186388957051</v>
          </cell>
          <cell r="AL98">
            <v>113.84490295328204</v>
          </cell>
          <cell r="AM98">
            <v>114.17592049766523</v>
          </cell>
          <cell r="AN98">
            <v>113.1729332263802</v>
          </cell>
          <cell r="AO98">
            <v>112.16279311706525</v>
          </cell>
          <cell r="AP98">
            <v>111.16804525580189</v>
          </cell>
          <cell r="AQ98">
            <v>106.27015941185877</v>
          </cell>
          <cell r="AR98">
            <v>102.47700764826763</v>
          </cell>
          <cell r="AS98">
            <v>102.78097362988285</v>
          </cell>
          <cell r="AT98">
            <v>103.27686397147254</v>
          </cell>
          <cell r="AU98">
            <v>101.89060556902328</v>
          </cell>
          <cell r="AV98">
            <v>99.946674370566114</v>
          </cell>
          <cell r="AW98">
            <v>101.15884343213122</v>
          </cell>
        </row>
        <row r="99">
          <cell r="A99" t="str">
            <v>CIS-INS</v>
          </cell>
          <cell r="B99">
            <v>110.06236000763707</v>
          </cell>
          <cell r="C99">
            <v>106.66073637684343</v>
          </cell>
          <cell r="D99">
            <v>104.46942884692501</v>
          </cell>
          <cell r="E99">
            <v>103.92817094210778</v>
          </cell>
          <cell r="F99">
            <v>103.57099828916174</v>
          </cell>
          <cell r="G99">
            <v>103.13474247000481</v>
          </cell>
          <cell r="H99">
            <v>104.56456753564692</v>
          </cell>
          <cell r="I99">
            <v>104.07101515308077</v>
          </cell>
          <cell r="J99">
            <v>107.61657479283598</v>
          </cell>
          <cell r="K99">
            <v>107.29220005502209</v>
          </cell>
          <cell r="L99">
            <v>108.39451106541544</v>
          </cell>
          <cell r="M99">
            <v>109.0140487591795</v>
          </cell>
        </row>
        <row r="100">
          <cell r="A100" t="str">
            <v>CIS-INS-Spliced</v>
          </cell>
          <cell r="B100">
            <v>92.159573028105029</v>
          </cell>
          <cell r="C100">
            <v>89.311258841542951</v>
          </cell>
          <cell r="D100">
            <v>87.476390260526344</v>
          </cell>
          <cell r="E100">
            <v>87.023173580431703</v>
          </cell>
          <cell r="F100">
            <v>86.724098772381623</v>
          </cell>
          <cell r="G100">
            <v>86.358804497193091</v>
          </cell>
          <cell r="H100">
            <v>87.556053652538438</v>
          </cell>
          <cell r="I100">
            <v>87.14278269559054</v>
          </cell>
          <cell r="J100">
            <v>90.111620203007689</v>
          </cell>
          <cell r="K100">
            <v>89.84000838825142</v>
          </cell>
          <cell r="L100">
            <v>90.763017054020366</v>
          </cell>
          <cell r="M100">
            <v>91.281780501652705</v>
          </cell>
        </row>
        <row r="101">
          <cell r="A101" t="str">
            <v>CIS-DoT</v>
          </cell>
          <cell r="M101">
            <v>91.281780501652705</v>
          </cell>
          <cell r="N101">
            <v>94.730803277407233</v>
          </cell>
          <cell r="O101">
            <v>97.336713003317911</v>
          </cell>
          <cell r="P101">
            <v>97.148347484515625</v>
          </cell>
          <cell r="Q101">
            <v>95.014830799499052</v>
          </cell>
          <cell r="R101">
            <v>93.368291313957982</v>
          </cell>
          <cell r="S101">
            <v>91.208858042808032</v>
          </cell>
          <cell r="T101">
            <v>88.359658441396775</v>
          </cell>
          <cell r="U101">
            <v>89.848637813680767</v>
          </cell>
          <cell r="V101">
            <v>122.15066388637781</v>
          </cell>
          <cell r="W101">
            <v>127.18788179651099</v>
          </cell>
          <cell r="X101">
            <v>126.47650146304767</v>
          </cell>
          <cell r="Y101">
            <v>138.41583356980939</v>
          </cell>
          <cell r="Z101">
            <v>143.12496221786492</v>
          </cell>
          <cell r="AA101">
            <v>140.23524859217855</v>
          </cell>
          <cell r="AB101">
            <v>140.66818427236228</v>
          </cell>
          <cell r="AC101">
            <v>142.17573483639626</v>
          </cell>
          <cell r="AD101">
            <v>137.30540294120294</v>
          </cell>
          <cell r="AE101">
            <v>133.19132322941067</v>
          </cell>
          <cell r="AF101">
            <v>127.13693121300594</v>
          </cell>
          <cell r="AG101">
            <v>126.79969410468013</v>
          </cell>
          <cell r="AH101">
            <v>129.86850707405145</v>
          </cell>
          <cell r="AI101">
            <v>133.23004260633908</v>
          </cell>
          <cell r="AJ101">
            <v>134.76676970509129</v>
          </cell>
          <cell r="AK101">
            <v>135.58429339208681</v>
          </cell>
          <cell r="AL101">
            <v>141.25987152700444</v>
          </cell>
          <cell r="AM101">
            <v>141.16124949378076</v>
          </cell>
          <cell r="AN101">
            <v>138.40875706076798</v>
          </cell>
          <cell r="AO101">
            <v>136.19981340119071</v>
          </cell>
          <cell r="AP101">
            <v>132.03534754266508</v>
          </cell>
          <cell r="AQ101">
            <v>126.74880049427122</v>
          </cell>
          <cell r="AR101">
            <v>120.56668930142595</v>
          </cell>
          <cell r="AS101">
            <v>119.17029658387293</v>
          </cell>
          <cell r="AT101">
            <v>118.17529602865633</v>
          </cell>
          <cell r="AU101">
            <v>114.94412522358172</v>
          </cell>
          <cell r="AV101">
            <v>112.0427810934455</v>
          </cell>
          <cell r="AW101">
            <v>113.58573549371221</v>
          </cell>
        </row>
        <row r="102">
          <cell r="A102" t="str">
            <v>CIS</v>
          </cell>
          <cell r="B102">
            <v>92.159573028105029</v>
          </cell>
          <cell r="C102">
            <v>89.311258841542951</v>
          </cell>
          <cell r="D102">
            <v>87.476390260526344</v>
          </cell>
          <cell r="E102">
            <v>87.023173580431703</v>
          </cell>
          <cell r="F102">
            <v>86.724098772381623</v>
          </cell>
          <cell r="G102">
            <v>86.358804497193091</v>
          </cell>
          <cell r="H102">
            <v>87.556053652538438</v>
          </cell>
          <cell r="I102">
            <v>87.14278269559054</v>
          </cell>
          <cell r="J102">
            <v>90.111620203007689</v>
          </cell>
          <cell r="K102">
            <v>89.84000838825142</v>
          </cell>
          <cell r="L102">
            <v>90.763017054020366</v>
          </cell>
          <cell r="M102">
            <v>91.281780501652705</v>
          </cell>
          <cell r="N102">
            <v>94.730803277407233</v>
          </cell>
          <cell r="O102">
            <v>97.336713003317911</v>
          </cell>
          <cell r="P102">
            <v>97.148347484515625</v>
          </cell>
          <cell r="Q102">
            <v>95.014830799499052</v>
          </cell>
          <cell r="R102">
            <v>93.368291313957982</v>
          </cell>
          <cell r="S102">
            <v>91.208858042808032</v>
          </cell>
          <cell r="T102">
            <v>88.359658441396775</v>
          </cell>
          <cell r="U102">
            <v>89.848637813680767</v>
          </cell>
          <cell r="V102">
            <v>122.15066388637781</v>
          </cell>
          <cell r="W102">
            <v>127.18788179651099</v>
          </cell>
          <cell r="X102">
            <v>126.47650146304767</v>
          </cell>
          <cell r="Y102">
            <v>138.41583356980939</v>
          </cell>
          <cell r="Z102">
            <v>143.12496221786492</v>
          </cell>
          <cell r="AA102">
            <v>140.23524859217855</v>
          </cell>
          <cell r="AB102">
            <v>140.66818427236228</v>
          </cell>
          <cell r="AC102">
            <v>142.17573483639626</v>
          </cell>
          <cell r="AD102">
            <v>137.30540294120294</v>
          </cell>
          <cell r="AE102">
            <v>133.19132322941067</v>
          </cell>
          <cell r="AF102">
            <v>127.13693121300594</v>
          </cell>
          <cell r="AG102">
            <v>126.79969410468013</v>
          </cell>
          <cell r="AH102">
            <v>129.86850707405145</v>
          </cell>
          <cell r="AI102">
            <v>133.23004260633908</v>
          </cell>
          <cell r="AJ102">
            <v>134.76676970509129</v>
          </cell>
          <cell r="AK102">
            <v>135.58429339208681</v>
          </cell>
          <cell r="AL102">
            <v>141.25987152700444</v>
          </cell>
          <cell r="AM102">
            <v>141.16124949378076</v>
          </cell>
          <cell r="AN102">
            <v>138.40875706076798</v>
          </cell>
          <cell r="AO102">
            <v>136.19981340119071</v>
          </cell>
          <cell r="AP102">
            <v>132.03534754266508</v>
          </cell>
          <cell r="AQ102">
            <v>126.74880049427122</v>
          </cell>
          <cell r="AR102">
            <v>120.56668930142595</v>
          </cell>
          <cell r="AS102">
            <v>119.17029658387293</v>
          </cell>
          <cell r="AT102">
            <v>118.17529602865633</v>
          </cell>
          <cell r="AU102">
            <v>114.94412522358172</v>
          </cell>
          <cell r="AV102">
            <v>112.0427810934455</v>
          </cell>
          <cell r="AW102">
            <v>113.58573549371221</v>
          </cell>
        </row>
        <row r="103">
          <cell r="A103" t="str">
            <v>Other countries-INS</v>
          </cell>
          <cell r="B103">
            <v>101.26174882097831</v>
          </cell>
          <cell r="C103">
            <v>100.44121018247785</v>
          </cell>
          <cell r="D103">
            <v>99.137458207034385</v>
          </cell>
          <cell r="E103">
            <v>99.796066881136298</v>
          </cell>
          <cell r="F103">
            <v>100.25958482140742</v>
          </cell>
          <cell r="G103">
            <v>100.06509131505894</v>
          </cell>
          <cell r="H103">
            <v>101.70687684970092</v>
          </cell>
          <cell r="I103">
            <v>101.24733214151078</v>
          </cell>
          <cell r="J103">
            <v>103.62328409596297</v>
          </cell>
          <cell r="K103">
            <v>102.83345264329884</v>
          </cell>
          <cell r="L103">
            <v>103.95188603079389</v>
          </cell>
          <cell r="M103">
            <v>106.54793017208628</v>
          </cell>
        </row>
        <row r="104">
          <cell r="A104" t="str">
            <v>Other countries-INS-Spliced</v>
          </cell>
          <cell r="B104">
            <v>104.41458593168704</v>
          </cell>
          <cell r="C104">
            <v>103.5684993967661</v>
          </cell>
          <cell r="D104">
            <v>102.22415442683857</v>
          </cell>
          <cell r="E104">
            <v>102.90326922386764</v>
          </cell>
          <cell r="F104">
            <v>103.38121903580384</v>
          </cell>
          <cell r="G104">
            <v>103.18066987318093</v>
          </cell>
          <cell r="H104">
            <v>104.87357325263315</v>
          </cell>
          <cell r="I104">
            <v>104.39972038142113</v>
          </cell>
          <cell r="J104">
            <v>106.84964883324254</v>
          </cell>
          <cell r="K104">
            <v>106.0352255683279</v>
          </cell>
          <cell r="L104">
            <v>107.18848195987934</v>
          </cell>
          <cell r="M104">
            <v>109.8653552830198</v>
          </cell>
        </row>
        <row r="105">
          <cell r="A105" t="str">
            <v>Other countries-DoT</v>
          </cell>
          <cell r="M105">
            <v>109.8653552830198</v>
          </cell>
          <cell r="N105">
            <v>115.52837579635118</v>
          </cell>
          <cell r="O105">
            <v>118.41812367017141</v>
          </cell>
          <cell r="P105">
            <v>118.32206079490004</v>
          </cell>
          <cell r="Q105">
            <v>115.35588477371374</v>
          </cell>
          <cell r="R105">
            <v>111.7015108338184</v>
          </cell>
          <cell r="S105">
            <v>108.41323794588075</v>
          </cell>
          <cell r="T105">
            <v>103.46001283106609</v>
          </cell>
          <cell r="U105">
            <v>100.48735673226987</v>
          </cell>
          <cell r="V105">
            <v>96.495274140344208</v>
          </cell>
          <cell r="W105">
            <v>94.227602923840976</v>
          </cell>
          <cell r="X105">
            <v>95.463528167223572</v>
          </cell>
          <cell r="Y105">
            <v>96.799010964493277</v>
          </cell>
          <cell r="Z105">
            <v>97.771510076492902</v>
          </cell>
          <cell r="AA105">
            <v>97.550474653170838</v>
          </cell>
          <cell r="AB105">
            <v>98.508923314089472</v>
          </cell>
          <cell r="AC105">
            <v>99.148593918264154</v>
          </cell>
          <cell r="AD105">
            <v>99.077799803757046</v>
          </cell>
          <cell r="AE105">
            <v>98.468040033504934</v>
          </cell>
          <cell r="AF105">
            <v>95.523318031246802</v>
          </cell>
          <cell r="AG105">
            <v>93.638724879588736</v>
          </cell>
          <cell r="AH105">
            <v>94.866400342251239</v>
          </cell>
          <cell r="AI105">
            <v>96.40517962014269</v>
          </cell>
          <cell r="AJ105">
            <v>97.477303549430218</v>
          </cell>
          <cell r="AK105">
            <v>98.559972896772805</v>
          </cell>
          <cell r="AL105">
            <v>99.695155267073815</v>
          </cell>
          <cell r="AM105">
            <v>100.20260828237349</v>
          </cell>
          <cell r="AN105">
            <v>99.976236853642803</v>
          </cell>
          <cell r="AO105">
            <v>99.510857711837559</v>
          </cell>
          <cell r="AP105">
            <v>99.958545754496924</v>
          </cell>
          <cell r="AQ105">
            <v>95.310721242813116</v>
          </cell>
          <cell r="AR105">
            <v>92.672220357028792</v>
          </cell>
          <cell r="AS105">
            <v>93.772829332199436</v>
          </cell>
          <cell r="AT105">
            <v>94.979810399457449</v>
          </cell>
          <cell r="AU105">
            <v>94.513719700224414</v>
          </cell>
          <cell r="AV105">
            <v>93.064728250369967</v>
          </cell>
          <cell r="AW105">
            <v>94.100254811086543</v>
          </cell>
        </row>
        <row r="106">
          <cell r="A106" t="str">
            <v>Non-CIS</v>
          </cell>
          <cell r="B106">
            <v>104.41458593168704</v>
          </cell>
          <cell r="C106">
            <v>103.5684993967661</v>
          </cell>
          <cell r="D106">
            <v>102.22415442683857</v>
          </cell>
          <cell r="E106">
            <v>102.90326922386764</v>
          </cell>
          <cell r="F106">
            <v>103.38121903580384</v>
          </cell>
          <cell r="G106">
            <v>103.18066987318093</v>
          </cell>
          <cell r="H106">
            <v>104.87357325263315</v>
          </cell>
          <cell r="I106">
            <v>104.39972038142113</v>
          </cell>
          <cell r="J106">
            <v>106.84964883324254</v>
          </cell>
          <cell r="K106">
            <v>106.0352255683279</v>
          </cell>
          <cell r="L106">
            <v>107.18848195987934</v>
          </cell>
          <cell r="M106">
            <v>109.8653552830198</v>
          </cell>
          <cell r="N106">
            <v>115.52837579635118</v>
          </cell>
          <cell r="O106">
            <v>118.41812367017141</v>
          </cell>
          <cell r="P106">
            <v>118.32206079490004</v>
          </cell>
          <cell r="Q106">
            <v>115.35588477371374</v>
          </cell>
          <cell r="R106">
            <v>111.7015108338184</v>
          </cell>
          <cell r="S106">
            <v>108.41323794588075</v>
          </cell>
          <cell r="T106">
            <v>103.46001283106609</v>
          </cell>
          <cell r="U106">
            <v>100.48735673226987</v>
          </cell>
          <cell r="V106">
            <v>96.495274140344208</v>
          </cell>
          <cell r="W106">
            <v>94.227602923840976</v>
          </cell>
          <cell r="X106">
            <v>95.463528167223572</v>
          </cell>
          <cell r="Y106">
            <v>96.799010964493277</v>
          </cell>
          <cell r="Z106">
            <v>97.771510076492902</v>
          </cell>
          <cell r="AA106">
            <v>97.550474653170838</v>
          </cell>
          <cell r="AB106">
            <v>98.508923314089472</v>
          </cell>
          <cell r="AC106">
            <v>99.148593918264154</v>
          </cell>
          <cell r="AD106">
            <v>99.077799803757046</v>
          </cell>
          <cell r="AE106">
            <v>98.468040033504934</v>
          </cell>
          <cell r="AF106">
            <v>95.523318031246802</v>
          </cell>
          <cell r="AG106">
            <v>93.638724879588736</v>
          </cell>
          <cell r="AH106">
            <v>94.866400342251239</v>
          </cell>
          <cell r="AI106">
            <v>96.40517962014269</v>
          </cell>
          <cell r="AJ106">
            <v>97.477303549430218</v>
          </cell>
          <cell r="AK106">
            <v>98.559972896772805</v>
          </cell>
          <cell r="AL106">
            <v>99.695155267073815</v>
          </cell>
          <cell r="AM106">
            <v>100.20260828237349</v>
          </cell>
          <cell r="AN106">
            <v>99.976236853642803</v>
          </cell>
          <cell r="AO106">
            <v>99.510857711837559</v>
          </cell>
          <cell r="AP106">
            <v>99.958545754496924</v>
          </cell>
          <cell r="AQ106">
            <v>95.310721242813116</v>
          </cell>
          <cell r="AR106">
            <v>92.672220357028792</v>
          </cell>
          <cell r="AS106">
            <v>93.772829332199436</v>
          </cell>
          <cell r="AT106">
            <v>94.979810399457449</v>
          </cell>
          <cell r="AU106">
            <v>94.513719700224414</v>
          </cell>
          <cell r="AV106">
            <v>93.064728250369967</v>
          </cell>
          <cell r="AW106">
            <v>94.100254811086543</v>
          </cell>
        </row>
        <row r="108">
          <cell r="A108" t="str">
            <v>PANEL 3 - Gross International Reserves</v>
          </cell>
        </row>
        <row r="109">
          <cell r="B109" t="str">
            <v>Jan
97</v>
          </cell>
          <cell r="C109" t="str">
            <v>Feb</v>
          </cell>
          <cell r="D109" t="str">
            <v>Mar</v>
          </cell>
          <cell r="E109" t="str">
            <v>Apr</v>
          </cell>
          <cell r="F109" t="str">
            <v>May</v>
          </cell>
          <cell r="G109" t="str">
            <v>Jun</v>
          </cell>
          <cell r="H109" t="str">
            <v>Jul</v>
          </cell>
          <cell r="I109" t="str">
            <v>Aug</v>
          </cell>
          <cell r="J109" t="str">
            <v>Sep</v>
          </cell>
          <cell r="K109" t="str">
            <v>Oct</v>
          </cell>
          <cell r="L109" t="str">
            <v>Nov</v>
          </cell>
          <cell r="M109" t="str">
            <v>Dec</v>
          </cell>
          <cell r="N109" t="str">
            <v>Jan
98</v>
          </cell>
          <cell r="O109" t="str">
            <v>Feb</v>
          </cell>
          <cell r="P109" t="str">
            <v>Mar</v>
          </cell>
          <cell r="Q109" t="str">
            <v>Apr</v>
          </cell>
          <cell r="R109" t="str">
            <v>May</v>
          </cell>
          <cell r="S109" t="str">
            <v>Jun</v>
          </cell>
          <cell r="T109" t="str">
            <v>Jul</v>
          </cell>
          <cell r="U109" t="str">
            <v>Aug</v>
          </cell>
          <cell r="V109" t="str">
            <v>Sep</v>
          </cell>
          <cell r="W109" t="str">
            <v>Oct</v>
          </cell>
          <cell r="X109" t="str">
            <v>Nov</v>
          </cell>
          <cell r="Y109" t="str">
            <v>Dec</v>
          </cell>
          <cell r="Z109" t="str">
            <v>Jan
99</v>
          </cell>
          <cell r="AA109" t="str">
            <v>Feb</v>
          </cell>
          <cell r="AB109" t="str">
            <v>Mar</v>
          </cell>
          <cell r="AC109" t="str">
            <v>Apr</v>
          </cell>
          <cell r="AD109" t="str">
            <v>May</v>
          </cell>
          <cell r="AE109" t="str">
            <v>Jun</v>
          </cell>
          <cell r="AF109" t="str">
            <v>Jul</v>
          </cell>
          <cell r="AG109" t="str">
            <v>Aug</v>
          </cell>
          <cell r="AH109" t="str">
            <v>Sep</v>
          </cell>
          <cell r="AI109" t="str">
            <v>Oct</v>
          </cell>
          <cell r="AJ109" t="str">
            <v>Nov</v>
          </cell>
          <cell r="AK109" t="str">
            <v>Dec</v>
          </cell>
          <cell r="AL109" t="str">
            <v>Jan
00</v>
          </cell>
          <cell r="AM109" t="str">
            <v>Feb</v>
          </cell>
          <cell r="AN109" t="str">
            <v>Mar</v>
          </cell>
          <cell r="AO109" t="str">
            <v>Apr</v>
          </cell>
          <cell r="AP109" t="str">
            <v>May</v>
          </cell>
          <cell r="AQ109" t="str">
            <v>Jun</v>
          </cell>
          <cell r="AR109" t="str">
            <v>Jul</v>
          </cell>
          <cell r="AS109" t="str">
            <v>Aug</v>
          </cell>
          <cell r="AT109" t="str">
            <v>Sep</v>
          </cell>
          <cell r="AU109" t="str">
            <v>Oct</v>
          </cell>
          <cell r="AV109" t="str">
            <v>Nov</v>
          </cell>
          <cell r="AW109" t="str">
            <v>Dec</v>
          </cell>
          <cell r="AX109" t="str">
            <v>Jan
01</v>
          </cell>
        </row>
        <row r="110">
          <cell r="B110">
            <v>155.07760709999997</v>
          </cell>
          <cell r="C110">
            <v>148.42049709999998</v>
          </cell>
          <cell r="D110">
            <v>145.42687709999998</v>
          </cell>
          <cell r="E110">
            <v>140.42900509999998</v>
          </cell>
          <cell r="F110">
            <v>141.63538509999998</v>
          </cell>
          <cell r="G110">
            <v>166.94195509999997</v>
          </cell>
          <cell r="H110">
            <v>171.11855509999998</v>
          </cell>
          <cell r="I110">
            <v>178.08025509999999</v>
          </cell>
          <cell r="J110">
            <v>223.3100451</v>
          </cell>
          <cell r="K110">
            <v>224.24196000000001</v>
          </cell>
          <cell r="L110">
            <v>214.21426</v>
          </cell>
          <cell r="M110">
            <v>242.6</v>
          </cell>
          <cell r="N110">
            <v>119.84077346376083</v>
          </cell>
          <cell r="O110">
            <v>119.71094348030233</v>
          </cell>
          <cell r="P110">
            <v>119.57790259288782</v>
          </cell>
          <cell r="Q110">
            <v>119.43917610528661</v>
          </cell>
          <cell r="R110">
            <v>118.93475259104309</v>
          </cell>
          <cell r="S110">
            <v>119.48526659361683</v>
          </cell>
          <cell r="T110">
            <v>120.12244729750816</v>
          </cell>
          <cell r="U110">
            <v>123.60368148199466</v>
          </cell>
          <cell r="V110">
            <v>151.93577206508959</v>
          </cell>
          <cell r="W110">
            <v>155.68300918429796</v>
          </cell>
          <cell r="X110">
            <v>159.46088309417866</v>
          </cell>
          <cell r="Y110">
            <v>170.59765900384005</v>
          </cell>
          <cell r="Z110">
            <v>174.20989320242276</v>
          </cell>
          <cell r="AA110">
            <v>175.0938951772535</v>
          </cell>
          <cell r="AB110">
            <v>180.78836079102172</v>
          </cell>
          <cell r="AC110">
            <v>185.05515599160768</v>
          </cell>
          <cell r="AD110">
            <v>181.10025703216544</v>
          </cell>
          <cell r="AE110">
            <v>179.26357840035786</v>
          </cell>
          <cell r="AF110">
            <v>179.98260927893918</v>
          </cell>
          <cell r="AG110">
            <v>180.74434316560539</v>
          </cell>
          <cell r="AH110">
            <v>185.10764431194309</v>
          </cell>
          <cell r="AI110">
            <v>189.86025063014631</v>
          </cell>
          <cell r="AJ110">
            <v>192.88690667391097</v>
          </cell>
          <cell r="AK110">
            <v>193.43296979301078</v>
          </cell>
          <cell r="AL110">
            <v>197.66691894820397</v>
          </cell>
          <cell r="AM110">
            <v>199.40434347953732</v>
          </cell>
          <cell r="AN110">
            <v>199.4123680100634</v>
          </cell>
          <cell r="AO110">
            <v>199.3997046837097</v>
          </cell>
          <cell r="AP110">
            <v>199.47868316499989</v>
          </cell>
          <cell r="AQ110">
            <v>193.68630012312494</v>
          </cell>
          <cell r="AR110">
            <v>191.80306907636017</v>
          </cell>
          <cell r="AS110">
            <v>196.10200773768835</v>
          </cell>
          <cell r="AT110">
            <v>198.34469836263787</v>
          </cell>
          <cell r="AU110">
            <v>197.54648204487455</v>
          </cell>
          <cell r="AV110">
            <v>193.68556839201392</v>
          </cell>
          <cell r="AW110" t="str">
            <v>n.a.</v>
          </cell>
          <cell r="AX110" t="str">
            <v>n.a.</v>
          </cell>
        </row>
        <row r="111">
          <cell r="O111" t="str">
            <v>.</v>
          </cell>
        </row>
        <row r="113">
          <cell r="A113" t="str">
            <v xml:space="preserve">Fig. 5. INTEREST RATES -- </v>
          </cell>
        </row>
        <row r="115">
          <cell r="A115" t="str">
            <v>PANEL 1 - Nominal Interest Rates</v>
          </cell>
        </row>
        <row r="117">
          <cell r="B117" t="str">
            <v>Jan
95</v>
          </cell>
          <cell r="C117" t="str">
            <v>Feb</v>
          </cell>
          <cell r="D117" t="str">
            <v>Mar</v>
          </cell>
          <cell r="E117" t="str">
            <v>Apr</v>
          </cell>
          <cell r="F117" t="str">
            <v>May</v>
          </cell>
          <cell r="G117" t="str">
            <v>Jun</v>
          </cell>
          <cell r="H117" t="str">
            <v>Jul</v>
          </cell>
          <cell r="I117" t="str">
            <v>Aug</v>
          </cell>
          <cell r="J117" t="str">
            <v>Sep</v>
          </cell>
          <cell r="K117" t="str">
            <v>Oct</v>
          </cell>
          <cell r="L117" t="str">
            <v>Nov</v>
          </cell>
          <cell r="M117" t="str">
            <v>Dec</v>
          </cell>
          <cell r="N117" t="str">
            <v>Jan
96</v>
          </cell>
          <cell r="O117" t="str">
            <v>Feb</v>
          </cell>
          <cell r="P117" t="str">
            <v>Mar</v>
          </cell>
          <cell r="Q117" t="str">
            <v>Apr</v>
          </cell>
          <cell r="R117" t="str">
            <v>May</v>
          </cell>
          <cell r="S117" t="str">
            <v>Jun</v>
          </cell>
          <cell r="T117" t="str">
            <v>Jul</v>
          </cell>
          <cell r="U117" t="str">
            <v>Aug</v>
          </cell>
          <cell r="V117" t="str">
            <v>Sep</v>
          </cell>
          <cell r="W117" t="str">
            <v>Oct</v>
          </cell>
          <cell r="X117" t="str">
            <v>Nov</v>
          </cell>
          <cell r="Y117" t="str">
            <v>Dec</v>
          </cell>
          <cell r="Z117" t="str">
            <v>Jan
97</v>
          </cell>
          <cell r="AA117" t="str">
            <v>Feb</v>
          </cell>
          <cell r="AB117" t="str">
            <v>Mar</v>
          </cell>
          <cell r="AC117" t="str">
            <v>Apr</v>
          </cell>
          <cell r="AD117" t="str">
            <v>May</v>
          </cell>
          <cell r="AE117" t="str">
            <v>Jun</v>
          </cell>
          <cell r="AF117" t="str">
            <v>Jul</v>
          </cell>
          <cell r="AG117" t="str">
            <v>Aug</v>
          </cell>
          <cell r="AH117" t="str">
            <v>Sep</v>
          </cell>
          <cell r="AI117" t="str">
            <v>Oct</v>
          </cell>
          <cell r="AJ117" t="str">
            <v>Nov</v>
          </cell>
          <cell r="AK117" t="str">
            <v>Dec</v>
          </cell>
          <cell r="AL117" t="str">
            <v>Jan
98</v>
          </cell>
          <cell r="AM117" t="str">
            <v>Feb</v>
          </cell>
          <cell r="AN117" t="str">
            <v>Mar</v>
          </cell>
          <cell r="AO117" t="str">
            <v>Apr</v>
          </cell>
          <cell r="AP117" t="str">
            <v>May</v>
          </cell>
          <cell r="AQ117" t="str">
            <v>Jun</v>
          </cell>
          <cell r="AR117" t="str">
            <v>Jul</v>
          </cell>
          <cell r="AS117" t="str">
            <v>Aug</v>
          </cell>
          <cell r="AT117" t="str">
            <v>Sep</v>
          </cell>
          <cell r="AU117" t="str">
            <v>Oct</v>
          </cell>
          <cell r="AV117" t="str">
            <v>Nov</v>
          </cell>
          <cell r="AW117" t="str">
            <v>Dec</v>
          </cell>
          <cell r="AX117" t="str">
            <v>Jan
99</v>
          </cell>
        </row>
        <row r="118">
          <cell r="A118" t="str">
            <v>Commercial bank lending rate for 3 months in dram, weighted average</v>
          </cell>
          <cell r="B118">
            <v>223.2</v>
          </cell>
          <cell r="C118">
            <v>223.2</v>
          </cell>
          <cell r="D118">
            <v>180</v>
          </cell>
          <cell r="E118">
            <v>151.19999999999999</v>
          </cell>
          <cell r="F118">
            <v>118.8</v>
          </cell>
          <cell r="G118">
            <v>108</v>
          </cell>
          <cell r="H118">
            <v>103.2</v>
          </cell>
          <cell r="I118">
            <v>76.8</v>
          </cell>
          <cell r="J118">
            <v>98.4</v>
          </cell>
          <cell r="K118">
            <v>78</v>
          </cell>
          <cell r="L118">
            <v>106.8</v>
          </cell>
          <cell r="M118">
            <v>79.2</v>
          </cell>
          <cell r="N118">
            <v>78.703006918643453</v>
          </cell>
          <cell r="O118">
            <v>70.069480825774335</v>
          </cell>
          <cell r="P118">
            <v>164.26566406249995</v>
          </cell>
          <cell r="Q118">
            <v>111.74897234008955</v>
          </cell>
          <cell r="R118">
            <v>72.585269929758311</v>
          </cell>
          <cell r="S118">
            <v>97.267998559285161</v>
          </cell>
          <cell r="T118">
            <v>98.08488532658744</v>
          </cell>
          <cell r="U118">
            <v>98.569542437660758</v>
          </cell>
          <cell r="V118">
            <v>93.434537862208586</v>
          </cell>
          <cell r="W118">
            <v>73.460263426736418</v>
          </cell>
          <cell r="X118">
            <v>94.371155734156602</v>
          </cell>
          <cell r="Y118">
            <v>82.629885253906281</v>
          </cell>
          <cell r="Z118">
            <v>90.234388227041862</v>
          </cell>
          <cell r="AA118">
            <v>74.750877537981481</v>
          </cell>
          <cell r="AB118">
            <v>84.016967639900869</v>
          </cell>
          <cell r="AC118">
            <v>82.177387446749293</v>
          </cell>
          <cell r="AD118">
            <v>81.141857007858562</v>
          </cell>
          <cell r="AE118">
            <v>84.282556459528564</v>
          </cell>
          <cell r="AF118">
            <v>86.716061848074631</v>
          </cell>
          <cell r="AG118">
            <v>88.490987981941899</v>
          </cell>
          <cell r="AH118">
            <v>74.037253385257557</v>
          </cell>
          <cell r="AI118">
            <v>66.486743028486714</v>
          </cell>
          <cell r="AJ118">
            <v>69.297320016433389</v>
          </cell>
          <cell r="AK118">
            <v>63.047360999999924</v>
          </cell>
          <cell r="AL118">
            <v>58.096375311463163</v>
          </cell>
          <cell r="AM118">
            <v>74.290058364995005</v>
          </cell>
          <cell r="AN118">
            <v>66.073479468252344</v>
          </cell>
          <cell r="AO118">
            <v>71.126829548706397</v>
          </cell>
          <cell r="AP118">
            <v>74.41708535855993</v>
          </cell>
          <cell r="AQ118">
            <v>48.389579593222095</v>
          </cell>
          <cell r="AR118">
            <v>62.279308087439979</v>
          </cell>
          <cell r="AS118">
            <v>51.912880082288403</v>
          </cell>
          <cell r="AT118">
            <v>50.932441637463668</v>
          </cell>
          <cell r="AU118">
            <v>41.179111134807009</v>
          </cell>
          <cell r="AV118">
            <v>76.653563725925224</v>
          </cell>
          <cell r="AW118">
            <v>57.756015291921244</v>
          </cell>
          <cell r="AX118">
            <v>61.047911562011279</v>
          </cell>
        </row>
        <row r="119">
          <cell r="A119" t="str">
            <v>Commercial bank deposit rate for 3 months in dram, weighted average</v>
          </cell>
          <cell r="B119">
            <v>102</v>
          </cell>
          <cell r="C119">
            <v>102</v>
          </cell>
          <cell r="D119">
            <v>111.6</v>
          </cell>
          <cell r="E119">
            <v>88.8</v>
          </cell>
          <cell r="F119">
            <v>75.599999999999994</v>
          </cell>
          <cell r="G119">
            <v>40.799999999999997</v>
          </cell>
          <cell r="H119">
            <v>67.2</v>
          </cell>
          <cell r="I119">
            <v>54</v>
          </cell>
          <cell r="J119">
            <v>30</v>
          </cell>
          <cell r="K119">
            <v>39.6</v>
          </cell>
          <cell r="L119">
            <v>48</v>
          </cell>
          <cell r="M119">
            <v>49.2</v>
          </cell>
          <cell r="N119">
            <v>31.202148240437854</v>
          </cell>
          <cell r="O119">
            <v>66.537992601600067</v>
          </cell>
          <cell r="P119">
            <v>79.508078753906219</v>
          </cell>
          <cell r="Q119">
            <v>61.609245316406238</v>
          </cell>
          <cell r="R119">
            <v>28.646635062499961</v>
          </cell>
          <cell r="S119">
            <v>42.849243261969171</v>
          </cell>
          <cell r="T119">
            <v>42.718623320099965</v>
          </cell>
          <cell r="U119">
            <v>52.35483310410001</v>
          </cell>
          <cell r="V119">
            <v>29.009402930687855</v>
          </cell>
          <cell r="W119">
            <v>39.097492481600014</v>
          </cell>
          <cell r="X119">
            <v>27.44293212890625</v>
          </cell>
          <cell r="Y119">
            <v>23.647783688506241</v>
          </cell>
          <cell r="Z119">
            <v>29.563301977801636</v>
          </cell>
          <cell r="AA119">
            <v>8.7038284225856586</v>
          </cell>
          <cell r="AB119">
            <v>38.687906023183238</v>
          </cell>
          <cell r="AC119">
            <v>44.133632881446715</v>
          </cell>
          <cell r="AD119">
            <v>18.800641800396157</v>
          </cell>
          <cell r="AE119">
            <v>26.101538078039589</v>
          </cell>
          <cell r="AF119">
            <v>37.570157604508772</v>
          </cell>
          <cell r="AG119">
            <v>29.729226338416481</v>
          </cell>
          <cell r="AH119">
            <v>39.944160922469926</v>
          </cell>
          <cell r="AI119">
            <v>29.181429358214885</v>
          </cell>
          <cell r="AJ119">
            <v>37.729222582856693</v>
          </cell>
          <cell r="AK119">
            <v>40.20102202486968</v>
          </cell>
          <cell r="AL119">
            <v>36.177155701108241</v>
          </cell>
          <cell r="AM119">
            <v>30.622959430997977</v>
          </cell>
          <cell r="AN119">
            <v>8.3448300202117807</v>
          </cell>
          <cell r="AO119">
            <v>22.879596902574306</v>
          </cell>
          <cell r="AP119">
            <v>38.196917225398131</v>
          </cell>
          <cell r="AQ119">
            <v>41.451078747118999</v>
          </cell>
          <cell r="AR119">
            <v>30.698111153773276</v>
          </cell>
          <cell r="AS119">
            <v>38.551385646601879</v>
          </cell>
          <cell r="AT119">
            <v>26.842747369677046</v>
          </cell>
          <cell r="AU119">
            <v>36.263200174379918</v>
          </cell>
          <cell r="AV119">
            <v>33.867180686139719</v>
          </cell>
          <cell r="AW119">
            <v>27.08215325689245</v>
          </cell>
          <cell r="AX119">
            <v>38.356512738783557</v>
          </cell>
        </row>
        <row r="120">
          <cell r="A120" t="str">
            <v>T-Bill weighted average yield, all maturities</v>
          </cell>
          <cell r="B120">
            <v>37.630000000000003</v>
          </cell>
          <cell r="C120">
            <v>37.630000000000003</v>
          </cell>
          <cell r="D120">
            <v>37.630000000000003</v>
          </cell>
          <cell r="E120">
            <v>37.630000000000003</v>
          </cell>
          <cell r="F120">
            <v>37.630000000000003</v>
          </cell>
          <cell r="G120">
            <v>37.630000000000003</v>
          </cell>
          <cell r="H120">
            <v>37.630000000000003</v>
          </cell>
          <cell r="I120">
            <v>37.630000000000003</v>
          </cell>
          <cell r="J120">
            <v>37.630000000000003</v>
          </cell>
          <cell r="K120">
            <v>38.97</v>
          </cell>
          <cell r="L120">
            <v>37.1</v>
          </cell>
          <cell r="M120">
            <v>37.07</v>
          </cell>
          <cell r="N120">
            <v>36.909309791332262</v>
          </cell>
          <cell r="O120">
            <v>38.255169128156261</v>
          </cell>
          <cell r="P120">
            <v>37.750481540930984</v>
          </cell>
          <cell r="Q120">
            <v>38.221454993834776</v>
          </cell>
          <cell r="R120">
            <v>36.524864130434779</v>
          </cell>
          <cell r="S120">
            <v>37.965030713170222</v>
          </cell>
          <cell r="T120">
            <v>32.35614035087719</v>
          </cell>
          <cell r="U120">
            <v>40.357598499061915</v>
          </cell>
          <cell r="V120">
            <v>36.803602305475508</v>
          </cell>
          <cell r="W120">
            <v>52.85119453924915</v>
          </cell>
          <cell r="X120">
            <v>34.344299429942993</v>
          </cell>
          <cell r="Y120">
            <v>56.113565407956848</v>
          </cell>
          <cell r="Z120">
            <v>65.656023181454827</v>
          </cell>
          <cell r="AA120">
            <v>74.456864642914866</v>
          </cell>
          <cell r="AB120">
            <v>74.142329726288992</v>
          </cell>
          <cell r="AC120">
            <v>73.615945330296128</v>
          </cell>
          <cell r="AD120">
            <v>55.74</v>
          </cell>
          <cell r="AE120">
            <v>54.066773424433286</v>
          </cell>
          <cell r="AF120">
            <v>49.38421052631579</v>
          </cell>
          <cell r="AG120">
            <v>49.498637524836788</v>
          </cell>
          <cell r="AH120">
            <v>45.530731707317074</v>
          </cell>
          <cell r="AI120">
            <v>38.109843400447424</v>
          </cell>
          <cell r="AJ120">
            <v>44.49802269222296</v>
          </cell>
          <cell r="AK120">
            <v>47.53046820296575</v>
          </cell>
          <cell r="AL120">
            <v>49.553178978316787</v>
          </cell>
          <cell r="AM120">
            <v>53.427350488274286</v>
          </cell>
          <cell r="AN120">
            <v>61.455680301155468</v>
          </cell>
          <cell r="AO120">
            <v>51.2458064516129</v>
          </cell>
          <cell r="AP120">
            <v>39.68322580645161</v>
          </cell>
          <cell r="AQ120">
            <v>34.876923076923077</v>
          </cell>
          <cell r="AR120">
            <v>39.611712584987579</v>
          </cell>
          <cell r="AS120">
            <v>36.363169393480469</v>
          </cell>
          <cell r="AT120">
            <v>42.334369683391444</v>
          </cell>
          <cell r="AU120">
            <v>43.25414484181033</v>
          </cell>
          <cell r="AV120">
            <v>47.080092859430039</v>
          </cell>
          <cell r="AW120">
            <v>57.751259377530374</v>
          </cell>
          <cell r="AX120">
            <v>65.752979197622579</v>
          </cell>
        </row>
        <row r="122">
          <cell r="A122" t="str">
            <v>PANEL 2 - Ex Post Real Interest Rates</v>
          </cell>
        </row>
        <row r="123">
          <cell r="A123" t="str">
            <v>Ex-Post Real Interest Rates</v>
          </cell>
          <cell r="B123" t="str">
            <v xml:space="preserve">Commercial bank lending rate for 3 months  </v>
          </cell>
          <cell r="C123">
            <v>-71.393166932200387</v>
          </cell>
          <cell r="D123">
            <v>-66.347355268638069</v>
          </cell>
          <cell r="E123">
            <v>-58.376690946930289</v>
          </cell>
          <cell r="F123">
            <v>-41.074360778794286</v>
          </cell>
          <cell r="G123">
            <v>-26.205733558178757</v>
          </cell>
          <cell r="H123">
            <v>-23.92099487929773</v>
          </cell>
          <cell r="I123">
            <v>-23.493975903614452</v>
          </cell>
          <cell r="J123">
            <v>-29.505582137161078</v>
          </cell>
          <cell r="K123">
            <v>-15.825201527365307</v>
          </cell>
          <cell r="L123">
            <v>-19.164396003633055</v>
          </cell>
          <cell r="M123">
            <v>4.8681541582150212</v>
          </cell>
          <cell r="N123">
            <v>35.860500379075063</v>
          </cell>
          <cell r="O123">
            <v>32.215855443937372</v>
          </cell>
          <cell r="P123">
            <v>27.209598416451474</v>
          </cell>
          <cell r="Q123">
            <v>112.55157236953215</v>
          </cell>
          <cell r="R123">
            <v>83.504438046518842</v>
          </cell>
          <cell r="S123">
            <v>52.443803921603084</v>
          </cell>
          <cell r="T123">
            <v>71.855469542302302</v>
          </cell>
          <cell r="U123">
            <v>68.437899526783738</v>
          </cell>
          <cell r="V123">
            <v>70.557306154773599</v>
          </cell>
          <cell r="W123">
            <v>72.856622912554997</v>
          </cell>
          <cell r="X123">
            <v>55.461389959949848</v>
          </cell>
          <cell r="Y123">
            <v>83.766522665587416</v>
          </cell>
          <cell r="Z123">
            <v>73.503223271222922</v>
          </cell>
          <cell r="AA123">
            <v>83.929570818655847</v>
          </cell>
          <cell r="AB123">
            <v>67.953493495387747</v>
          </cell>
          <cell r="AC123">
            <v>73.377692699535274</v>
          </cell>
          <cell r="AD123">
            <v>66.244214904590379</v>
          </cell>
          <cell r="AE123">
            <v>57.02634483065134</v>
          </cell>
          <cell r="AF123">
            <v>55.097591244930278</v>
          </cell>
          <cell r="AG123">
            <v>59.209220973978717</v>
          </cell>
          <cell r="AH123">
            <v>53.727974521933653</v>
          </cell>
          <cell r="AI123">
            <v>41.515366998930034</v>
          </cell>
          <cell r="AJ123">
            <v>36.307584967283837</v>
          </cell>
          <cell r="AK123">
            <v>38.744717233082923</v>
          </cell>
          <cell r="AL123">
            <v>32.339071292220133</v>
          </cell>
          <cell r="AM123">
            <v>25.964909725182238</v>
          </cell>
          <cell r="AN123">
            <v>39.559653093486702</v>
          </cell>
          <cell r="AO123">
            <v>37.584582686639422</v>
          </cell>
          <cell r="AP123">
            <v>49.285939116023279</v>
          </cell>
          <cell r="AQ123">
            <v>63.147940388229614</v>
          </cell>
          <cell r="AR123">
            <v>44.458592380969804</v>
          </cell>
          <cell r="AS123">
            <v>59.755428523322117</v>
          </cell>
          <cell r="AT123">
            <v>54.852811948233217</v>
          </cell>
          <cell r="AU123">
            <v>54.303602776904029</v>
          </cell>
          <cell r="AV123">
            <v>44.214700433866817</v>
          </cell>
          <cell r="AW123">
            <v>78.823509652322969</v>
          </cell>
          <cell r="AX123">
            <v>59.847382602325915</v>
          </cell>
        </row>
        <row r="124">
          <cell r="A124" t="str">
            <v>Simple Annual Rates</v>
          </cell>
          <cell r="B124" t="str">
            <v>Commercial bank deposit rate for 3 months</v>
          </cell>
          <cell r="C124">
            <v>-82.120729332625245</v>
          </cell>
          <cell r="D124">
            <v>-78.967097042898786</v>
          </cell>
          <cell r="E124">
            <v>-68.544670729894449</v>
          </cell>
          <cell r="F124">
            <v>-55.711939948393137</v>
          </cell>
          <cell r="G124">
            <v>-40.775716694772349</v>
          </cell>
          <cell r="H124">
            <v>-48.500365764447693</v>
          </cell>
          <cell r="I124">
            <v>-37.048192771084331</v>
          </cell>
          <cell r="J124">
            <v>-38.596491228070171</v>
          </cell>
          <cell r="K124">
            <v>-44.845142129826051</v>
          </cell>
          <cell r="L124">
            <v>-36.60308810172571</v>
          </cell>
          <cell r="M124">
            <v>-24.949290060851926</v>
          </cell>
          <cell r="N124">
            <v>13.115996967399557</v>
          </cell>
          <cell r="O124">
            <v>-2.9283022999764485</v>
          </cell>
          <cell r="P124">
            <v>23.215403788706524</v>
          </cell>
          <cell r="Q124">
            <v>32.81149881462531</v>
          </cell>
          <cell r="R124">
            <v>19.568802929463214</v>
          </cell>
          <cell r="S124">
            <v>-4.8190335570791216</v>
          </cell>
          <cell r="T124">
            <v>5.6889597050756358</v>
          </cell>
          <cell r="U124">
            <v>5.5923187606950142</v>
          </cell>
          <cell r="V124">
            <v>12.721799913795229</v>
          </cell>
          <cell r="W124">
            <v>-4.5506348051662755</v>
          </cell>
          <cell r="X124">
            <v>2.9131757527395941</v>
          </cell>
          <cell r="Y124">
            <v>-5.7096095793277124</v>
          </cell>
          <cell r="Z124">
            <v>-8.5175018819606088</v>
          </cell>
          <cell r="AA124">
            <v>-4.1408250453502493</v>
          </cell>
          <cell r="AB124">
            <v>-19.573990876010615</v>
          </cell>
          <cell r="AC124">
            <v>2.6101376286945976</v>
          </cell>
          <cell r="AD124">
            <v>6.639232871658951</v>
          </cell>
          <cell r="AE124">
            <v>-12.103725875865646</v>
          </cell>
          <cell r="AF124">
            <v>-6.7020582514616294</v>
          </cell>
          <cell r="AG124">
            <v>1.7831562258946221</v>
          </cell>
          <cell r="AH124">
            <v>-4.0180636455509289</v>
          </cell>
          <cell r="AI124">
            <v>3.5395949390600867</v>
          </cell>
          <cell r="AJ124">
            <v>-4.4233587079889887</v>
          </cell>
          <cell r="AK124">
            <v>1.9008426182283378</v>
          </cell>
          <cell r="AL124">
            <v>3.7296371267638184</v>
          </cell>
          <cell r="AM124">
            <v>0.75252478063314587</v>
          </cell>
          <cell r="AN124">
            <v>-3.3568230351564199</v>
          </cell>
          <cell r="AO124">
            <v>-19.839600737262021</v>
          </cell>
          <cell r="AP124">
            <v>-9.0858553461469089</v>
          </cell>
          <cell r="AQ124">
            <v>2.2468728743298083</v>
          </cell>
          <cell r="AR124">
            <v>4.6545086313652062</v>
          </cell>
          <cell r="AS124">
            <v>-3.3012210087207672</v>
          </cell>
          <cell r="AT124">
            <v>2.5091311672674976</v>
          </cell>
          <cell r="AU124">
            <v>-6.1536644541403724</v>
          </cell>
          <cell r="AV124">
            <v>0.81618595699497476</v>
          </cell>
          <cell r="AW124">
            <v>-0.95654171983838854</v>
          </cell>
          <cell r="AX124">
            <v>-5.9765367453105451</v>
          </cell>
        </row>
        <row r="125">
          <cell r="A125" t="str">
            <v>T-Bill weighted average yield, all maturities</v>
          </cell>
          <cell r="C125">
            <v>-85.672435251240699</v>
          </cell>
          <cell r="D125">
            <v>-79.562360559077078</v>
          </cell>
          <cell r="E125">
            <v>-67.750059919397913</v>
          </cell>
          <cell r="F125">
            <v>-53.629492005191736</v>
          </cell>
          <cell r="G125">
            <v>-49.711505802472708</v>
          </cell>
          <cell r="H125">
            <v>-48.221087288855372</v>
          </cell>
          <cell r="I125">
            <v>-45.153483277123343</v>
          </cell>
          <cell r="J125">
            <v>-41.639784575465875</v>
          </cell>
          <cell r="K125">
            <v>-37.566481854304776</v>
          </cell>
          <cell r="L125">
            <v>-29.592539925130957</v>
          </cell>
          <cell r="M125">
            <v>3.802749367928282</v>
          </cell>
          <cell r="N125">
            <v>4.0805492203322968</v>
          </cell>
          <cell r="O125">
            <v>1.2942189637635826</v>
          </cell>
          <cell r="P125">
            <v>3.4129372206911368</v>
          </cell>
          <cell r="Q125">
            <v>10.794119054605833</v>
          </cell>
          <cell r="R125">
            <v>19.784526669996684</v>
          </cell>
          <cell r="S125">
            <v>20.591807321644986</v>
          </cell>
          <cell r="T125">
            <v>20.192049936089475</v>
          </cell>
          <cell r="U125">
            <v>12.546650055695153</v>
          </cell>
          <cell r="V125">
            <v>20.557330215275815</v>
          </cell>
          <cell r="W125">
            <v>22.250188400386616</v>
          </cell>
          <cell r="X125">
            <v>36.990793687724356</v>
          </cell>
          <cell r="Y125">
            <v>27.014652214915525</v>
          </cell>
          <cell r="Z125">
            <v>48.312017811247301</v>
          </cell>
          <cell r="AA125">
            <v>60.165790902778049</v>
          </cell>
          <cell r="AB125">
            <v>67.670916986732436</v>
          </cell>
          <cell r="AC125">
            <v>64.073974897513679</v>
          </cell>
          <cell r="AD125">
            <v>58.431553613040776</v>
          </cell>
          <cell r="AE125">
            <v>35.006250614206103</v>
          </cell>
          <cell r="AF125">
            <v>29.667104190926796</v>
          </cell>
          <cell r="AG125">
            <v>27.377064127773721</v>
          </cell>
          <cell r="AH125">
            <v>21.926904763657305</v>
          </cell>
          <cell r="AI125">
            <v>18.335784474798867</v>
          </cell>
          <cell r="AJ125">
            <v>13.074584028012538</v>
          </cell>
          <cell r="AK125">
            <v>18.420878116830309</v>
          </cell>
          <cell r="AL125">
            <v>19.74462530115353</v>
          </cell>
          <cell r="AM125">
            <v>19.158030359673695</v>
          </cell>
          <cell r="AN125">
            <v>22.854212168287781</v>
          </cell>
          <cell r="AO125">
            <v>33.758938921180828</v>
          </cell>
          <cell r="AP125">
            <v>31.942327880637134</v>
          </cell>
          <cell r="AQ125">
            <v>30.658246869896779</v>
          </cell>
          <cell r="AR125">
            <v>31.303899544564896</v>
          </cell>
          <cell r="AS125">
            <v>37.440375077713469</v>
          </cell>
          <cell r="AT125">
            <v>39.002171608591937</v>
          </cell>
          <cell r="AU125">
            <v>45.51348804043711</v>
          </cell>
          <cell r="AV125">
            <v>46.334350869687448</v>
          </cell>
          <cell r="AW125">
            <v>48.886769394128706</v>
          </cell>
          <cell r="AX125">
            <v>59.842563638904103</v>
          </cell>
        </row>
        <row r="128">
          <cell r="A128" t="str">
            <v xml:space="preserve">Fig. 6 : BANKING SECTOR PRUDENTIAL INDICATORS -- </v>
          </cell>
        </row>
        <row r="130">
          <cell r="B130" t="str">
            <v>Jan
96</v>
          </cell>
          <cell r="C130" t="str">
            <v>Feb</v>
          </cell>
          <cell r="D130" t="str">
            <v>Mar</v>
          </cell>
          <cell r="E130" t="str">
            <v>Apr</v>
          </cell>
          <cell r="F130" t="str">
            <v>May</v>
          </cell>
          <cell r="G130" t="str">
            <v>Jun</v>
          </cell>
          <cell r="H130" t="str">
            <v>Jul</v>
          </cell>
          <cell r="I130" t="str">
            <v>Aug</v>
          </cell>
          <cell r="J130" t="str">
            <v>Sep</v>
          </cell>
          <cell r="K130" t="str">
            <v>Oct</v>
          </cell>
          <cell r="L130" t="str">
            <v>Nov</v>
          </cell>
          <cell r="M130" t="str">
            <v>Dec</v>
          </cell>
          <cell r="N130" t="str">
            <v>Jan
97</v>
          </cell>
          <cell r="O130" t="str">
            <v>Feb</v>
          </cell>
          <cell r="P130" t="str">
            <v>Mar</v>
          </cell>
          <cell r="Q130" t="str">
            <v>Apr</v>
          </cell>
          <cell r="R130" t="str">
            <v>May</v>
          </cell>
          <cell r="S130" t="str">
            <v>Jun</v>
          </cell>
          <cell r="T130" t="str">
            <v>Jul</v>
          </cell>
          <cell r="U130" t="str">
            <v>Aug</v>
          </cell>
          <cell r="V130" t="str">
            <v>Sep</v>
          </cell>
          <cell r="W130" t="str">
            <v>Oct</v>
          </cell>
          <cell r="X130" t="str">
            <v>Nov</v>
          </cell>
          <cell r="Y130" t="str">
            <v>Dec</v>
          </cell>
          <cell r="Z130" t="str">
            <v>Jan
98</v>
          </cell>
          <cell r="AA130" t="str">
            <v>Feb</v>
          </cell>
          <cell r="AB130" t="str">
            <v>Mar</v>
          </cell>
          <cell r="AC130" t="str">
            <v>Apr</v>
          </cell>
          <cell r="AD130" t="str">
            <v>May</v>
          </cell>
          <cell r="AE130" t="str">
            <v>Jun</v>
          </cell>
          <cell r="AF130" t="str">
            <v>Jul</v>
          </cell>
          <cell r="AG130" t="str">
            <v>Aug</v>
          </cell>
          <cell r="AH130" t="str">
            <v>Sep</v>
          </cell>
          <cell r="AI130" t="str">
            <v>Oct</v>
          </cell>
          <cell r="AJ130" t="str">
            <v>Nov</v>
          </cell>
          <cell r="AK130" t="str">
            <v>Dec</v>
          </cell>
          <cell r="AL130" t="str">
            <v>Jan
99</v>
          </cell>
          <cell r="AM130" t="str">
            <v>Feb</v>
          </cell>
        </row>
        <row r="131">
          <cell r="A131" t="str">
            <v>Ratio of total capital over risk weighted assets</v>
          </cell>
          <cell r="B131">
            <v>26.2</v>
          </cell>
          <cell r="C131">
            <v>30</v>
          </cell>
          <cell r="D131">
            <v>33</v>
          </cell>
          <cell r="E131">
            <v>34.799999999999997</v>
          </cell>
          <cell r="F131">
            <v>24.4</v>
          </cell>
          <cell r="G131">
            <v>27.8</v>
          </cell>
          <cell r="H131">
            <v>29.9</v>
          </cell>
          <cell r="I131">
            <v>21.2</v>
          </cell>
          <cell r="J131">
            <v>18.8</v>
          </cell>
          <cell r="K131">
            <v>19.600000000000001</v>
          </cell>
          <cell r="L131">
            <v>20.100000000000001</v>
          </cell>
          <cell r="M131">
            <v>21.9</v>
          </cell>
          <cell r="N131">
            <v>27</v>
          </cell>
          <cell r="O131">
            <v>24.4</v>
          </cell>
          <cell r="P131">
            <v>23.3</v>
          </cell>
          <cell r="Q131">
            <v>20.9</v>
          </cell>
          <cell r="R131">
            <v>22.5</v>
          </cell>
          <cell r="S131">
            <v>23</v>
          </cell>
          <cell r="T131">
            <v>19.100000000000001</v>
          </cell>
          <cell r="U131">
            <v>22.9</v>
          </cell>
          <cell r="V131">
            <v>24.4</v>
          </cell>
          <cell r="W131">
            <v>28.6</v>
          </cell>
          <cell r="X131">
            <v>28.4</v>
          </cell>
          <cell r="Y131">
            <v>27.5</v>
          </cell>
          <cell r="Z131">
            <v>33.200000000000003</v>
          </cell>
          <cell r="AA131">
            <v>33.799999999999997</v>
          </cell>
          <cell r="AB131">
            <v>34.299999999999997</v>
          </cell>
          <cell r="AC131">
            <v>33.700000000000003</v>
          </cell>
          <cell r="AD131">
            <v>33.700000000000003</v>
          </cell>
          <cell r="AE131">
            <v>31.9</v>
          </cell>
          <cell r="AF131">
            <v>32.4</v>
          </cell>
          <cell r="AG131">
            <v>30.2</v>
          </cell>
          <cell r="AH131">
            <v>29.5</v>
          </cell>
          <cell r="AI131">
            <v>29.4</v>
          </cell>
          <cell r="AJ131">
            <v>27.9</v>
          </cell>
          <cell r="AK131">
            <v>29.8</v>
          </cell>
          <cell r="AL131">
            <v>31.9</v>
          </cell>
          <cell r="AM131">
            <v>30.3</v>
          </cell>
        </row>
        <row r="132">
          <cell r="A132" t="str">
            <v>Ratio of High Liquid Assets over total assets</v>
          </cell>
          <cell r="B132">
            <v>26.2</v>
          </cell>
          <cell r="C132">
            <v>30</v>
          </cell>
          <cell r="D132">
            <v>33</v>
          </cell>
          <cell r="E132">
            <v>34.799999999999997</v>
          </cell>
          <cell r="F132">
            <v>24.4</v>
          </cell>
          <cell r="G132">
            <v>27.8</v>
          </cell>
          <cell r="H132">
            <v>29.9</v>
          </cell>
          <cell r="I132">
            <v>31.7</v>
          </cell>
          <cell r="J132">
            <v>34.799999999999997</v>
          </cell>
          <cell r="K132">
            <v>34.299999999999997</v>
          </cell>
          <cell r="L132">
            <v>37</v>
          </cell>
          <cell r="M132">
            <v>30.9</v>
          </cell>
          <cell r="N132">
            <v>29.3</v>
          </cell>
          <cell r="O132">
            <v>30.3</v>
          </cell>
          <cell r="P132">
            <v>31.4</v>
          </cell>
          <cell r="Q132">
            <v>32.299999999999997</v>
          </cell>
          <cell r="R132">
            <v>35</v>
          </cell>
          <cell r="S132">
            <v>34</v>
          </cell>
          <cell r="T132">
            <v>34.200000000000003</v>
          </cell>
          <cell r="U132">
            <v>37.9</v>
          </cell>
          <cell r="V132">
            <v>43.8</v>
          </cell>
          <cell r="W132">
            <v>39.799999999999997</v>
          </cell>
          <cell r="X132">
            <v>39.799999999999997</v>
          </cell>
          <cell r="Y132">
            <v>36.700000000000003</v>
          </cell>
          <cell r="Z132">
            <v>36.799999999999997</v>
          </cell>
          <cell r="AA132">
            <v>35.700000000000003</v>
          </cell>
          <cell r="AB132">
            <v>35.299999999999997</v>
          </cell>
          <cell r="AC132">
            <v>34.200000000000003</v>
          </cell>
          <cell r="AD132">
            <v>34.6</v>
          </cell>
          <cell r="AE132">
            <v>34</v>
          </cell>
          <cell r="AF132">
            <v>37.5</v>
          </cell>
          <cell r="AG132">
            <v>38.299999999999997</v>
          </cell>
          <cell r="AH132">
            <v>40.700000000000003</v>
          </cell>
          <cell r="AI132">
            <v>41.2</v>
          </cell>
          <cell r="AJ132">
            <v>38.799999999999997</v>
          </cell>
          <cell r="AK132">
            <v>37.799999999999997</v>
          </cell>
          <cell r="AL132">
            <v>35</v>
          </cell>
          <cell r="AM132">
            <v>36</v>
          </cell>
        </row>
        <row r="133">
          <cell r="A133" t="str">
            <v>Ratio of Total Non-perf. Loans over total loans</v>
          </cell>
          <cell r="AL133">
            <v>22.5</v>
          </cell>
          <cell r="AM133">
            <v>22.5</v>
          </cell>
        </row>
        <row r="135">
          <cell r="A135" t="str">
            <v xml:space="preserve">Fig. 7 : EXTERNAL SECTOR DEVELOPMENTS -- </v>
          </cell>
        </row>
        <row r="137">
          <cell r="A137" t="str">
            <v>PANEL 1 - Trade Balance</v>
          </cell>
        </row>
        <row r="138">
          <cell r="B138">
            <v>1995</v>
          </cell>
          <cell r="C138">
            <v>1996</v>
          </cell>
          <cell r="D138">
            <v>1997</v>
          </cell>
          <cell r="E138">
            <v>1998</v>
          </cell>
          <cell r="F138">
            <v>1999</v>
          </cell>
          <cell r="G138">
            <v>2000</v>
          </cell>
        </row>
        <row r="139">
          <cell r="A139" t="str">
            <v>Trade Balance, in percent of GDP</v>
          </cell>
          <cell r="B139">
            <v>-35.52067866030999</v>
          </cell>
          <cell r="C139">
            <v>-32.560352467676637</v>
          </cell>
          <cell r="D139">
            <v>-37.974491469982688</v>
          </cell>
          <cell r="E139">
            <v>-33.721580734187121</v>
          </cell>
          <cell r="F139">
            <v>-29.025472666103958</v>
          </cell>
          <cell r="G139">
            <v>-26.883954944883804</v>
          </cell>
        </row>
        <row r="141">
          <cell r="A141" t="str">
            <v>PANEL 2 - CAB excl. transfers</v>
          </cell>
        </row>
        <row r="142">
          <cell r="A142" t="str">
            <v>Current Account Balance, excl. ofcl. Transfers</v>
          </cell>
          <cell r="B142">
            <v>-31.022898821716115</v>
          </cell>
          <cell r="C142">
            <v>-25.305358297905816</v>
          </cell>
          <cell r="D142">
            <v>-27.146494351862898</v>
          </cell>
          <cell r="E142">
            <v>-27.135019717239736</v>
          </cell>
          <cell r="F142">
            <v>-21.699652739661204</v>
          </cell>
          <cell r="G142">
            <v>-19.792680167774876</v>
          </cell>
        </row>
        <row r="144">
          <cell r="A144" t="str">
            <v>PANEL 3 - External Debt and Debt Service</v>
          </cell>
        </row>
        <row r="145">
          <cell r="A145" t="str">
            <v>External debt (in mlns of U.S. dollars - left scale)</v>
          </cell>
          <cell r="B145">
            <v>381.8</v>
          </cell>
          <cell r="C145">
            <v>567.9</v>
          </cell>
          <cell r="D145">
            <v>699.5</v>
          </cell>
          <cell r="E145">
            <v>786.6</v>
          </cell>
          <cell r="F145">
            <v>854.6</v>
          </cell>
          <cell r="G145">
            <v>862.36716322502321</v>
          </cell>
        </row>
        <row r="146">
          <cell r="A146" t="str">
            <v>Debt service (in % of exports of goods and services - right scale)</v>
          </cell>
          <cell r="B146">
            <v>20.882880606148209</v>
          </cell>
          <cell r="C146">
            <v>20.273229291889482</v>
          </cell>
          <cell r="D146">
            <v>14.238907227174217</v>
          </cell>
          <cell r="E146">
            <v>19.018191093406511</v>
          </cell>
          <cell r="F146">
            <v>14.267105001045241</v>
          </cell>
          <cell r="G146">
            <v>10.684355785472128</v>
          </cell>
        </row>
        <row r="148">
          <cell r="A148" t="str">
            <v xml:space="preserve">Fig. 8 : SELECTED ECONOMIC INDICATORS -- </v>
          </cell>
        </row>
        <row r="150">
          <cell r="A150" t="str">
            <v>PANEL 1 - Average Inflation and Real GDP Growth</v>
          </cell>
        </row>
        <row r="152">
          <cell r="B152">
            <v>1996</v>
          </cell>
          <cell r="C152">
            <v>1997</v>
          </cell>
          <cell r="D152">
            <v>1998</v>
          </cell>
          <cell r="E152">
            <v>1999</v>
          </cell>
          <cell r="F152">
            <v>2000</v>
          </cell>
          <cell r="G152">
            <v>2001</v>
          </cell>
          <cell r="H152">
            <v>2002</v>
          </cell>
          <cell r="I152">
            <v>2003</v>
          </cell>
          <cell r="J152">
            <v>2004</v>
          </cell>
          <cell r="K152">
            <v>2005</v>
          </cell>
          <cell r="L152">
            <v>2006</v>
          </cell>
        </row>
        <row r="153">
          <cell r="A153" t="str">
            <v>Average inflation</v>
          </cell>
          <cell r="B153">
            <v>18.685708229533457</v>
          </cell>
          <cell r="C153">
            <v>14.020444740250584</v>
          </cell>
          <cell r="D153">
            <v>8.8335660174568709</v>
          </cell>
          <cell r="E153">
            <v>0.71046330390278145</v>
          </cell>
          <cell r="F153">
            <v>-0.78294298835811516</v>
          </cell>
          <cell r="G153">
            <v>4.4530841545314948</v>
          </cell>
          <cell r="H153">
            <v>2.9821791285869814</v>
          </cell>
          <cell r="I153">
            <v>2.9863534886017007</v>
          </cell>
          <cell r="J153">
            <v>3.0102972210758638</v>
          </cell>
          <cell r="K153">
            <v>3.0102972210758194</v>
          </cell>
          <cell r="L153" t="str">
            <v>n.a.</v>
          </cell>
        </row>
        <row r="154">
          <cell r="A154" t="str">
            <v>Real GDP</v>
          </cell>
          <cell r="B154">
            <v>5.8653945913958783</v>
          </cell>
          <cell r="C154">
            <v>3.3210376749257753</v>
          </cell>
          <cell r="D154">
            <v>7.3403760129280071</v>
          </cell>
          <cell r="E154">
            <v>3.2999951180604503</v>
          </cell>
          <cell r="F154">
            <v>5.9999168002683678</v>
          </cell>
          <cell r="G154">
            <v>6.5106627769499603</v>
          </cell>
          <cell r="H154">
            <v>6.0000000000000053</v>
          </cell>
          <cell r="I154">
            <v>6.0000000000000053</v>
          </cell>
          <cell r="J154">
            <v>5.0000000000000044</v>
          </cell>
          <cell r="K154">
            <v>5.0000000000000044</v>
          </cell>
          <cell r="L154">
            <v>0</v>
          </cell>
        </row>
        <row r="156">
          <cell r="A156" t="str">
            <v>PANEL 2 - External Debt (In percent of GDP)</v>
          </cell>
        </row>
        <row r="157">
          <cell r="A157" t="str">
            <v>Debt/GDP  (Total debt, % GDP, program)</v>
          </cell>
          <cell r="B157">
            <v>38.39774231748207</v>
          </cell>
          <cell r="C157">
            <v>49.204854065962479</v>
          </cell>
          <cell r="D157">
            <v>43.5937316891794</v>
          </cell>
          <cell r="E157">
            <v>49.13036527745632</v>
          </cell>
          <cell r="F157">
            <v>47.704332593980538</v>
          </cell>
          <cell r="G157">
            <v>49.576302319782897</v>
          </cell>
          <cell r="H157">
            <v>49.004557948221446</v>
          </cell>
          <cell r="I157">
            <v>48.944165209133025</v>
          </cell>
          <cell r="J157">
            <v>48.993572767794561</v>
          </cell>
          <cell r="K157">
            <v>49.563994456250654</v>
          </cell>
          <cell r="L157">
            <v>50.002234684003611</v>
          </cell>
        </row>
        <row r="159">
          <cell r="A159" t="str">
            <v>PANEL 3 - Savings &amp; Investment</v>
          </cell>
        </row>
        <row r="161">
          <cell r="A161" t="str">
            <v>Private investment</v>
          </cell>
          <cell r="B161">
            <v>15.949317627197139</v>
          </cell>
          <cell r="C161">
            <v>15.116806986829003</v>
          </cell>
          <cell r="D161">
            <v>14.292785967024589</v>
          </cell>
          <cell r="E161">
            <v>14.7</v>
          </cell>
          <cell r="F161">
            <v>14.7</v>
          </cell>
          <cell r="G161">
            <v>17.899999999999999</v>
          </cell>
          <cell r="H161">
            <v>17.899999999999999</v>
          </cell>
          <cell r="I161">
            <v>17.2</v>
          </cell>
          <cell r="J161">
            <v>17.2</v>
          </cell>
          <cell r="K161">
            <v>17.2</v>
          </cell>
          <cell r="L161">
            <v>17.2</v>
          </cell>
        </row>
        <row r="162">
          <cell r="A162" t="str">
            <v>Public investment</v>
          </cell>
          <cell r="B162">
            <v>4.0568528877232568</v>
          </cell>
          <cell r="C162">
            <v>3.9486925384935119</v>
          </cell>
          <cell r="D162">
            <v>4.6672232612620279</v>
          </cell>
          <cell r="E162">
            <v>4.6212125054980397</v>
          </cell>
          <cell r="F162">
            <v>3.5417820847733075</v>
          </cell>
          <cell r="G162">
            <v>3.8844865100087036</v>
          </cell>
          <cell r="H162">
            <v>3.9533270890598438</v>
          </cell>
          <cell r="I162">
            <v>4.2104785805065239</v>
          </cell>
          <cell r="J162">
            <v>4.0933313958388906</v>
          </cell>
          <cell r="K162">
            <v>4.0468517808268301</v>
          </cell>
          <cell r="L162">
            <v>4.4504992304150752</v>
          </cell>
        </row>
        <row r="163">
          <cell r="A163" t="str">
            <v>Public savings</v>
          </cell>
          <cell r="B163">
            <v>-5.2814782682863166</v>
          </cell>
          <cell r="C163">
            <v>-1.822578471637931</v>
          </cell>
          <cell r="D163">
            <v>-0.1639927509505128</v>
          </cell>
          <cell r="E163">
            <v>-2.5733902099668997</v>
          </cell>
          <cell r="F163">
            <v>-3.5649409127041713</v>
          </cell>
          <cell r="G163">
            <v>-0.14244986945169558</v>
          </cell>
          <cell r="H163">
            <v>1.3985067669701001</v>
          </cell>
          <cell r="I163">
            <v>1.2261137548504295</v>
          </cell>
          <cell r="J163">
            <v>4.0933313958388906</v>
          </cell>
          <cell r="K163">
            <v>4.0468517808268301</v>
          </cell>
          <cell r="L163">
            <v>4.4504992304150752</v>
          </cell>
        </row>
        <row r="164">
          <cell r="A164" t="str">
            <v>Private savings</v>
          </cell>
          <cell r="B164">
            <v>11.517768786412955</v>
          </cell>
          <cell r="C164">
            <v>3.2727890617393514</v>
          </cell>
          <cell r="D164">
            <v>-2.0747816698709691</v>
          </cell>
          <cell r="E164">
            <v>5.2730363843115997</v>
          </cell>
          <cell r="F164">
            <v>7.2792772492366336</v>
          </cell>
          <cell r="G164">
            <v>7.8538293298520419</v>
          </cell>
          <cell r="H164">
            <v>8.3541716220963913</v>
          </cell>
          <cell r="I164">
            <v>9.7035031761719814</v>
          </cell>
          <cell r="J164">
            <v>7.5011913341644236</v>
          </cell>
          <cell r="K164">
            <v>8.4637262622450784</v>
          </cell>
          <cell r="L164">
            <v>9.1629523785586002</v>
          </cell>
        </row>
        <row r="166">
          <cell r="B166">
            <v>1996</v>
          </cell>
          <cell r="C166">
            <v>1997</v>
          </cell>
          <cell r="D166">
            <v>1998</v>
          </cell>
          <cell r="E166">
            <v>1999</v>
          </cell>
          <cell r="F166">
            <v>2000</v>
          </cell>
          <cell r="G166">
            <v>2001</v>
          </cell>
          <cell r="H166">
            <v>2002</v>
          </cell>
          <cell r="I166">
            <v>2003</v>
          </cell>
          <cell r="J166">
            <v>2004</v>
          </cell>
          <cell r="K166">
            <v>2005</v>
          </cell>
          <cell r="L166">
            <v>2006</v>
          </cell>
        </row>
        <row r="168">
          <cell r="A168" t="str">
            <v>PANEL 4 - Debt Service</v>
          </cell>
        </row>
        <row r="170">
          <cell r="A170" t="str">
            <v>Debt service/exports of G&amp;NFS, program</v>
          </cell>
          <cell r="B170">
            <v>20.273229291889482</v>
          </cell>
          <cell r="C170">
            <v>14.238907227174217</v>
          </cell>
          <cell r="D170">
            <v>19.018191093406511</v>
          </cell>
          <cell r="E170">
            <v>14.267105001045241</v>
          </cell>
          <cell r="F170">
            <v>10.684355785472128</v>
          </cell>
          <cell r="G170">
            <v>15.023849024669364</v>
          </cell>
          <cell r="H170">
            <v>12.157971090191873</v>
          </cell>
          <cell r="I170">
            <v>12.152969626600218</v>
          </cell>
          <cell r="J170">
            <v>13.509827349304169</v>
          </cell>
          <cell r="K170">
            <v>10.291383869161802</v>
          </cell>
          <cell r="L170">
            <v>9.6010063196641546</v>
          </cell>
        </row>
        <row r="172">
          <cell r="A172" t="str">
            <v>PANEL 5 - CAB to GDP</v>
          </cell>
        </row>
        <row r="174">
          <cell r="A174" t="str">
            <v>Current account/GDP, %</v>
          </cell>
          <cell r="B174">
            <v>-25.305358297905816</v>
          </cell>
          <cell r="C174">
            <v>-27.146494351862898</v>
          </cell>
          <cell r="D174">
            <v>-27.135019717239736</v>
          </cell>
          <cell r="E174">
            <v>-21.699652739661204</v>
          </cell>
          <cell r="F174">
            <v>-19.792680167774876</v>
          </cell>
          <cell r="G174">
            <v>-18.859878154917318</v>
          </cell>
          <cell r="H174">
            <v>-16.441098777164882</v>
          </cell>
          <cell r="I174">
            <v>-14.496517453884156</v>
          </cell>
          <cell r="J174">
            <v>-13.953989629050145</v>
          </cell>
          <cell r="K174">
            <v>-13.530224111565548</v>
          </cell>
          <cell r="L174">
            <v>-13.163811527032482</v>
          </cell>
        </row>
        <row r="176">
          <cell r="A176" t="str">
            <v>PANEL 6 - GIR in Months of Imports</v>
          </cell>
        </row>
        <row r="178">
          <cell r="A178" t="str">
            <v>Gross international reserves, Imports of GNFS</v>
          </cell>
          <cell r="B178">
            <v>2.1496618132110417</v>
          </cell>
          <cell r="C178">
            <v>2.9114154447429104</v>
          </cell>
          <cell r="D178">
            <v>3.8894867004753593</v>
          </cell>
          <cell r="E178">
            <v>3.8271941029882948</v>
          </cell>
          <cell r="F178">
            <v>3.555765595463138</v>
          </cell>
          <cell r="G178">
            <v>3.6947683041883259</v>
          </cell>
          <cell r="H178">
            <v>3.8271941029882948</v>
          </cell>
          <cell r="I178">
            <v>3.555765595463138</v>
          </cell>
          <cell r="J178">
            <v>3.6947683041883259</v>
          </cell>
          <cell r="K178">
            <v>3.5</v>
          </cell>
          <cell r="L178">
            <v>3.242722117202268</v>
          </cell>
        </row>
        <row r="181">
          <cell r="A181" t="str">
            <v xml:space="preserve">Fig. 8 : INDICATOR OF DEBT -- </v>
          </cell>
        </row>
        <row r="183">
          <cell r="A183" t="str">
            <v>PANEL 1 - External Debt in percent of GDP</v>
          </cell>
        </row>
        <row r="185">
          <cell r="B185">
            <v>1998</v>
          </cell>
          <cell r="C185">
            <v>1999</v>
          </cell>
          <cell r="D185">
            <v>2000</v>
          </cell>
          <cell r="E185">
            <v>2001</v>
          </cell>
          <cell r="F185">
            <v>2002</v>
          </cell>
          <cell r="G185">
            <v>2003</v>
          </cell>
          <cell r="H185">
            <v>2004</v>
          </cell>
          <cell r="I185">
            <v>2005</v>
          </cell>
          <cell r="J185">
            <v>2006</v>
          </cell>
        </row>
        <row r="186">
          <cell r="A186" t="str">
            <v>Total debt</v>
          </cell>
          <cell r="B186">
            <v>43.5937316891794</v>
          </cell>
          <cell r="C186">
            <v>49.13036527745632</v>
          </cell>
          <cell r="D186">
            <v>47.704332593980538</v>
          </cell>
          <cell r="E186">
            <v>49.576302319782897</v>
          </cell>
          <cell r="F186">
            <v>49.004557948221446</v>
          </cell>
          <cell r="G186">
            <v>48.944165209133025</v>
          </cell>
          <cell r="H186">
            <v>48.993572767794561</v>
          </cell>
          <cell r="I186">
            <v>49.563994456250654</v>
          </cell>
          <cell r="J186">
            <v>50.002234684003611</v>
          </cell>
        </row>
        <row r="187">
          <cell r="A187" t="str">
            <v>Public and publicly guaranteed debt</v>
          </cell>
          <cell r="B187">
            <v>41.424050914119967</v>
          </cell>
          <cell r="C187">
            <v>46.278140706060476</v>
          </cell>
          <cell r="D187">
            <v>45.064720067683027</v>
          </cell>
          <cell r="E187">
            <v>47.272488444273215</v>
          </cell>
          <cell r="F187">
            <v>46.839202429822265</v>
          </cell>
          <cell r="G187">
            <v>45.177193829253511</v>
          </cell>
          <cell r="H187">
            <v>44.476543232004708</v>
          </cell>
          <cell r="I187">
            <v>43.973260679209474</v>
          </cell>
          <cell r="J187">
            <v>43.416650042021267</v>
          </cell>
        </row>
        <row r="189">
          <cell r="A189" t="str">
            <v>PANEL 2 - NPV of External Debt</v>
          </cell>
        </row>
        <row r="191">
          <cell r="A191" t="str">
            <v>Exports of goods and services</v>
          </cell>
          <cell r="B191">
            <v>143.76783940541387</v>
          </cell>
          <cell r="C191">
            <v>153.56760646475107</v>
          </cell>
          <cell r="D191">
            <v>135.57048188867239</v>
          </cell>
          <cell r="E191">
            <v>132.41419832924151</v>
          </cell>
          <cell r="F191">
            <v>122.07133139452004</v>
          </cell>
          <cell r="G191">
            <v>114.88170210702511</v>
          </cell>
          <cell r="H191">
            <v>112.95395227333429</v>
          </cell>
          <cell r="I191">
            <v>112.27218591795263</v>
          </cell>
          <cell r="J191">
            <v>112.5087371725822</v>
          </cell>
        </row>
        <row r="192">
          <cell r="A192" t="str">
            <v>Fiscal revenues</v>
          </cell>
          <cell r="B192">
            <v>150.04972279186578</v>
          </cell>
          <cell r="C192">
            <v>167.13682796120392</v>
          </cell>
          <cell r="D192">
            <v>178.58352941977989</v>
          </cell>
          <cell r="E192">
            <v>178.30881636749234</v>
          </cell>
          <cell r="F192">
            <v>157.49699802513067</v>
          </cell>
          <cell r="G192">
            <v>149.39890968894667</v>
          </cell>
          <cell r="H192">
            <v>142.54643394849464</v>
          </cell>
          <cell r="I192">
            <v>140.3394767202054</v>
          </cell>
          <cell r="J192">
            <v>139.3382405597045</v>
          </cell>
        </row>
        <row r="193">
          <cell r="A193" t="str">
            <v>GDP - right scale</v>
          </cell>
          <cell r="D193">
            <v>28.869393225426609</v>
          </cell>
          <cell r="E193">
            <v>32.592401116877255</v>
          </cell>
          <cell r="F193">
            <v>30.582856390710695</v>
          </cell>
          <cell r="G193">
            <v>30.735490778375318</v>
          </cell>
          <cell r="H193">
            <v>29.560341303704813</v>
          </cell>
          <cell r="I193">
            <v>30.293180378291858</v>
          </cell>
          <cell r="J193">
            <v>30.886626539740774</v>
          </cell>
          <cell r="K193">
            <v>31.982938040566872</v>
          </cell>
          <cell r="L193">
            <v>33.104599465163965</v>
          </cell>
        </row>
        <row r="195">
          <cell r="A195" t="str">
            <v>PANEL 3 - External Debt Services (in percent of exports)</v>
          </cell>
        </row>
        <row r="197">
          <cell r="A197" t="str">
            <v>External debt service, in % of export of GNFS</v>
          </cell>
          <cell r="B197">
            <v>19.018191093406511</v>
          </cell>
          <cell r="C197">
            <v>14.267105001045241</v>
          </cell>
          <cell r="D197">
            <v>10.684355785472128</v>
          </cell>
          <cell r="E197">
            <v>15.023849024669364</v>
          </cell>
          <cell r="F197">
            <v>12.157971090191873</v>
          </cell>
          <cell r="G197">
            <v>12.152969626600218</v>
          </cell>
          <cell r="H197">
            <v>13.509827349304169</v>
          </cell>
          <cell r="I197">
            <v>10.291383869161802</v>
          </cell>
          <cell r="J197">
            <v>9.6010063196641546</v>
          </cell>
        </row>
        <row r="199">
          <cell r="A199" t="str">
            <v xml:space="preserve">END - 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"/>
      <sheetName val="IN_GAS-GEE"/>
      <sheetName val="Net transfers"/>
      <sheetName val="MT-Low"/>
      <sheetName val="OUT"/>
      <sheetName val="GEE and GAS"/>
      <sheetName val="T3"/>
      <sheetName val="T4"/>
      <sheetName val="IMF"/>
      <sheetName val="IIP"/>
      <sheetName val="BOP"/>
      <sheetName val="Projection Parameter"/>
      <sheetName val="XMS"/>
      <sheetName val="IncomeTransfer"/>
      <sheetName val="CAPITAL"/>
      <sheetName val="Financing"/>
      <sheetName val="DEBT Stock"/>
      <sheetName val="DEBT Flows"/>
      <sheetName val="Private Debt"/>
      <sheetName val="Gov Guarant Debt"/>
      <sheetName val="Public Debt"/>
      <sheetName val="Trade Weight (GEE)"/>
      <sheetName val="Chart1"/>
      <sheetName val="2001-02 Debt Service "/>
      <sheetName val="2002-03 Debt Service"/>
      <sheetName val="2001-02 mon DS"/>
      <sheetName val="Debtind"/>
      <sheetName val="FinReq"/>
      <sheetName val="ConcLoan"/>
      <sheetName val="IMF quart"/>
      <sheetName val="OUT_BOP"/>
      <sheetName val="Deflators"/>
      <sheetName val="WEO"/>
      <sheetName val="MT_Low"/>
      <sheetName val="2001_02 Debt Service "/>
      <sheetName val="2002_03 Debt Service"/>
      <sheetName val="2001_02 mon 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OUT"/>
      <sheetName val="Labor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s"/>
      <sheetName val="Prices"/>
      <sheetName val="Labor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D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"/>
    </sheetNames>
    <sheetDataSet>
      <sheetData sheetId="0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Xdata"/>
      <sheetName val="Setup"/>
    </sheetNames>
    <sheetDataSet>
      <sheetData sheetId="0" refreshError="1"/>
      <sheetData sheetId="1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TA"/>
      <sheetName val="IMAE TC Y ACELERACION"/>
      <sheetName val="ACELERACION"/>
      <sheetName val="DATOS"/>
      <sheetName val="LIB-NEG"/>
      <sheetName val="Setup"/>
    </sheetNames>
    <sheetDataSet>
      <sheetData sheetId="0" refreshError="1">
        <row r="45">
          <cell r="B45" t="str">
            <v>E</v>
          </cell>
        </row>
        <row r="46">
          <cell r="B46" t="str">
            <v>F</v>
          </cell>
        </row>
        <row r="47">
          <cell r="B47" t="str">
            <v>M</v>
          </cell>
        </row>
        <row r="48">
          <cell r="B48" t="str">
            <v>A</v>
          </cell>
        </row>
        <row r="49">
          <cell r="B49" t="str">
            <v>M</v>
          </cell>
        </row>
        <row r="50">
          <cell r="B50" t="str">
            <v>J</v>
          </cell>
        </row>
        <row r="51">
          <cell r="B51" t="str">
            <v>J</v>
          </cell>
        </row>
        <row r="52">
          <cell r="B52" t="str">
            <v>A</v>
          </cell>
        </row>
        <row r="53">
          <cell r="B53" t="str">
            <v>S</v>
          </cell>
        </row>
        <row r="54">
          <cell r="B54" t="str">
            <v>O</v>
          </cell>
        </row>
        <row r="55">
          <cell r="B55" t="str">
            <v>N</v>
          </cell>
        </row>
        <row r="56">
          <cell r="B56" t="str">
            <v>D</v>
          </cell>
        </row>
        <row r="57">
          <cell r="B57" t="str">
            <v>E</v>
          </cell>
        </row>
        <row r="58">
          <cell r="B58" t="str">
            <v>F</v>
          </cell>
        </row>
        <row r="59">
          <cell r="B59" t="str">
            <v>M</v>
          </cell>
        </row>
        <row r="60">
          <cell r="B60" t="str">
            <v>A</v>
          </cell>
        </row>
        <row r="61">
          <cell r="B61" t="str">
            <v>M</v>
          </cell>
        </row>
        <row r="62">
          <cell r="B62" t="str">
            <v>J</v>
          </cell>
        </row>
        <row r="63">
          <cell r="B63" t="str">
            <v>J</v>
          </cell>
        </row>
        <row r="64">
          <cell r="B64" t="str">
            <v>A</v>
          </cell>
        </row>
        <row r="65">
          <cell r="B65" t="str">
            <v>S</v>
          </cell>
        </row>
        <row r="66">
          <cell r="B66" t="str">
            <v>O</v>
          </cell>
        </row>
        <row r="67">
          <cell r="B67" t="str">
            <v>N</v>
          </cell>
        </row>
        <row r="68">
          <cell r="B68" t="str">
            <v>D</v>
          </cell>
        </row>
        <row r="69">
          <cell r="B69" t="str">
            <v>E</v>
          </cell>
        </row>
        <row r="70">
          <cell r="B70" t="str">
            <v>F</v>
          </cell>
        </row>
        <row r="71">
          <cell r="B71" t="str">
            <v>M</v>
          </cell>
        </row>
        <row r="72">
          <cell r="B72" t="str">
            <v>A</v>
          </cell>
        </row>
        <row r="73">
          <cell r="B73" t="str">
            <v>M</v>
          </cell>
        </row>
        <row r="74">
          <cell r="B74" t="str">
            <v>J</v>
          </cell>
        </row>
        <row r="75">
          <cell r="B75" t="str">
            <v>J</v>
          </cell>
        </row>
        <row r="76">
          <cell r="B76" t="str">
            <v>A</v>
          </cell>
        </row>
        <row r="77">
          <cell r="B77" t="str">
            <v>S</v>
          </cell>
        </row>
        <row r="78">
          <cell r="B78" t="str">
            <v>O</v>
          </cell>
        </row>
        <row r="79">
          <cell r="B79" t="str">
            <v>N</v>
          </cell>
        </row>
        <row r="80">
          <cell r="B80" t="str">
            <v>D</v>
          </cell>
        </row>
        <row r="81">
          <cell r="B81" t="str">
            <v>E</v>
          </cell>
        </row>
        <row r="82">
          <cell r="B82" t="str">
            <v>F</v>
          </cell>
        </row>
        <row r="83">
          <cell r="B83" t="str">
            <v>M</v>
          </cell>
        </row>
        <row r="84">
          <cell r="B84" t="str">
            <v>A</v>
          </cell>
        </row>
        <row r="85">
          <cell r="B85" t="str">
            <v>M</v>
          </cell>
        </row>
        <row r="86">
          <cell r="B86" t="str">
            <v>J</v>
          </cell>
        </row>
        <row r="87">
          <cell r="B87" t="str">
            <v>J</v>
          </cell>
        </row>
        <row r="88">
          <cell r="B88" t="str">
            <v>A</v>
          </cell>
        </row>
        <row r="89">
          <cell r="B89" t="str">
            <v>S</v>
          </cell>
        </row>
        <row r="90">
          <cell r="B90" t="str">
            <v>O</v>
          </cell>
        </row>
        <row r="91">
          <cell r="B91" t="str">
            <v>N</v>
          </cell>
        </row>
        <row r="92">
          <cell r="B92" t="str">
            <v>D</v>
          </cell>
        </row>
        <row r="93">
          <cell r="B93" t="str">
            <v>E</v>
          </cell>
        </row>
        <row r="94">
          <cell r="B94" t="str">
            <v>F</v>
          </cell>
        </row>
        <row r="95">
          <cell r="B95" t="str">
            <v>M</v>
          </cell>
        </row>
        <row r="96">
          <cell r="B96" t="str">
            <v>A</v>
          </cell>
        </row>
        <row r="97">
          <cell r="B97" t="str">
            <v>M</v>
          </cell>
        </row>
        <row r="98">
          <cell r="B98" t="str">
            <v>J</v>
          </cell>
        </row>
        <row r="99">
          <cell r="B99" t="str">
            <v>J</v>
          </cell>
        </row>
        <row r="100">
          <cell r="B100" t="str">
            <v>A</v>
          </cell>
        </row>
        <row r="101">
          <cell r="B101" t="str">
            <v>S</v>
          </cell>
        </row>
        <row r="102">
          <cell r="B102" t="str">
            <v>O</v>
          </cell>
        </row>
        <row r="103">
          <cell r="B103" t="str">
            <v>N</v>
          </cell>
        </row>
        <row r="104">
          <cell r="B104" t="str">
            <v>D</v>
          </cell>
        </row>
        <row r="105">
          <cell r="B105" t="str">
            <v>E</v>
          </cell>
        </row>
        <row r="106">
          <cell r="B106" t="str">
            <v>F</v>
          </cell>
        </row>
        <row r="107">
          <cell r="B107" t="str">
            <v>M</v>
          </cell>
        </row>
        <row r="108">
          <cell r="B108" t="str">
            <v>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45"/>
      <sheetName val="IMATA"/>
    </sheetNames>
    <sheetDataSet>
      <sheetData sheetId="0" refreshError="1"/>
      <sheetData sheetId="1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SEC"/>
    </sheetNames>
    <sheetDataSet>
      <sheetData sheetId="0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CHARTS"/>
      <sheetName val="Documenttemplate"/>
      <sheetName val="Assumpt"/>
      <sheetName val="Revenues"/>
      <sheetName val="Rev. assessment"/>
      <sheetName val="Table-NEVEN"/>
      <sheetName val="Chart-NEVEN"/>
      <sheetName val="State Budget Rev. ch."/>
      <sheetName val="VAT ch."/>
      <sheetName val="Exc. ch."/>
      <sheetName val="Sal. ch."/>
      <sheetName val="Soc. ch."/>
      <sheetName val="Pen. ch."/>
      <sheetName val="un. ch."/>
      <sheetName val="he. ch."/>
      <sheetName val="prof. ch."/>
      <sheetName val="Non. ch."/>
      <sheetName val="2002 Monthly"/>
      <sheetName val="Expenditures"/>
      <sheetName val="Exp. assessment"/>
      <sheetName val="Financing"/>
      <sheetName val="projection"/>
      <sheetName val="M-T revproj"/>
      <sheetName val="worktable"/>
      <sheetName val="Soc sec_ Chart"/>
      <sheetName val="Soc sec_table"/>
      <sheetName val="Prj. Monthly 2001"/>
      <sheetName val="RED-Graphs"/>
      <sheetName val="1999 analysis"/>
      <sheetName val="WEO LINK"/>
      <sheetName val="Q4 WEO"/>
      <sheetName val="srtable"/>
      <sheetName val="srtable (2)"/>
      <sheetName val="srtable (3)"/>
      <sheetName val="RED tables"/>
      <sheetName val="ControlSheet"/>
      <sheetName val="a4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Sheet1"/>
      <sheetName val="Sheet3"/>
      <sheetName val="Sheet4"/>
      <sheetName val="Sheet2"/>
      <sheetName val="E"/>
      <sheetName val="RED 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Table 4.    Romania:    Domestic Foreign Currency Lending</v>
          </cell>
        </row>
        <row r="4">
          <cell r="A4" t="str">
            <v>(millions of U.S. dollars)</v>
          </cell>
        </row>
        <row r="7">
          <cell r="G7" t="str">
            <v>Dec 93</v>
          </cell>
          <cell r="H7" t="str">
            <v>J 94</v>
          </cell>
          <cell r="I7" t="str">
            <v xml:space="preserve">F </v>
          </cell>
          <cell r="J7" t="str">
            <v>Mar 94</v>
          </cell>
          <cell r="K7" t="str">
            <v xml:space="preserve">A </v>
          </cell>
          <cell r="L7" t="str">
            <v xml:space="preserve">M </v>
          </cell>
          <cell r="M7" t="str">
            <v>Jun 94</v>
          </cell>
          <cell r="N7" t="str">
            <v xml:space="preserve">J </v>
          </cell>
          <cell r="O7" t="str">
            <v xml:space="preserve">A </v>
          </cell>
          <cell r="P7" t="str">
            <v>Sep 94</v>
          </cell>
          <cell r="Q7" t="str">
            <v xml:space="preserve">O </v>
          </cell>
          <cell r="R7" t="str">
            <v xml:space="preserve">N </v>
          </cell>
          <cell r="S7" t="str">
            <v>Dec 94</v>
          </cell>
          <cell r="T7" t="str">
            <v>J 95</v>
          </cell>
          <cell r="U7" t="str">
            <v xml:space="preserve">F </v>
          </cell>
          <cell r="V7" t="str">
            <v>Mar 95</v>
          </cell>
          <cell r="W7" t="str">
            <v xml:space="preserve">A </v>
          </cell>
          <cell r="X7" t="str">
            <v xml:space="preserve">M </v>
          </cell>
          <cell r="Y7" t="str">
            <v>Jun 95</v>
          </cell>
          <cell r="Z7" t="str">
            <v xml:space="preserve">J </v>
          </cell>
          <cell r="AA7" t="str">
            <v xml:space="preserve">A </v>
          </cell>
          <cell r="AB7" t="str">
            <v>Sep 95</v>
          </cell>
          <cell r="AC7" t="str">
            <v xml:space="preserve">O </v>
          </cell>
          <cell r="AD7" t="str">
            <v xml:space="preserve">N </v>
          </cell>
          <cell r="AE7" t="str">
            <v>Dec 95</v>
          </cell>
          <cell r="AF7" t="str">
            <v>Jan 96</v>
          </cell>
          <cell r="AG7" t="str">
            <v>Feb 96</v>
          </cell>
          <cell r="AH7" t="str">
            <v>Mar 96</v>
          </cell>
          <cell r="AI7" t="str">
            <v>Apr 96</v>
          </cell>
          <cell r="AJ7" t="str">
            <v>May 96</v>
          </cell>
          <cell r="AK7" t="str">
            <v>Jun 96</v>
          </cell>
        </row>
        <row r="10">
          <cell r="A10" t="str">
            <v>Forex  lending by commercial banks</v>
          </cell>
          <cell r="G10">
            <v>659.63949843260195</v>
          </cell>
          <cell r="H10">
            <v>676.66827586206887</v>
          </cell>
          <cell r="I10">
            <v>724.6566878980891</v>
          </cell>
          <cell r="J10">
            <v>774.6309090909092</v>
          </cell>
          <cell r="K10">
            <v>804.08679927667265</v>
          </cell>
          <cell r="L10">
            <v>816.64436407474386</v>
          </cell>
          <cell r="M10">
            <v>894.55456171735239</v>
          </cell>
          <cell r="N10">
            <v>959.89408284023671</v>
          </cell>
          <cell r="O10">
            <v>1002.7865961199294</v>
          </cell>
          <cell r="P10">
            <v>1034.2887243735763</v>
          </cell>
          <cell r="Q10">
            <v>1046.4126712328768</v>
          </cell>
          <cell r="R10">
            <v>1088.0988700564972</v>
          </cell>
          <cell r="S10">
            <v>1160</v>
          </cell>
          <cell r="T10">
            <v>1238</v>
          </cell>
          <cell r="U10">
            <v>1266</v>
          </cell>
          <cell r="V10">
            <v>1375</v>
          </cell>
          <cell r="W10">
            <v>1433</v>
          </cell>
          <cell r="X10">
            <v>1499</v>
          </cell>
          <cell r="Y10">
            <v>1552</v>
          </cell>
          <cell r="Z10">
            <v>1595</v>
          </cell>
          <cell r="AA10">
            <v>1681</v>
          </cell>
          <cell r="AB10">
            <v>1755</v>
          </cell>
          <cell r="AC10">
            <v>1839</v>
          </cell>
          <cell r="AD10">
            <v>1828</v>
          </cell>
          <cell r="AE10">
            <v>1883</v>
          </cell>
          <cell r="AF10">
            <v>1853</v>
          </cell>
          <cell r="AG10">
            <v>1924</v>
          </cell>
          <cell r="AH10">
            <v>1913</v>
          </cell>
          <cell r="AI10">
            <v>2025</v>
          </cell>
          <cell r="AJ10">
            <v>2023</v>
          </cell>
          <cell r="AK10">
            <v>2153.6040290620876</v>
          </cell>
        </row>
        <row r="11">
          <cell r="B11" t="str">
            <v>(percent of total lending to non-govt)</v>
          </cell>
          <cell r="G11">
            <v>17.170619696783625</v>
          </cell>
          <cell r="H11">
            <v>19.022091681934064</v>
          </cell>
          <cell r="I11">
            <v>20.870399320237283</v>
          </cell>
          <cell r="J11">
            <v>22.322132922194992</v>
          </cell>
          <cell r="K11">
            <v>22.280059198370157</v>
          </cell>
          <cell r="L11">
            <v>21.609372393159205</v>
          </cell>
          <cell r="M11">
            <v>22.678972612462633</v>
          </cell>
          <cell r="N11">
            <v>22.9550924000553</v>
          </cell>
          <cell r="O11">
            <v>22.929839723412691</v>
          </cell>
          <cell r="P11">
            <v>22.882015338744253</v>
          </cell>
          <cell r="Q11">
            <v>21.798024460957208</v>
          </cell>
          <cell r="R11">
            <v>21.698844796084252</v>
          </cell>
          <cell r="S11">
            <v>21.612744291255794</v>
          </cell>
          <cell r="T11">
            <v>22.364039769724315</v>
          </cell>
          <cell r="U11">
            <v>22.428958263346782</v>
          </cell>
          <cell r="V11">
            <v>23.6501366607094</v>
          </cell>
          <cell r="W11">
            <v>24.098213578557033</v>
          </cell>
          <cell r="X11">
            <v>25.199611172216425</v>
          </cell>
          <cell r="Y11">
            <v>25.765367080257906</v>
          </cell>
          <cell r="Z11">
            <v>25.82177061181229</v>
          </cell>
          <cell r="AA11">
            <v>26.508924412554634</v>
          </cell>
          <cell r="AB11">
            <v>26.662048037070559</v>
          </cell>
          <cell r="AC11">
            <v>27.385597267155319</v>
          </cell>
          <cell r="AD11">
            <v>29.466926699552431</v>
          </cell>
          <cell r="AE11">
            <v>29.571235955603097</v>
          </cell>
          <cell r="AF11">
            <v>29.202707978760849</v>
          </cell>
          <cell r="AG11">
            <v>31.590917171185072</v>
          </cell>
          <cell r="AH11">
            <v>31.82223002659536</v>
          </cell>
          <cell r="AI11">
            <v>32.286214804054687</v>
          </cell>
          <cell r="AJ11">
            <v>31.5366857201271</v>
          </cell>
          <cell r="AK11">
            <v>32.79809308622545</v>
          </cell>
        </row>
        <row r="12">
          <cell r="B12" t="str">
            <v>Short-term</v>
          </cell>
          <cell r="Y12" t="str">
            <v>&lt;&lt; may be available from NBR &gt;&gt;</v>
          </cell>
        </row>
        <row r="13">
          <cell r="B13" t="str">
            <v>Medium- and long-term</v>
          </cell>
          <cell r="Y13" t="str">
            <v>&lt;&lt; may be available from NBR &gt;&gt;</v>
          </cell>
        </row>
        <row r="15">
          <cell r="B15" t="str">
            <v>(o/w 5 large banks) 1/</v>
          </cell>
          <cell r="G15" t="str">
            <v xml:space="preserve"> . . .</v>
          </cell>
          <cell r="H15" t="str">
            <v xml:space="preserve"> . . .</v>
          </cell>
          <cell r="I15" t="str">
            <v xml:space="preserve"> . . .</v>
          </cell>
          <cell r="J15" t="str">
            <v xml:space="preserve"> . . .</v>
          </cell>
          <cell r="K15" t="str">
            <v xml:space="preserve"> . . .</v>
          </cell>
          <cell r="L15" t="str">
            <v xml:space="preserve"> . . .</v>
          </cell>
          <cell r="M15" t="str">
            <v xml:space="preserve"> . . .</v>
          </cell>
          <cell r="N15" t="str">
            <v xml:space="preserve"> . . .</v>
          </cell>
          <cell r="O15" t="str">
            <v xml:space="preserve"> . . .</v>
          </cell>
          <cell r="P15" t="str">
            <v xml:space="preserve"> . . .</v>
          </cell>
          <cell r="Q15" t="str">
            <v xml:space="preserve"> . . .</v>
          </cell>
          <cell r="R15" t="str">
            <v xml:space="preserve"> . . .</v>
          </cell>
          <cell r="S15" t="str">
            <v xml:space="preserve"> . . .</v>
          </cell>
          <cell r="T15" t="str">
            <v xml:space="preserve"> . . .</v>
          </cell>
          <cell r="U15" t="str">
            <v xml:space="preserve"> . . .</v>
          </cell>
          <cell r="V15" t="str">
            <v xml:space="preserve"> . . .</v>
          </cell>
          <cell r="W15" t="str">
            <v xml:space="preserve"> . . .</v>
          </cell>
          <cell r="X15" t="str">
            <v xml:space="preserve"> . . .</v>
          </cell>
          <cell r="Y15" t="str">
            <v xml:space="preserve"> . . .</v>
          </cell>
          <cell r="Z15" t="str">
            <v xml:space="preserve"> . . .</v>
          </cell>
          <cell r="AA15" t="str">
            <v xml:space="preserve"> . . .</v>
          </cell>
          <cell r="AB15" t="str">
            <v xml:space="preserve"> . . .</v>
          </cell>
          <cell r="AC15" t="str">
            <v xml:space="preserve"> . . .</v>
          </cell>
          <cell r="AD15" t="str">
            <v xml:space="preserve"> . . .</v>
          </cell>
          <cell r="AE15">
            <v>1505.8184639255237</v>
          </cell>
          <cell r="AF15">
            <v>1478.030303030303</v>
          </cell>
          <cell r="AG15">
            <v>1551.0846745976207</v>
          </cell>
          <cell r="AH15">
            <v>1526.0469867211441</v>
          </cell>
          <cell r="AI15">
            <v>1624.7854445588739</v>
          </cell>
          <cell r="AJ15">
            <v>1601.8298881735006</v>
          </cell>
          <cell r="AK15">
            <v>1669.4187582562749</v>
          </cell>
        </row>
        <row r="16">
          <cell r="C16" t="str">
            <v>(o/w BA &amp; RCB)</v>
          </cell>
          <cell r="G16" t="str">
            <v xml:space="preserve"> . . .</v>
          </cell>
          <cell r="H16" t="str">
            <v xml:space="preserve"> . . .</v>
          </cell>
          <cell r="I16" t="str">
            <v xml:space="preserve"> . . .</v>
          </cell>
          <cell r="J16" t="str">
            <v xml:space="preserve"> . . .</v>
          </cell>
          <cell r="K16" t="str">
            <v xml:space="preserve"> . . .</v>
          </cell>
          <cell r="L16" t="str">
            <v xml:space="preserve"> . . .</v>
          </cell>
          <cell r="M16" t="str">
            <v xml:space="preserve"> . . .</v>
          </cell>
          <cell r="N16" t="str">
            <v xml:space="preserve"> . . .</v>
          </cell>
          <cell r="O16" t="str">
            <v xml:space="preserve"> . . .</v>
          </cell>
          <cell r="P16" t="str">
            <v xml:space="preserve"> . . .</v>
          </cell>
          <cell r="Q16" t="str">
            <v xml:space="preserve"> . . .</v>
          </cell>
          <cell r="R16" t="str">
            <v xml:space="preserve"> . . .</v>
          </cell>
          <cell r="S16" t="str">
            <v xml:space="preserve"> . . .</v>
          </cell>
          <cell r="T16" t="str">
            <v xml:space="preserve"> . . .</v>
          </cell>
          <cell r="U16" t="str">
            <v xml:space="preserve"> . . .</v>
          </cell>
          <cell r="V16" t="str">
            <v xml:space="preserve"> . . .</v>
          </cell>
          <cell r="W16" t="str">
            <v xml:space="preserve"> . . .</v>
          </cell>
          <cell r="X16" t="str">
            <v xml:space="preserve"> . . .</v>
          </cell>
          <cell r="Y16" t="str">
            <v xml:space="preserve"> . . .</v>
          </cell>
          <cell r="Z16" t="str">
            <v xml:space="preserve"> . . .</v>
          </cell>
          <cell r="AA16" t="str">
            <v xml:space="preserve"> . . .</v>
          </cell>
          <cell r="AB16" t="str">
            <v xml:space="preserve"> . . .</v>
          </cell>
          <cell r="AC16" t="str">
            <v xml:space="preserve"> . . .</v>
          </cell>
          <cell r="AD16" t="str">
            <v xml:space="preserve"> . . .</v>
          </cell>
          <cell r="AE16">
            <v>383.63072148952676</v>
          </cell>
          <cell r="AF16">
            <v>365.530303030303</v>
          </cell>
          <cell r="AG16">
            <v>383.4849545136459</v>
          </cell>
          <cell r="AH16">
            <v>398.02519577800479</v>
          </cell>
          <cell r="AI16">
            <v>398.21489872983182</v>
          </cell>
          <cell r="AJ16">
            <v>389.02067095899696</v>
          </cell>
          <cell r="AK16">
            <v>392.66842800528406</v>
          </cell>
        </row>
        <row r="17">
          <cell r="B17" t="str">
            <v>(o/w DF &amp; Credit Bank)</v>
          </cell>
          <cell r="G17" t="str">
            <v xml:space="preserve"> . . .</v>
          </cell>
          <cell r="H17" t="str">
            <v xml:space="preserve"> . . .</v>
          </cell>
          <cell r="I17" t="str">
            <v xml:space="preserve"> . . .</v>
          </cell>
          <cell r="J17" t="str">
            <v xml:space="preserve"> . . .</v>
          </cell>
          <cell r="K17" t="str">
            <v xml:space="preserve"> . . .</v>
          </cell>
          <cell r="L17" t="str">
            <v xml:space="preserve"> . . .</v>
          </cell>
          <cell r="M17" t="str">
            <v xml:space="preserve"> . . .</v>
          </cell>
          <cell r="N17" t="str">
            <v xml:space="preserve"> . . .</v>
          </cell>
          <cell r="O17" t="str">
            <v xml:space="preserve"> . . .</v>
          </cell>
          <cell r="P17" t="str">
            <v xml:space="preserve"> . . .</v>
          </cell>
          <cell r="Q17" t="str">
            <v xml:space="preserve"> . . .</v>
          </cell>
          <cell r="R17" t="str">
            <v xml:space="preserve"> . . .</v>
          </cell>
          <cell r="S17" t="str">
            <v xml:space="preserve"> . . .</v>
          </cell>
          <cell r="T17" t="str">
            <v xml:space="preserve"> . . .</v>
          </cell>
          <cell r="U17" t="str">
            <v xml:space="preserve"> . . .</v>
          </cell>
          <cell r="V17" t="str">
            <v xml:space="preserve"> . . .</v>
          </cell>
          <cell r="W17" t="str">
            <v xml:space="preserve"> . . .</v>
          </cell>
          <cell r="X17" t="str">
            <v xml:space="preserve"> . . .</v>
          </cell>
          <cell r="Y17" t="str">
            <v xml:space="preserve"> . . .</v>
          </cell>
          <cell r="Z17" t="str">
            <v xml:space="preserve"> . . .</v>
          </cell>
          <cell r="AA17" t="str">
            <v xml:space="preserve"> . . .</v>
          </cell>
          <cell r="AB17" t="str">
            <v xml:space="preserve"> . . .</v>
          </cell>
          <cell r="AC17" t="str">
            <v xml:space="preserve"> . . .</v>
          </cell>
          <cell r="AD17" t="str">
            <v xml:space="preserve"> . . .</v>
          </cell>
          <cell r="AE17">
            <v>196.27618308766483</v>
          </cell>
          <cell r="AF17">
            <v>181.81818181818181</v>
          </cell>
          <cell r="AG17">
            <v>175.29741077676698</v>
          </cell>
          <cell r="AH17">
            <v>171.60367722165475</v>
          </cell>
          <cell r="AI17">
            <v>169.92790937178168</v>
          </cell>
          <cell r="AJ17">
            <v>167.73974923754659</v>
          </cell>
          <cell r="AK17">
            <v>165.78599735799207</v>
          </cell>
        </row>
        <row r="19">
          <cell r="A19" t="str">
            <v>Forex deposits of residents</v>
          </cell>
          <cell r="G19">
            <v>1016.0170846394984</v>
          </cell>
          <cell r="H19">
            <v>1044.9710344827588</v>
          </cell>
          <cell r="I19">
            <v>1026.5745222929936</v>
          </cell>
          <cell r="J19">
            <v>1075.4745454545453</v>
          </cell>
          <cell r="K19">
            <v>1086.7613019891501</v>
          </cell>
          <cell r="L19">
            <v>1072.2658227848101</v>
          </cell>
          <cell r="M19">
            <v>1053.573047107931</v>
          </cell>
          <cell r="N19">
            <v>1096.6970414201182</v>
          </cell>
          <cell r="O19">
            <v>1120.5108759553204</v>
          </cell>
          <cell r="P19">
            <v>1182.0301822323463</v>
          </cell>
          <cell r="Q19">
            <v>1185.7186073059361</v>
          </cell>
          <cell r="R19">
            <v>1226.3988700564971</v>
          </cell>
          <cell r="S19">
            <v>1335</v>
          </cell>
          <cell r="T19">
            <v>1329</v>
          </cell>
          <cell r="U19">
            <v>1345</v>
          </cell>
          <cell r="V19">
            <v>1378</v>
          </cell>
          <cell r="W19">
            <v>1363</v>
          </cell>
          <cell r="X19">
            <v>1396</v>
          </cell>
          <cell r="Y19">
            <v>1478</v>
          </cell>
          <cell r="Z19">
            <v>1459</v>
          </cell>
          <cell r="AA19">
            <v>1466</v>
          </cell>
          <cell r="AB19">
            <v>1490</v>
          </cell>
          <cell r="AC19">
            <v>1503</v>
          </cell>
          <cell r="AD19">
            <v>1575</v>
          </cell>
          <cell r="AE19">
            <v>1572</v>
          </cell>
          <cell r="AF19">
            <v>1515</v>
          </cell>
          <cell r="AG19">
            <v>1587</v>
          </cell>
          <cell r="AH19">
            <v>1602</v>
          </cell>
          <cell r="AI19">
            <v>1547</v>
          </cell>
          <cell r="AJ19">
            <v>1601</v>
          </cell>
          <cell r="AK19">
            <v>1604</v>
          </cell>
        </row>
        <row r="20">
          <cell r="B20" t="str">
            <v>(o/w 5 large banks) 1/</v>
          </cell>
          <cell r="AE20">
            <v>1154.3832428238945</v>
          </cell>
          <cell r="AF20">
            <v>0</v>
          </cell>
          <cell r="AG20">
            <v>0</v>
          </cell>
          <cell r="AH20">
            <v>1170.241743275451</v>
          </cell>
          <cell r="AI20">
            <v>0</v>
          </cell>
          <cell r="AJ20">
            <v>1139.9525584547612</v>
          </cell>
          <cell r="AK20">
            <v>1141.677675033025</v>
          </cell>
        </row>
        <row r="21">
          <cell r="C21" t="str">
            <v>(o/w BA &amp; RCB)</v>
          </cell>
          <cell r="AE21">
            <v>358.4173778122576</v>
          </cell>
          <cell r="AF21">
            <v>0</v>
          </cell>
          <cell r="AG21">
            <v>0</v>
          </cell>
          <cell r="AH21">
            <v>335.0357507660878</v>
          </cell>
          <cell r="AI21">
            <v>0</v>
          </cell>
          <cell r="AJ21">
            <v>348.35648932565238</v>
          </cell>
          <cell r="AK21">
            <v>352.37780713342141</v>
          </cell>
        </row>
        <row r="22">
          <cell r="B22" t="str">
            <v>(o/w DF &amp; Credit Bank)</v>
          </cell>
          <cell r="AE22">
            <v>34.134988363072146</v>
          </cell>
          <cell r="AF22">
            <v>15.530303030303029</v>
          </cell>
          <cell r="AG22">
            <v>14.345696291112667</v>
          </cell>
          <cell r="AH22">
            <v>30.303030303030305</v>
          </cell>
          <cell r="AI22">
            <v>14.074836937864745</v>
          </cell>
          <cell r="AJ22">
            <v>26.770586241951882</v>
          </cell>
          <cell r="AK22">
            <v>24.108322324966977</v>
          </cell>
        </row>
        <row r="24">
          <cell r="B24" t="str">
            <v>Households</v>
          </cell>
          <cell r="G24" t="str">
            <v>...</v>
          </cell>
          <cell r="H24" t="str">
            <v>...</v>
          </cell>
          <cell r="I24" t="str">
            <v>...</v>
          </cell>
          <cell r="J24" t="str">
            <v>...</v>
          </cell>
          <cell r="K24" t="str">
            <v>...</v>
          </cell>
          <cell r="L24" t="str">
            <v>...</v>
          </cell>
          <cell r="M24" t="str">
            <v>...</v>
          </cell>
          <cell r="N24" t="str">
            <v>...</v>
          </cell>
          <cell r="O24" t="str">
            <v>...</v>
          </cell>
          <cell r="P24" t="str">
            <v>...</v>
          </cell>
          <cell r="Q24" t="str">
            <v>...</v>
          </cell>
          <cell r="R24" t="str">
            <v>...</v>
          </cell>
          <cell r="S24" t="str">
            <v>...</v>
          </cell>
          <cell r="T24" t="str">
            <v>...</v>
          </cell>
          <cell r="U24" t="str">
            <v>...</v>
          </cell>
          <cell r="V24" t="str">
            <v>...</v>
          </cell>
          <cell r="W24" t="str">
            <v>...</v>
          </cell>
          <cell r="X24" t="str">
            <v>...</v>
          </cell>
          <cell r="Y24" t="str">
            <v>...</v>
          </cell>
          <cell r="Z24" t="str">
            <v>...</v>
          </cell>
          <cell r="AA24">
            <v>301</v>
          </cell>
          <cell r="AB24">
            <v>312</v>
          </cell>
          <cell r="AC24">
            <v>319</v>
          </cell>
          <cell r="AD24">
            <v>339</v>
          </cell>
          <cell r="AE24">
            <v>360</v>
          </cell>
          <cell r="AF24">
            <v>380</v>
          </cell>
          <cell r="AG24">
            <v>408</v>
          </cell>
          <cell r="AH24">
            <v>423</v>
          </cell>
          <cell r="AI24">
            <v>416</v>
          </cell>
          <cell r="AJ24">
            <v>423</v>
          </cell>
          <cell r="AK24">
            <v>447</v>
          </cell>
        </row>
        <row r="25">
          <cell r="D25" t="str">
            <v>(Maturity structure)</v>
          </cell>
          <cell r="Y25" t="str">
            <v>&lt;&lt; NBR doesn't receive breakdown from banks &gt;&gt;</v>
          </cell>
        </row>
        <row r="26">
          <cell r="B26" t="str">
            <v>Non-household</v>
          </cell>
          <cell r="G26" t="str">
            <v>...</v>
          </cell>
          <cell r="H26" t="str">
            <v>...</v>
          </cell>
          <cell r="I26" t="str">
            <v>...</v>
          </cell>
          <cell r="J26" t="str">
            <v>...</v>
          </cell>
          <cell r="K26" t="str">
            <v>...</v>
          </cell>
          <cell r="L26" t="str">
            <v>...</v>
          </cell>
          <cell r="M26" t="str">
            <v>...</v>
          </cell>
          <cell r="N26" t="str">
            <v>...</v>
          </cell>
          <cell r="O26" t="str">
            <v>...</v>
          </cell>
          <cell r="P26" t="str">
            <v>...</v>
          </cell>
          <cell r="Q26" t="str">
            <v>...</v>
          </cell>
          <cell r="R26" t="str">
            <v>...</v>
          </cell>
          <cell r="S26" t="str">
            <v>...</v>
          </cell>
          <cell r="T26" t="str">
            <v>...</v>
          </cell>
          <cell r="U26" t="str">
            <v>...</v>
          </cell>
          <cell r="V26" t="str">
            <v>...</v>
          </cell>
          <cell r="W26" t="str">
            <v>...</v>
          </cell>
          <cell r="X26" t="str">
            <v>...</v>
          </cell>
          <cell r="Y26" t="str">
            <v>...</v>
          </cell>
          <cell r="Z26" t="str">
            <v>...</v>
          </cell>
          <cell r="AA26">
            <v>1165.3716771387144</v>
          </cell>
          <cell r="AB26">
            <v>1179</v>
          </cell>
          <cell r="AC26">
            <v>1184</v>
          </cell>
          <cell r="AD26">
            <v>1217</v>
          </cell>
          <cell r="AE26">
            <v>1243</v>
          </cell>
          <cell r="AF26">
            <v>1158</v>
          </cell>
          <cell r="AG26">
            <v>1203</v>
          </cell>
          <cell r="AH26">
            <v>1193</v>
          </cell>
          <cell r="AI26">
            <v>1140</v>
          </cell>
          <cell r="AJ26">
            <v>1180</v>
          </cell>
          <cell r="AK26">
            <v>1157</v>
          </cell>
        </row>
        <row r="27">
          <cell r="D27" t="str">
            <v>(Maturity structure)</v>
          </cell>
          <cell r="Y27" t="str">
            <v>&lt;&lt; NBR doesn't receive breakdown from banks &gt;&gt;</v>
          </cell>
        </row>
        <row r="29">
          <cell r="A29" t="str">
            <v>Memo:</v>
          </cell>
        </row>
        <row r="30">
          <cell r="B30" t="str">
            <v>NIR of commercial banks</v>
          </cell>
          <cell r="G30">
            <v>1029.6360215726718</v>
          </cell>
          <cell r="H30">
            <v>1012</v>
          </cell>
          <cell r="I30">
            <v>1002</v>
          </cell>
          <cell r="J30">
            <v>992</v>
          </cell>
          <cell r="K30">
            <v>1052</v>
          </cell>
          <cell r="L30">
            <v>1052</v>
          </cell>
          <cell r="M30">
            <v>1158</v>
          </cell>
          <cell r="N30">
            <v>1180</v>
          </cell>
          <cell r="O30">
            <v>1119</v>
          </cell>
          <cell r="P30">
            <v>1201</v>
          </cell>
          <cell r="Q30">
            <v>1259</v>
          </cell>
          <cell r="R30">
            <v>1309</v>
          </cell>
          <cell r="S30">
            <v>1540</v>
          </cell>
          <cell r="T30">
            <v>1505</v>
          </cell>
          <cell r="U30">
            <v>1517</v>
          </cell>
          <cell r="V30">
            <v>1376</v>
          </cell>
          <cell r="W30">
            <v>1442</v>
          </cell>
          <cell r="X30">
            <v>1419</v>
          </cell>
          <cell r="Y30">
            <v>1570</v>
          </cell>
          <cell r="Z30">
            <v>1478</v>
          </cell>
          <cell r="AA30">
            <v>1370</v>
          </cell>
          <cell r="AB30">
            <v>1278</v>
          </cell>
          <cell r="AC30">
            <v>1299</v>
          </cell>
          <cell r="AD30">
            <v>1591</v>
          </cell>
          <cell r="AE30">
            <v>1522</v>
          </cell>
          <cell r="AF30">
            <v>1488</v>
          </cell>
          <cell r="AG30">
            <v>1446</v>
          </cell>
          <cell r="AH30">
            <v>1474</v>
          </cell>
          <cell r="AI30">
            <v>1386</v>
          </cell>
          <cell r="AJ30">
            <v>1393</v>
          </cell>
          <cell r="AK30">
            <v>1339</v>
          </cell>
        </row>
        <row r="31">
          <cell r="C31" t="str">
            <v>(liquid NIR of 5 large banks) 1/</v>
          </cell>
          <cell r="AE31">
            <v>745.15128006206351</v>
          </cell>
          <cell r="AF31">
            <v>0</v>
          </cell>
          <cell r="AG31">
            <v>0</v>
          </cell>
          <cell r="AH31">
            <v>677.56213823629571</v>
          </cell>
          <cell r="AI31">
            <v>0</v>
          </cell>
          <cell r="AJ31">
            <v>628.26160623517444</v>
          </cell>
          <cell r="AK31">
            <v>593.79128137384419</v>
          </cell>
        </row>
        <row r="32">
          <cell r="D32" t="str">
            <v>(o/w BA &amp; RCB)</v>
          </cell>
          <cell r="AE32">
            <v>148.56477889837083</v>
          </cell>
          <cell r="AF32">
            <v>0</v>
          </cell>
          <cell r="AG32">
            <v>0</v>
          </cell>
          <cell r="AH32">
            <v>138.23629553966634</v>
          </cell>
          <cell r="AI32">
            <v>0</v>
          </cell>
          <cell r="AJ32">
            <v>173.83937648254829</v>
          </cell>
          <cell r="AK32">
            <v>189.23381770145312</v>
          </cell>
        </row>
        <row r="33">
          <cell r="C33" t="str">
            <v>(liquid NIR of DF &amp; Credit Bank)</v>
          </cell>
          <cell r="AE33">
            <v>171.06283941039567</v>
          </cell>
          <cell r="AF33">
            <v>166.28787878787878</v>
          </cell>
          <cell r="AG33">
            <v>153.60391882435269</v>
          </cell>
          <cell r="AH33">
            <v>156.28192032686414</v>
          </cell>
          <cell r="AI33">
            <v>150.70374184689322</v>
          </cell>
          <cell r="AJ33">
            <v>153.507285665876</v>
          </cell>
          <cell r="AK33">
            <v>147.62219286657859</v>
          </cell>
        </row>
        <row r="35">
          <cell r="B35" t="str">
            <v>NIR excluding DF &amp; Credit Bank</v>
          </cell>
          <cell r="AE35">
            <v>1350.9371605896044</v>
          </cell>
          <cell r="AF35">
            <v>1321.7121212121212</v>
          </cell>
          <cell r="AG35">
            <v>1292.3960811756474</v>
          </cell>
          <cell r="AH35">
            <v>1317.7180796731359</v>
          </cell>
          <cell r="AI35">
            <v>1235.2962581531067</v>
          </cell>
          <cell r="AJ35">
            <v>1239.492714334124</v>
          </cell>
          <cell r="AK35">
            <v>1191.3778071334214</v>
          </cell>
        </row>
        <row r="37">
          <cell r="A37" t="str">
            <v>1/  Bancorex, Romanian Commercial Bank, Romanian Bank for Development, Ion Tiriac, and Banca Agricola.</v>
          </cell>
        </row>
        <row r="38">
          <cell r="A38" t="str">
            <v>2/  Liquid NIR = liquid foreign assets minus ST foreign liabilities</v>
          </cell>
        </row>
        <row r="40">
          <cell r="A40" t="str">
            <v>Q:\DATA\O2\ROM\MON\ASSESS1.WK3-E</v>
          </cell>
        </row>
        <row r="41">
          <cell r="A41" t="str">
            <v>Print range:   TAB4</v>
          </cell>
        </row>
        <row r="42">
          <cell r="F42">
            <v>35544.728192476854</v>
          </cell>
        </row>
        <row r="43">
          <cell r="F43">
            <v>35544.728192476854</v>
          </cell>
        </row>
        <row r="50">
          <cell r="B50" t="str">
            <v>(millions of $)</v>
          </cell>
          <cell r="G50" t="str">
            <v>Dec 93</v>
          </cell>
          <cell r="H50" t="str">
            <v>J 94</v>
          </cell>
          <cell r="I50" t="str">
            <v xml:space="preserve">F </v>
          </cell>
          <cell r="J50" t="str">
            <v>Mar 94</v>
          </cell>
          <cell r="K50" t="str">
            <v xml:space="preserve">A </v>
          </cell>
          <cell r="L50" t="str">
            <v xml:space="preserve">M </v>
          </cell>
          <cell r="M50" t="str">
            <v>Jun 94</v>
          </cell>
          <cell r="N50" t="str">
            <v xml:space="preserve">J </v>
          </cell>
          <cell r="O50" t="str">
            <v xml:space="preserve">A </v>
          </cell>
          <cell r="P50" t="str">
            <v>Sep 94</v>
          </cell>
          <cell r="Q50" t="str">
            <v xml:space="preserve">O </v>
          </cell>
          <cell r="R50" t="str">
            <v xml:space="preserve">N </v>
          </cell>
          <cell r="S50" t="str">
            <v>Dec 94</v>
          </cell>
          <cell r="T50" t="str">
            <v>J 95</v>
          </cell>
          <cell r="U50" t="str">
            <v xml:space="preserve">F </v>
          </cell>
          <cell r="V50" t="str">
            <v>Mar 95</v>
          </cell>
          <cell r="W50" t="str">
            <v xml:space="preserve">A </v>
          </cell>
          <cell r="X50" t="str">
            <v xml:space="preserve">M </v>
          </cell>
          <cell r="Y50" t="str">
            <v>Jun 95</v>
          </cell>
          <cell r="Z50" t="str">
            <v xml:space="preserve">J </v>
          </cell>
          <cell r="AA50" t="str">
            <v xml:space="preserve">A </v>
          </cell>
          <cell r="AB50" t="str">
            <v>Sep 95</v>
          </cell>
          <cell r="AC50" t="str">
            <v xml:space="preserve">O </v>
          </cell>
          <cell r="AD50" t="str">
            <v xml:space="preserve">N </v>
          </cell>
          <cell r="AE50" t="str">
            <v>Dec 95</v>
          </cell>
          <cell r="AF50" t="str">
            <v>Jan 96</v>
          </cell>
          <cell r="AG50" t="str">
            <v>Feb 96</v>
          </cell>
          <cell r="AH50" t="str">
            <v>Mar 96</v>
          </cell>
          <cell r="AI50" t="str">
            <v>Apr 96</v>
          </cell>
          <cell r="AJ50" t="str">
            <v>May 96</v>
          </cell>
          <cell r="AK50" t="str">
            <v>Jun 96</v>
          </cell>
        </row>
        <row r="53">
          <cell r="B53" t="str">
            <v>Liquid foreign assets (cash, deposits &amp; securities)</v>
          </cell>
          <cell r="AE53">
            <v>1084.1737781225756</v>
          </cell>
          <cell r="AF53">
            <v>166.28787878787878</v>
          </cell>
          <cell r="AG53">
            <v>153.60391882435269</v>
          </cell>
          <cell r="AH53">
            <v>1055.8392917943479</v>
          </cell>
          <cell r="AI53">
            <v>150.70374184689322</v>
          </cell>
          <cell r="AJ53">
            <v>1000.3388681802778</v>
          </cell>
          <cell r="AK53">
            <v>971.26816380449145</v>
          </cell>
        </row>
        <row r="54">
          <cell r="B54" t="str">
            <v>o/w</v>
          </cell>
          <cell r="C54" t="str">
            <v>Bancorex</v>
          </cell>
          <cell r="AE54">
            <v>561.28782001551588</v>
          </cell>
          <cell r="AF54">
            <v>0</v>
          </cell>
          <cell r="AG54">
            <v>0</v>
          </cell>
          <cell r="AH54">
            <v>582.56724548859381</v>
          </cell>
          <cell r="AI54">
            <v>0</v>
          </cell>
          <cell r="AJ54">
            <v>479.49847509318874</v>
          </cell>
          <cell r="AK54">
            <v>414.46499339498018</v>
          </cell>
        </row>
        <row r="55">
          <cell r="C55" t="str">
            <v>Dacia Felix</v>
          </cell>
          <cell r="AE55">
            <v>170.28704422032584</v>
          </cell>
          <cell r="AF55">
            <v>166.28787878787878</v>
          </cell>
          <cell r="AG55">
            <v>153.60391882435269</v>
          </cell>
          <cell r="AH55">
            <v>149.47225059584611</v>
          </cell>
          <cell r="AI55">
            <v>150.70374184689322</v>
          </cell>
          <cell r="AJ55">
            <v>148.76313114198578</v>
          </cell>
          <cell r="AK55">
            <v>144.98018494055481</v>
          </cell>
        </row>
        <row r="56">
          <cell r="C56" t="str">
            <v>RCB</v>
          </cell>
          <cell r="AE56">
            <v>121.79984484096198</v>
          </cell>
          <cell r="AF56">
            <v>0</v>
          </cell>
          <cell r="AG56">
            <v>0</v>
          </cell>
          <cell r="AH56">
            <v>152.53660197480423</v>
          </cell>
          <cell r="AI56">
            <v>0</v>
          </cell>
          <cell r="AJ56">
            <v>185.69976279227379</v>
          </cell>
          <cell r="AK56">
            <v>196.16908850726551</v>
          </cell>
        </row>
        <row r="57">
          <cell r="C57" t="str">
            <v>RBD</v>
          </cell>
          <cell r="AE57">
            <v>96.586501163692787</v>
          </cell>
          <cell r="AF57">
            <v>0</v>
          </cell>
          <cell r="AG57">
            <v>0</v>
          </cell>
          <cell r="AH57">
            <v>73.544433094994886</v>
          </cell>
          <cell r="AI57">
            <v>0</v>
          </cell>
          <cell r="AJ57">
            <v>80.31175872585564</v>
          </cell>
          <cell r="AK57">
            <v>82.892998678996037</v>
          </cell>
        </row>
        <row r="58">
          <cell r="C58" t="str">
            <v>Ion Tiriac</v>
          </cell>
          <cell r="AE58">
            <v>69.821567106283936</v>
          </cell>
          <cell r="AF58">
            <v>0</v>
          </cell>
          <cell r="AG58">
            <v>0</v>
          </cell>
          <cell r="AH58">
            <v>49.370105549880833</v>
          </cell>
          <cell r="AI58">
            <v>0</v>
          </cell>
          <cell r="AJ58">
            <v>52.185699762792275</v>
          </cell>
          <cell r="AK58">
            <v>67.371202113606344</v>
          </cell>
        </row>
        <row r="59">
          <cell r="C59" t="str">
            <v>BA</v>
          </cell>
          <cell r="AE59">
            <v>56.633048875096975</v>
          </cell>
          <cell r="AF59">
            <v>0</v>
          </cell>
          <cell r="AG59">
            <v>0</v>
          </cell>
          <cell r="AH59">
            <v>48.348655090228121</v>
          </cell>
          <cell r="AI59">
            <v>0</v>
          </cell>
          <cell r="AJ59">
            <v>53.880040664181628</v>
          </cell>
          <cell r="AK59">
            <v>65.389696169088509</v>
          </cell>
        </row>
        <row r="60">
          <cell r="C60" t="str">
            <v>Credit Bank</v>
          </cell>
          <cell r="AE60">
            <v>7.7579519006982158</v>
          </cell>
          <cell r="AF60">
            <v>0</v>
          </cell>
          <cell r="AG60">
            <v>0</v>
          </cell>
          <cell r="AH60">
            <v>6.8096697310180456</v>
          </cell>
          <cell r="AI60">
            <v>0</v>
          </cell>
          <cell r="AJ60">
            <v>4.7441545238902068</v>
          </cell>
          <cell r="AK60">
            <v>2.6420079260237781</v>
          </cell>
        </row>
        <row r="62">
          <cell r="B62" t="str">
            <v>Short-term foreign liabilities</v>
          </cell>
          <cell r="AE62">
            <v>167.95965865011635</v>
          </cell>
          <cell r="AF62">
            <v>0</v>
          </cell>
          <cell r="AG62">
            <v>0</v>
          </cell>
          <cell r="AH62">
            <v>228.80490296220634</v>
          </cell>
          <cell r="AI62">
            <v>0</v>
          </cell>
          <cell r="AJ62">
            <v>223.31413080311759</v>
          </cell>
          <cell r="AK62">
            <v>232.49669749009246</v>
          </cell>
        </row>
        <row r="63">
          <cell r="B63" t="str">
            <v>o/w</v>
          </cell>
          <cell r="C63" t="str">
            <v>Bancorex</v>
          </cell>
          <cell r="AE63">
            <v>112.49030256012412</v>
          </cell>
          <cell r="AF63">
            <v>0</v>
          </cell>
          <cell r="AG63">
            <v>0</v>
          </cell>
          <cell r="AH63">
            <v>152.53660197480423</v>
          </cell>
          <cell r="AI63">
            <v>0</v>
          </cell>
          <cell r="AJ63">
            <v>144.01897661809556</v>
          </cell>
          <cell r="AK63">
            <v>146.96169088507267</v>
          </cell>
        </row>
        <row r="64">
          <cell r="C64" t="str">
            <v>Dacia Felix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</row>
        <row r="65">
          <cell r="C65" t="str">
            <v>RCB</v>
          </cell>
          <cell r="AE65">
            <v>27.540729247478666</v>
          </cell>
          <cell r="AF65">
            <v>0</v>
          </cell>
          <cell r="AG65">
            <v>0</v>
          </cell>
          <cell r="AH65">
            <v>60.2655771195097</v>
          </cell>
          <cell r="AI65">
            <v>0</v>
          </cell>
          <cell r="AJ65">
            <v>64.046086072517781</v>
          </cell>
          <cell r="AK65">
            <v>65.719947159841468</v>
          </cell>
        </row>
        <row r="66">
          <cell r="C66" t="str">
            <v>RBD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</row>
        <row r="67">
          <cell r="C67" t="str">
            <v>Ion Tiriac</v>
          </cell>
          <cell r="AE67">
            <v>18.619084561675717</v>
          </cell>
          <cell r="AF67">
            <v>0</v>
          </cell>
          <cell r="AG67">
            <v>0</v>
          </cell>
          <cell r="AH67">
            <v>13.619339462036091</v>
          </cell>
          <cell r="AI67">
            <v>0</v>
          </cell>
          <cell r="AJ67">
            <v>13.554727211114876</v>
          </cell>
          <cell r="AK67">
            <v>13.21003963011889</v>
          </cell>
        </row>
        <row r="68">
          <cell r="C68" t="str">
            <v>BA</v>
          </cell>
          <cell r="AE68">
            <v>2.3273855702094646</v>
          </cell>
          <cell r="AF68">
            <v>0</v>
          </cell>
          <cell r="AG68">
            <v>0</v>
          </cell>
          <cell r="AH68">
            <v>2.3833844058563161</v>
          </cell>
          <cell r="AI68">
            <v>0</v>
          </cell>
          <cell r="AJ68">
            <v>1.6943409013893596</v>
          </cell>
          <cell r="AK68">
            <v>6.6050198150594452</v>
          </cell>
        </row>
        <row r="69">
          <cell r="C69" t="str">
            <v>Credit Bank</v>
          </cell>
          <cell r="AE69">
            <v>6.9821567106283942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</row>
        <row r="71">
          <cell r="B71" t="str">
            <v>Liquid NIR</v>
          </cell>
          <cell r="AE71">
            <v>916.21411947245929</v>
          </cell>
          <cell r="AF71">
            <v>166.28787878787878</v>
          </cell>
          <cell r="AG71">
            <v>153.60391882435269</v>
          </cell>
          <cell r="AH71">
            <v>827.03438883214164</v>
          </cell>
          <cell r="AI71">
            <v>150.70374184689322</v>
          </cell>
          <cell r="AJ71">
            <v>777.02473737716025</v>
          </cell>
          <cell r="AK71">
            <v>738.77146631439894</v>
          </cell>
        </row>
        <row r="72">
          <cell r="B72" t="str">
            <v>o/w</v>
          </cell>
          <cell r="C72" t="str">
            <v>Bancorex</v>
          </cell>
          <cell r="AE72">
            <v>448.79751745539176</v>
          </cell>
          <cell r="AF72">
            <v>0</v>
          </cell>
          <cell r="AG72">
            <v>0</v>
          </cell>
          <cell r="AH72">
            <v>430.03064351378958</v>
          </cell>
          <cell r="AI72">
            <v>0</v>
          </cell>
          <cell r="AJ72">
            <v>335.47949847509318</v>
          </cell>
          <cell r="AK72">
            <v>267.50330250990748</v>
          </cell>
        </row>
        <row r="73">
          <cell r="C73" t="str">
            <v>Dacia Felix</v>
          </cell>
          <cell r="AE73">
            <v>170.28704422032584</v>
          </cell>
          <cell r="AF73">
            <v>166.28787878787878</v>
          </cell>
          <cell r="AG73">
            <v>153.60391882435269</v>
          </cell>
          <cell r="AH73">
            <v>149.47225059584611</v>
          </cell>
          <cell r="AI73">
            <v>150.70374184689322</v>
          </cell>
          <cell r="AJ73">
            <v>148.76313114198578</v>
          </cell>
          <cell r="AK73">
            <v>144.98018494055481</v>
          </cell>
        </row>
        <row r="74">
          <cell r="C74" t="str">
            <v>RCB</v>
          </cell>
          <cell r="AE74">
            <v>94.25911559348333</v>
          </cell>
          <cell r="AF74">
            <v>0</v>
          </cell>
          <cell r="AG74">
            <v>0</v>
          </cell>
          <cell r="AH74">
            <v>92.271024855294527</v>
          </cell>
          <cell r="AI74">
            <v>0</v>
          </cell>
          <cell r="AJ74">
            <v>121.65367671975602</v>
          </cell>
          <cell r="AK74">
            <v>130.44914134742405</v>
          </cell>
        </row>
        <row r="75">
          <cell r="C75" t="str">
            <v>RBD</v>
          </cell>
          <cell r="AE75">
            <v>96.586501163692787</v>
          </cell>
          <cell r="AF75">
            <v>0</v>
          </cell>
          <cell r="AG75">
            <v>0</v>
          </cell>
          <cell r="AH75">
            <v>73.544433094994886</v>
          </cell>
          <cell r="AI75">
            <v>0</v>
          </cell>
          <cell r="AJ75">
            <v>80.31175872585564</v>
          </cell>
          <cell r="AK75">
            <v>82.892998678996037</v>
          </cell>
        </row>
        <row r="76">
          <cell r="C76" t="str">
            <v>Ion Tiriac</v>
          </cell>
          <cell r="AE76">
            <v>51.202482544608223</v>
          </cell>
          <cell r="AF76">
            <v>0</v>
          </cell>
          <cell r="AG76">
            <v>0</v>
          </cell>
          <cell r="AH76">
            <v>35.750766087844738</v>
          </cell>
          <cell r="AI76">
            <v>0</v>
          </cell>
          <cell r="AJ76">
            <v>38.630972551677395</v>
          </cell>
          <cell r="AK76">
            <v>54.161162483487452</v>
          </cell>
        </row>
        <row r="77">
          <cell r="C77" t="str">
            <v>BA</v>
          </cell>
          <cell r="AE77">
            <v>54.30566330488751</v>
          </cell>
          <cell r="AF77">
            <v>0</v>
          </cell>
          <cell r="AG77">
            <v>0</v>
          </cell>
          <cell r="AH77">
            <v>45.965270684371802</v>
          </cell>
          <cell r="AI77">
            <v>0</v>
          </cell>
          <cell r="AJ77">
            <v>52.185699762792275</v>
          </cell>
          <cell r="AK77">
            <v>58.784676354029067</v>
          </cell>
        </row>
        <row r="78">
          <cell r="C78" t="str">
            <v>Credit Bank</v>
          </cell>
          <cell r="AE78">
            <v>0.77579519006982156</v>
          </cell>
          <cell r="AF78">
            <v>0</v>
          </cell>
          <cell r="AG78">
            <v>0</v>
          </cell>
          <cell r="AH78">
            <v>6.8096697310180456</v>
          </cell>
          <cell r="AI78">
            <v>0</v>
          </cell>
          <cell r="AJ78">
            <v>4.7441545238902068</v>
          </cell>
          <cell r="AK78">
            <v>2.6420079260237781</v>
          </cell>
        </row>
        <row r="80">
          <cell r="B80" t="str">
            <v>Domestic forex lending</v>
          </cell>
          <cell r="AE80">
            <v>1702.0946470131885</v>
          </cell>
          <cell r="AF80">
            <v>1659.848484848485</v>
          </cell>
          <cell r="AG80">
            <v>1726.3820853743875</v>
          </cell>
          <cell r="AH80">
            <v>1697.6506639427989</v>
          </cell>
          <cell r="AI80">
            <v>1794.7133539306558</v>
          </cell>
          <cell r="AJ80">
            <v>1769.5696374110471</v>
          </cell>
          <cell r="AK80">
            <v>1835.2047556142668</v>
          </cell>
        </row>
        <row r="81">
          <cell r="B81" t="str">
            <v>o/w</v>
          </cell>
          <cell r="C81" t="str">
            <v>Bancorex</v>
          </cell>
          <cell r="AE81">
            <v>949.57331264546167</v>
          </cell>
          <cell r="AF81">
            <v>939.77272727272737</v>
          </cell>
          <cell r="AG81">
            <v>993.70188943317009</v>
          </cell>
          <cell r="AH81">
            <v>948.24651004426289</v>
          </cell>
          <cell r="AI81">
            <v>1041.8812221077926</v>
          </cell>
          <cell r="AJ81">
            <v>1025.4151135208406</v>
          </cell>
          <cell r="AK81">
            <v>1089.4980184940555</v>
          </cell>
        </row>
        <row r="82">
          <cell r="C82" t="str">
            <v>Dacia Felix</v>
          </cell>
          <cell r="AE82">
            <v>89.9922420480993</v>
          </cell>
          <cell r="AF82">
            <v>87.878787878787875</v>
          </cell>
          <cell r="AG82">
            <v>81.175647305808255</v>
          </cell>
          <cell r="AH82">
            <v>78.992168879809327</v>
          </cell>
          <cell r="AI82">
            <v>79.642979745966358</v>
          </cell>
          <cell r="AJ82">
            <v>78.617417824466287</v>
          </cell>
          <cell r="AK82">
            <v>76.618229854689559</v>
          </cell>
        </row>
        <row r="83">
          <cell r="C83" t="str">
            <v>RCB</v>
          </cell>
          <cell r="AE83">
            <v>200.54305663304888</v>
          </cell>
          <cell r="AF83">
            <v>200.75757575757575</v>
          </cell>
          <cell r="AG83">
            <v>219.73407977606718</v>
          </cell>
          <cell r="AH83">
            <v>234.59312223357168</v>
          </cell>
          <cell r="AI83">
            <v>235.83934088568486</v>
          </cell>
          <cell r="AJ83">
            <v>236.19112165367673</v>
          </cell>
          <cell r="AK83">
            <v>242.40422721268166</v>
          </cell>
        </row>
        <row r="84">
          <cell r="C84" t="str">
            <v>RBD</v>
          </cell>
          <cell r="AE84">
            <v>40.729247478665634</v>
          </cell>
          <cell r="AF84">
            <v>40.909090909090907</v>
          </cell>
          <cell r="AG84">
            <v>41.987403778866337</v>
          </cell>
          <cell r="AH84">
            <v>41.879468845760975</v>
          </cell>
          <cell r="AI84">
            <v>45.657397871610023</v>
          </cell>
          <cell r="AJ84">
            <v>48.458149779735685</v>
          </cell>
          <cell r="AK84">
            <v>48.54689564068692</v>
          </cell>
        </row>
        <row r="85">
          <cell r="C85" t="str">
            <v>Ion Tiriac</v>
          </cell>
          <cell r="AE85">
            <v>131.88518231186967</v>
          </cell>
          <cell r="AF85">
            <v>131.81818181818181</v>
          </cell>
          <cell r="AG85">
            <v>131.9104268719384</v>
          </cell>
          <cell r="AH85">
            <v>137.89581205311543</v>
          </cell>
          <cell r="AI85">
            <v>139.03192584963955</v>
          </cell>
          <cell r="AJ85">
            <v>138.93595391392748</v>
          </cell>
          <cell r="AK85">
            <v>138.70541611624833</v>
          </cell>
        </row>
        <row r="86">
          <cell r="C86" t="str">
            <v>BA</v>
          </cell>
          <cell r="AE86">
            <v>183.08766485647789</v>
          </cell>
          <cell r="AF86">
            <v>164.77272727272725</v>
          </cell>
          <cell r="AG86">
            <v>163.75087473757873</v>
          </cell>
          <cell r="AH86">
            <v>163.43207354443308</v>
          </cell>
          <cell r="AI86">
            <v>162.37555784414693</v>
          </cell>
          <cell r="AJ86">
            <v>152.82954930532023</v>
          </cell>
          <cell r="AK86">
            <v>150.2642007926024</v>
          </cell>
        </row>
        <row r="87">
          <cell r="C87" t="str">
            <v>Credit Bank</v>
          </cell>
          <cell r="AE87">
            <v>106.28394103956555</v>
          </cell>
          <cell r="AF87">
            <v>93.939393939393938</v>
          </cell>
          <cell r="AG87">
            <v>94.121763470958712</v>
          </cell>
          <cell r="AH87">
            <v>92.611508341845422</v>
          </cell>
          <cell r="AI87">
            <v>90.284929625815323</v>
          </cell>
          <cell r="AJ87">
            <v>89.122331413080303</v>
          </cell>
          <cell r="AK87">
            <v>89.1677675033025</v>
          </cell>
        </row>
        <row r="89">
          <cell r="B89" t="str">
            <v>Forex deposits</v>
          </cell>
          <cell r="AE89">
            <v>1188.5182311869667</v>
          </cell>
          <cell r="AF89">
            <v>15.530303030303029</v>
          </cell>
          <cell r="AG89">
            <v>14.345696291112667</v>
          </cell>
          <cell r="AH89">
            <v>1200.5447735784815</v>
          </cell>
          <cell r="AI89">
            <v>14.074836937864745</v>
          </cell>
          <cell r="AJ89">
            <v>1166.723144696713</v>
          </cell>
          <cell r="AK89">
            <v>1165.7859973579921</v>
          </cell>
        </row>
        <row r="90">
          <cell r="B90" t="str">
            <v>o/w</v>
          </cell>
          <cell r="C90" t="str">
            <v>Bancorex</v>
          </cell>
          <cell r="AE90">
            <v>519.39487975174563</v>
          </cell>
          <cell r="AF90">
            <v>0</v>
          </cell>
          <cell r="AG90">
            <v>0</v>
          </cell>
          <cell r="AH90">
            <v>575.07660878447393</v>
          </cell>
          <cell r="AI90">
            <v>0</v>
          </cell>
          <cell r="AJ90">
            <v>502.88037953236187</v>
          </cell>
          <cell r="AK90">
            <v>495.04623513870541</v>
          </cell>
        </row>
        <row r="91">
          <cell r="C91" t="str">
            <v>Dacia Felix</v>
          </cell>
          <cell r="AE91">
            <v>15.903801396431341</v>
          </cell>
          <cell r="AF91">
            <v>15.530303030303029</v>
          </cell>
          <cell r="AG91">
            <v>14.345696291112667</v>
          </cell>
          <cell r="AH91">
            <v>13.959822948586995</v>
          </cell>
          <cell r="AI91">
            <v>14.074836937864745</v>
          </cell>
          <cell r="AJ91">
            <v>13.893595391392749</v>
          </cell>
          <cell r="AK91">
            <v>13.540290620871863</v>
          </cell>
        </row>
        <row r="92">
          <cell r="C92" t="str">
            <v>RCB</v>
          </cell>
          <cell r="AE92">
            <v>314.97284716834758</v>
          </cell>
          <cell r="AF92">
            <v>0</v>
          </cell>
          <cell r="AG92">
            <v>0</v>
          </cell>
          <cell r="AH92">
            <v>293.83724889342864</v>
          </cell>
          <cell r="AI92">
            <v>0</v>
          </cell>
          <cell r="AJ92">
            <v>307.69230769230774</v>
          </cell>
          <cell r="AK92">
            <v>312.41743725231174</v>
          </cell>
        </row>
        <row r="93">
          <cell r="C93" t="str">
            <v>RBD</v>
          </cell>
          <cell r="AE93">
            <v>126.45461598138091</v>
          </cell>
          <cell r="AF93">
            <v>0</v>
          </cell>
          <cell r="AG93">
            <v>0</v>
          </cell>
          <cell r="AH93">
            <v>116.10486891385769</v>
          </cell>
          <cell r="AI93">
            <v>0</v>
          </cell>
          <cell r="AJ93">
            <v>126.73669942392409</v>
          </cell>
          <cell r="AK93">
            <v>125.16512549537647</v>
          </cell>
        </row>
        <row r="94">
          <cell r="C94" t="str">
            <v>Ion Tiriac</v>
          </cell>
          <cell r="AE94">
            <v>150.11636927851046</v>
          </cell>
          <cell r="AF94">
            <v>0</v>
          </cell>
          <cell r="AG94">
            <v>0</v>
          </cell>
          <cell r="AH94">
            <v>144.02451481103168</v>
          </cell>
          <cell r="AI94">
            <v>0</v>
          </cell>
          <cell r="AJ94">
            <v>161.97899017282276</v>
          </cell>
          <cell r="AK94">
            <v>169.0885072655218</v>
          </cell>
        </row>
        <row r="95">
          <cell r="C95" t="str">
            <v>BA</v>
          </cell>
          <cell r="AE95">
            <v>43.444530643910014</v>
          </cell>
          <cell r="AF95">
            <v>0</v>
          </cell>
          <cell r="AG95">
            <v>0</v>
          </cell>
          <cell r="AH95">
            <v>41.198501872659172</v>
          </cell>
          <cell r="AI95">
            <v>0</v>
          </cell>
          <cell r="AJ95">
            <v>40.664181633344626</v>
          </cell>
          <cell r="AK95">
            <v>39.960369881109649</v>
          </cell>
        </row>
        <row r="96">
          <cell r="C96" t="str">
            <v>Credit Bank</v>
          </cell>
          <cell r="AE96">
            <v>18.231186966640806</v>
          </cell>
          <cell r="AF96">
            <v>0</v>
          </cell>
          <cell r="AG96">
            <v>0</v>
          </cell>
          <cell r="AH96">
            <v>16.343207354443312</v>
          </cell>
          <cell r="AI96">
            <v>0</v>
          </cell>
          <cell r="AJ96">
            <v>12.876990850559134</v>
          </cell>
          <cell r="AK96">
            <v>10.568031704095112</v>
          </cell>
        </row>
        <row r="103">
          <cell r="B103" t="str">
            <v>(billions of lei)</v>
          </cell>
          <cell r="G103" t="str">
            <v>Dec 93</v>
          </cell>
          <cell r="H103" t="str">
            <v>J 94</v>
          </cell>
          <cell r="I103" t="str">
            <v xml:space="preserve">F </v>
          </cell>
          <cell r="J103" t="str">
            <v>Mar 94</v>
          </cell>
          <cell r="K103" t="str">
            <v xml:space="preserve">A </v>
          </cell>
          <cell r="L103" t="str">
            <v xml:space="preserve">M </v>
          </cell>
          <cell r="M103" t="str">
            <v>Jun 94</v>
          </cell>
          <cell r="N103" t="str">
            <v xml:space="preserve">J </v>
          </cell>
          <cell r="O103" t="str">
            <v xml:space="preserve">A </v>
          </cell>
          <cell r="P103" t="str">
            <v>Sep 94</v>
          </cell>
          <cell r="Q103" t="str">
            <v xml:space="preserve">O </v>
          </cell>
          <cell r="R103" t="str">
            <v xml:space="preserve">N </v>
          </cell>
          <cell r="S103" t="str">
            <v>Dec 94</v>
          </cell>
          <cell r="T103" t="str">
            <v>J 95</v>
          </cell>
          <cell r="U103" t="str">
            <v xml:space="preserve">F </v>
          </cell>
          <cell r="V103" t="str">
            <v>Mar 95</v>
          </cell>
          <cell r="W103" t="str">
            <v xml:space="preserve">A </v>
          </cell>
          <cell r="X103" t="str">
            <v xml:space="preserve">M </v>
          </cell>
          <cell r="Y103" t="str">
            <v>Jun 95</v>
          </cell>
          <cell r="Z103" t="str">
            <v xml:space="preserve">J </v>
          </cell>
          <cell r="AA103" t="str">
            <v xml:space="preserve">A </v>
          </cell>
          <cell r="AB103" t="str">
            <v>Sep 95</v>
          </cell>
          <cell r="AC103" t="str">
            <v xml:space="preserve">O </v>
          </cell>
          <cell r="AD103" t="str">
            <v xml:space="preserve">N </v>
          </cell>
          <cell r="AE103" t="str">
            <v>Dec 95</v>
          </cell>
          <cell r="AF103" t="str">
            <v>Jan 96</v>
          </cell>
          <cell r="AG103" t="str">
            <v>Feb 96</v>
          </cell>
          <cell r="AH103" t="str">
            <v>Mar 96</v>
          </cell>
          <cell r="AI103" t="str">
            <v>Apr 96</v>
          </cell>
          <cell r="AJ103" t="str">
            <v>May 96</v>
          </cell>
          <cell r="AK103" t="str">
            <v>Jun 96</v>
          </cell>
        </row>
        <row r="106">
          <cell r="B106" t="str">
            <v>Liquid foreign assets (cash, deposits &amp; securities)</v>
          </cell>
          <cell r="AE106">
            <v>2795</v>
          </cell>
          <cell r="AF106">
            <v>439</v>
          </cell>
          <cell r="AG106">
            <v>439</v>
          </cell>
          <cell r="AH106">
            <v>3101</v>
          </cell>
          <cell r="AI106">
            <v>439</v>
          </cell>
          <cell r="AJ106">
            <v>2952</v>
          </cell>
          <cell r="AK106">
            <v>2941</v>
          </cell>
        </row>
        <row r="107">
          <cell r="B107" t="str">
            <v>o/w</v>
          </cell>
          <cell r="C107" t="str">
            <v>Bancorex</v>
          </cell>
          <cell r="AE107">
            <v>1447</v>
          </cell>
          <cell r="AH107">
            <v>1711</v>
          </cell>
          <cell r="AJ107">
            <v>1415</v>
          </cell>
          <cell r="AK107">
            <v>1255</v>
          </cell>
        </row>
        <row r="108">
          <cell r="C108" t="str">
            <v>Dacia Felix</v>
          </cell>
          <cell r="AE108">
            <v>439</v>
          </cell>
          <cell r="AF108">
            <v>439</v>
          </cell>
          <cell r="AG108">
            <v>439</v>
          </cell>
          <cell r="AH108">
            <v>439</v>
          </cell>
          <cell r="AI108">
            <v>439</v>
          </cell>
          <cell r="AJ108">
            <v>439</v>
          </cell>
          <cell r="AK108">
            <v>439</v>
          </cell>
        </row>
        <row r="109">
          <cell r="C109" t="str">
            <v>RCB</v>
          </cell>
          <cell r="AE109">
            <v>314</v>
          </cell>
          <cell r="AH109">
            <v>448</v>
          </cell>
          <cell r="AJ109">
            <v>548</v>
          </cell>
          <cell r="AK109">
            <v>594</v>
          </cell>
        </row>
        <row r="110">
          <cell r="C110" t="str">
            <v>RBD</v>
          </cell>
          <cell r="AE110">
            <v>249</v>
          </cell>
          <cell r="AH110">
            <v>216</v>
          </cell>
          <cell r="AJ110">
            <v>237</v>
          </cell>
          <cell r="AK110">
            <v>251</v>
          </cell>
        </row>
        <row r="111">
          <cell r="C111" t="str">
            <v>Ion Tiriac</v>
          </cell>
          <cell r="AE111">
            <v>180</v>
          </cell>
          <cell r="AH111">
            <v>145</v>
          </cell>
          <cell r="AJ111">
            <v>154</v>
          </cell>
          <cell r="AK111">
            <v>204</v>
          </cell>
        </row>
        <row r="112">
          <cell r="C112" t="str">
            <v>BA</v>
          </cell>
          <cell r="AE112">
            <v>146</v>
          </cell>
          <cell r="AH112">
            <v>142</v>
          </cell>
          <cell r="AJ112">
            <v>159</v>
          </cell>
          <cell r="AK112">
            <v>198</v>
          </cell>
        </row>
        <row r="113">
          <cell r="C113" t="str">
            <v>Credit Bank</v>
          </cell>
          <cell r="AE113">
            <v>20</v>
          </cell>
          <cell r="AH113">
            <v>20</v>
          </cell>
          <cell r="AJ113">
            <v>14</v>
          </cell>
          <cell r="AK113">
            <v>8</v>
          </cell>
        </row>
        <row r="115">
          <cell r="B115" t="str">
            <v>Short-term foreign liabilities</v>
          </cell>
          <cell r="AE115">
            <v>433</v>
          </cell>
          <cell r="AF115">
            <v>0</v>
          </cell>
          <cell r="AG115">
            <v>0</v>
          </cell>
          <cell r="AH115">
            <v>672</v>
          </cell>
          <cell r="AI115">
            <v>0</v>
          </cell>
          <cell r="AJ115">
            <v>659</v>
          </cell>
          <cell r="AK115">
            <v>704</v>
          </cell>
        </row>
        <row r="116">
          <cell r="B116" t="str">
            <v>o/w</v>
          </cell>
          <cell r="C116" t="str">
            <v>Bancorex</v>
          </cell>
          <cell r="AE116">
            <v>290</v>
          </cell>
          <cell r="AH116">
            <v>448</v>
          </cell>
          <cell r="AJ116">
            <v>425</v>
          </cell>
          <cell r="AK116">
            <v>445</v>
          </cell>
        </row>
        <row r="117">
          <cell r="C117" t="str">
            <v>Dacia Felix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</row>
        <row r="118">
          <cell r="C118" t="str">
            <v>RCB</v>
          </cell>
          <cell r="AE118">
            <v>71</v>
          </cell>
          <cell r="AH118">
            <v>177</v>
          </cell>
          <cell r="AJ118">
            <v>189</v>
          </cell>
          <cell r="AK118">
            <v>199</v>
          </cell>
        </row>
        <row r="119">
          <cell r="C119" t="str">
            <v>RBD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</row>
        <row r="120">
          <cell r="C120" t="str">
            <v>Ion Tiriac</v>
          </cell>
          <cell r="AE120">
            <v>48</v>
          </cell>
          <cell r="AH120">
            <v>40</v>
          </cell>
          <cell r="AJ120">
            <v>40</v>
          </cell>
          <cell r="AK120">
            <v>40</v>
          </cell>
        </row>
        <row r="121">
          <cell r="C121" t="str">
            <v>BA</v>
          </cell>
          <cell r="AE121">
            <v>6</v>
          </cell>
          <cell r="AH121">
            <v>7</v>
          </cell>
          <cell r="AJ121">
            <v>5</v>
          </cell>
          <cell r="AK121">
            <v>20</v>
          </cell>
        </row>
        <row r="122">
          <cell r="C122" t="str">
            <v>Credit Bank</v>
          </cell>
          <cell r="AE122">
            <v>18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</row>
        <row r="124">
          <cell r="B124" t="str">
            <v>Liquid NIR</v>
          </cell>
          <cell r="AE124">
            <v>2362</v>
          </cell>
          <cell r="AF124">
            <v>439</v>
          </cell>
          <cell r="AG124">
            <v>439</v>
          </cell>
          <cell r="AH124">
            <v>2429</v>
          </cell>
          <cell r="AI124">
            <v>439</v>
          </cell>
          <cell r="AJ124">
            <v>2293</v>
          </cell>
          <cell r="AK124">
            <v>2237</v>
          </cell>
        </row>
        <row r="125">
          <cell r="B125" t="str">
            <v>o/w</v>
          </cell>
          <cell r="C125" t="str">
            <v>Bancorex</v>
          </cell>
          <cell r="AE125">
            <v>1157</v>
          </cell>
          <cell r="AF125">
            <v>0</v>
          </cell>
          <cell r="AG125">
            <v>0</v>
          </cell>
          <cell r="AH125">
            <v>1263</v>
          </cell>
          <cell r="AI125">
            <v>0</v>
          </cell>
          <cell r="AJ125">
            <v>990</v>
          </cell>
          <cell r="AK125">
            <v>810</v>
          </cell>
        </row>
        <row r="126">
          <cell r="C126" t="str">
            <v>Dacia Felix</v>
          </cell>
          <cell r="AE126">
            <v>439</v>
          </cell>
          <cell r="AF126">
            <v>439</v>
          </cell>
          <cell r="AG126">
            <v>439</v>
          </cell>
          <cell r="AH126">
            <v>439</v>
          </cell>
          <cell r="AI126">
            <v>439</v>
          </cell>
          <cell r="AJ126">
            <v>439</v>
          </cell>
          <cell r="AK126">
            <v>439</v>
          </cell>
        </row>
        <row r="127">
          <cell r="C127" t="str">
            <v>RCB</v>
          </cell>
          <cell r="AE127">
            <v>243</v>
          </cell>
          <cell r="AF127">
            <v>0</v>
          </cell>
          <cell r="AG127">
            <v>0</v>
          </cell>
          <cell r="AH127">
            <v>271</v>
          </cell>
          <cell r="AI127">
            <v>0</v>
          </cell>
          <cell r="AJ127">
            <v>359</v>
          </cell>
          <cell r="AK127">
            <v>395</v>
          </cell>
        </row>
        <row r="128">
          <cell r="C128" t="str">
            <v>RBD</v>
          </cell>
          <cell r="AE128">
            <v>249</v>
          </cell>
          <cell r="AF128">
            <v>0</v>
          </cell>
          <cell r="AG128">
            <v>0</v>
          </cell>
          <cell r="AH128">
            <v>216</v>
          </cell>
          <cell r="AI128">
            <v>0</v>
          </cell>
          <cell r="AJ128">
            <v>237</v>
          </cell>
          <cell r="AK128">
            <v>251</v>
          </cell>
        </row>
        <row r="129">
          <cell r="C129" t="str">
            <v>Ion Tiriac</v>
          </cell>
          <cell r="AE129">
            <v>132</v>
          </cell>
          <cell r="AF129">
            <v>0</v>
          </cell>
          <cell r="AG129">
            <v>0</v>
          </cell>
          <cell r="AH129">
            <v>105</v>
          </cell>
          <cell r="AI129">
            <v>0</v>
          </cell>
          <cell r="AJ129">
            <v>114</v>
          </cell>
          <cell r="AK129">
            <v>164</v>
          </cell>
        </row>
        <row r="130">
          <cell r="C130" t="str">
            <v>BA</v>
          </cell>
          <cell r="AE130">
            <v>140</v>
          </cell>
          <cell r="AF130">
            <v>0</v>
          </cell>
          <cell r="AG130">
            <v>0</v>
          </cell>
          <cell r="AH130">
            <v>135</v>
          </cell>
          <cell r="AI130">
            <v>0</v>
          </cell>
          <cell r="AJ130">
            <v>154</v>
          </cell>
          <cell r="AK130">
            <v>178</v>
          </cell>
        </row>
        <row r="131">
          <cell r="C131" t="str">
            <v>Credit Bank</v>
          </cell>
          <cell r="AE131">
            <v>2</v>
          </cell>
          <cell r="AF131">
            <v>0</v>
          </cell>
          <cell r="AG131">
            <v>0</v>
          </cell>
          <cell r="AH131">
            <v>20</v>
          </cell>
          <cell r="AI131">
            <v>0</v>
          </cell>
          <cell r="AJ131">
            <v>14</v>
          </cell>
          <cell r="AK131">
            <v>8</v>
          </cell>
        </row>
        <row r="133">
          <cell r="B133" t="str">
            <v>Domestic forex lending</v>
          </cell>
          <cell r="AE133">
            <v>4388</v>
          </cell>
          <cell r="AF133">
            <v>4382</v>
          </cell>
          <cell r="AG133">
            <v>4934</v>
          </cell>
          <cell r="AH133">
            <v>4986</v>
          </cell>
          <cell r="AI133">
            <v>5228</v>
          </cell>
          <cell r="AJ133">
            <v>5222</v>
          </cell>
          <cell r="AK133">
            <v>5557</v>
          </cell>
        </row>
        <row r="134">
          <cell r="B134" t="str">
            <v>o/w</v>
          </cell>
          <cell r="C134" t="str">
            <v>Bancorex</v>
          </cell>
          <cell r="AE134">
            <v>2448</v>
          </cell>
          <cell r="AF134">
            <v>2481</v>
          </cell>
          <cell r="AG134">
            <v>2840</v>
          </cell>
          <cell r="AH134">
            <v>2785</v>
          </cell>
          <cell r="AI134">
            <v>3035</v>
          </cell>
          <cell r="AJ134">
            <v>3026</v>
          </cell>
          <cell r="AK134">
            <v>3299</v>
          </cell>
        </row>
        <row r="135">
          <cell r="C135" t="str">
            <v>Dacia Felix</v>
          </cell>
          <cell r="AE135">
            <v>232</v>
          </cell>
          <cell r="AF135">
            <v>232</v>
          </cell>
          <cell r="AG135">
            <v>232</v>
          </cell>
          <cell r="AH135">
            <v>232</v>
          </cell>
          <cell r="AI135">
            <v>232</v>
          </cell>
          <cell r="AJ135">
            <v>232</v>
          </cell>
          <cell r="AK135">
            <v>232</v>
          </cell>
        </row>
        <row r="136">
          <cell r="C136" t="str">
            <v>RCB</v>
          </cell>
          <cell r="AE136">
            <v>517</v>
          </cell>
          <cell r="AF136">
            <v>530</v>
          </cell>
          <cell r="AG136">
            <v>628</v>
          </cell>
          <cell r="AH136">
            <v>689</v>
          </cell>
          <cell r="AI136">
            <v>687</v>
          </cell>
          <cell r="AJ136">
            <v>697</v>
          </cell>
          <cell r="AK136">
            <v>734</v>
          </cell>
        </row>
        <row r="137">
          <cell r="C137" t="str">
            <v>RBD</v>
          </cell>
          <cell r="AE137">
            <v>105</v>
          </cell>
          <cell r="AF137">
            <v>108</v>
          </cell>
          <cell r="AG137">
            <v>120</v>
          </cell>
          <cell r="AH137">
            <v>123</v>
          </cell>
          <cell r="AI137">
            <v>133</v>
          </cell>
          <cell r="AJ137">
            <v>143</v>
          </cell>
          <cell r="AK137">
            <v>147</v>
          </cell>
        </row>
        <row r="138">
          <cell r="C138" t="str">
            <v>Ion Tiriac</v>
          </cell>
          <cell r="AE138">
            <v>340</v>
          </cell>
          <cell r="AF138">
            <v>348</v>
          </cell>
          <cell r="AG138">
            <v>377</v>
          </cell>
          <cell r="AH138">
            <v>405</v>
          </cell>
          <cell r="AI138">
            <v>405</v>
          </cell>
          <cell r="AJ138">
            <v>410</v>
          </cell>
          <cell r="AK138">
            <v>420</v>
          </cell>
        </row>
        <row r="139">
          <cell r="C139" t="str">
            <v>BA</v>
          </cell>
          <cell r="AE139">
            <v>472</v>
          </cell>
          <cell r="AF139">
            <v>435</v>
          </cell>
          <cell r="AG139">
            <v>468</v>
          </cell>
          <cell r="AH139">
            <v>480</v>
          </cell>
          <cell r="AI139">
            <v>473</v>
          </cell>
          <cell r="AJ139">
            <v>451</v>
          </cell>
          <cell r="AK139">
            <v>455</v>
          </cell>
        </row>
        <row r="140">
          <cell r="C140" t="str">
            <v>Credit Bank</v>
          </cell>
          <cell r="AE140">
            <v>274</v>
          </cell>
          <cell r="AF140">
            <v>248</v>
          </cell>
          <cell r="AG140">
            <v>269</v>
          </cell>
          <cell r="AH140">
            <v>272</v>
          </cell>
          <cell r="AI140">
            <v>263</v>
          </cell>
          <cell r="AJ140">
            <v>263</v>
          </cell>
          <cell r="AK140">
            <v>270</v>
          </cell>
        </row>
        <row r="142">
          <cell r="B142" t="str">
            <v>Forex deposits</v>
          </cell>
          <cell r="AE142">
            <v>3064</v>
          </cell>
          <cell r="AF142">
            <v>41</v>
          </cell>
          <cell r="AG142">
            <v>41</v>
          </cell>
          <cell r="AH142">
            <v>3526</v>
          </cell>
          <cell r="AI142">
            <v>41</v>
          </cell>
          <cell r="AJ142">
            <v>3443</v>
          </cell>
          <cell r="AK142">
            <v>3530</v>
          </cell>
        </row>
        <row r="143">
          <cell r="B143" t="str">
            <v>o/w</v>
          </cell>
          <cell r="C143" t="str">
            <v>Bancorex</v>
          </cell>
          <cell r="AE143">
            <v>1339</v>
          </cell>
          <cell r="AH143">
            <v>1689</v>
          </cell>
          <cell r="AJ143">
            <v>1484</v>
          </cell>
          <cell r="AK143">
            <v>1499</v>
          </cell>
        </row>
        <row r="144">
          <cell r="C144" t="str">
            <v>Dacia Felix</v>
          </cell>
          <cell r="AE144">
            <v>41</v>
          </cell>
          <cell r="AF144">
            <v>41</v>
          </cell>
          <cell r="AG144">
            <v>41</v>
          </cell>
          <cell r="AH144">
            <v>41</v>
          </cell>
          <cell r="AI144">
            <v>41</v>
          </cell>
          <cell r="AJ144">
            <v>41</v>
          </cell>
          <cell r="AK144">
            <v>41</v>
          </cell>
        </row>
        <row r="145">
          <cell r="C145" t="str">
            <v>RCB</v>
          </cell>
          <cell r="AE145">
            <v>812</v>
          </cell>
          <cell r="AH145">
            <v>863</v>
          </cell>
          <cell r="AJ145">
            <v>908</v>
          </cell>
          <cell r="AK145">
            <v>946</v>
          </cell>
        </row>
        <row r="146">
          <cell r="C146" t="str">
            <v>RBD</v>
          </cell>
          <cell r="AE146">
            <v>326</v>
          </cell>
          <cell r="AH146">
            <v>341</v>
          </cell>
          <cell r="AJ146">
            <v>374</v>
          </cell>
          <cell r="AK146">
            <v>379</v>
          </cell>
        </row>
        <row r="147">
          <cell r="C147" t="str">
            <v>Ion Tiriac</v>
          </cell>
          <cell r="AE147">
            <v>387</v>
          </cell>
          <cell r="AH147">
            <v>423</v>
          </cell>
          <cell r="AJ147">
            <v>478</v>
          </cell>
          <cell r="AK147">
            <v>512</v>
          </cell>
        </row>
        <row r="148">
          <cell r="C148" t="str">
            <v>BA</v>
          </cell>
          <cell r="AE148">
            <v>112</v>
          </cell>
          <cell r="AH148">
            <v>121</v>
          </cell>
          <cell r="AJ148">
            <v>120</v>
          </cell>
          <cell r="AK148">
            <v>121</v>
          </cell>
        </row>
        <row r="149">
          <cell r="C149" t="str">
            <v>Credit Bank</v>
          </cell>
          <cell r="AE149">
            <v>47</v>
          </cell>
          <cell r="AH149">
            <v>48</v>
          </cell>
          <cell r="AJ149">
            <v>38</v>
          </cell>
          <cell r="AK149">
            <v>32</v>
          </cell>
        </row>
        <row r="153">
          <cell r="F153">
            <v>35544.728191782408</v>
          </cell>
        </row>
      </sheetData>
      <sheetData sheetId="6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fiscal"/>
      <sheetName val="Table"/>
      <sheetName val="Table_SR"/>
      <sheetName val="PanelChart"/>
      <sheetName val="Table_GF"/>
      <sheetName val="Chartdata"/>
      <sheetName val="A1_historical"/>
      <sheetName val="A2_npc"/>
      <sheetName val="B1_irate"/>
      <sheetName val="B2_GDP"/>
      <sheetName val="B3_PB"/>
      <sheetName val="B4_Combined"/>
      <sheetName val="B5_Depreciation"/>
      <sheetName val="B6_CL"/>
      <sheetName val="E"/>
    </sheetNames>
    <sheetDataSet>
      <sheetData sheetId="0" refreshError="1"/>
      <sheetData sheetId="1" refreshError="1"/>
      <sheetData sheetId="2" refreshError="1">
        <row r="1">
          <cell r="Y1" t="str">
            <v>hide</v>
          </cell>
        </row>
        <row r="2">
          <cell r="B2" t="str">
            <v>Public Sector Debt Sustainability Framework, 2000-2010</v>
          </cell>
        </row>
        <row r="3">
          <cell r="B3" t="str">
            <v>(In percent of GDP, unless otherwise indicated)</v>
          </cell>
        </row>
        <row r="6">
          <cell r="F6" t="str">
            <v xml:space="preserve">Actual </v>
          </cell>
          <cell r="S6" t="str">
            <v>Projections</v>
          </cell>
        </row>
        <row r="7">
          <cell r="D7">
            <v>1995</v>
          </cell>
          <cell r="E7">
            <v>1996</v>
          </cell>
          <cell r="F7">
            <v>1997</v>
          </cell>
          <cell r="G7">
            <v>1998</v>
          </cell>
          <cell r="H7">
            <v>1999</v>
          </cell>
          <cell r="I7">
            <v>2000</v>
          </cell>
          <cell r="J7">
            <v>2001</v>
          </cell>
          <cell r="K7">
            <v>2002</v>
          </cell>
          <cell r="L7">
            <v>2003</v>
          </cell>
          <cell r="M7">
            <v>2004</v>
          </cell>
          <cell r="S7">
            <v>2005</v>
          </cell>
          <cell r="T7">
            <v>2006</v>
          </cell>
          <cell r="U7">
            <v>2007</v>
          </cell>
          <cell r="V7">
            <v>2008</v>
          </cell>
          <cell r="W7">
            <v>2009</v>
          </cell>
          <cell r="X7">
            <v>2010</v>
          </cell>
        </row>
        <row r="8">
          <cell r="AA8" t="str">
            <v>Debt-stabilizing</v>
          </cell>
        </row>
        <row r="9">
          <cell r="S9" t="str">
            <v xml:space="preserve">I.  Baseline Projections </v>
          </cell>
          <cell r="AA9" t="str">
            <v>primary</v>
          </cell>
        </row>
        <row r="10">
          <cell r="AA10" t="str">
            <v>balance 10/</v>
          </cell>
        </row>
        <row r="11">
          <cell r="A11">
            <v>1</v>
          </cell>
          <cell r="B11" t="str">
            <v>Public sector debt 1/</v>
          </cell>
          <cell r="C11">
            <v>0</v>
          </cell>
          <cell r="D11">
            <v>0</v>
          </cell>
          <cell r="E11">
            <v>319.79444819760232</v>
          </cell>
          <cell r="F11">
            <v>105.05653249584805</v>
          </cell>
          <cell r="G11">
            <v>79.449239243391261</v>
          </cell>
          <cell r="H11">
            <v>82.812838737473953</v>
          </cell>
          <cell r="I11">
            <v>77.046003681857599</v>
          </cell>
          <cell r="J11">
            <v>69.919256949612588</v>
          </cell>
          <cell r="K11">
            <v>56.222677665617873</v>
          </cell>
          <cell r="L11">
            <v>48.132757840834444</v>
          </cell>
          <cell r="M11">
            <v>40.889427536328299</v>
          </cell>
          <cell r="S11">
            <v>32.684846037001478</v>
          </cell>
          <cell r="T11">
            <v>30.659616055177199</v>
          </cell>
          <cell r="U11">
            <v>26.872388938451028</v>
          </cell>
          <cell r="V11">
            <v>24.007643224581614</v>
          </cell>
          <cell r="W11">
            <v>21.498472106188267</v>
          </cell>
          <cell r="X11">
            <v>19.383079991324227</v>
          </cell>
          <cell r="AA11">
            <v>0.47781542399594124</v>
          </cell>
        </row>
        <row r="12">
          <cell r="B12" t="str">
            <v>o/w foreign-currency denominated</v>
          </cell>
          <cell r="D12">
            <v>0</v>
          </cell>
          <cell r="E12">
            <v>0</v>
          </cell>
          <cell r="F12">
            <v>99.094423273962789</v>
          </cell>
          <cell r="G12">
            <v>75.663702405323562</v>
          </cell>
          <cell r="H12">
            <v>78.881383192380127</v>
          </cell>
          <cell r="I12">
            <v>73.295805571753235</v>
          </cell>
          <cell r="J12">
            <v>66.148525338596372</v>
          </cell>
          <cell r="K12">
            <v>51.60648385033064</v>
          </cell>
          <cell r="L12">
            <v>43.738555782777688</v>
          </cell>
          <cell r="M12">
            <v>35.793406059567126</v>
          </cell>
          <cell r="S12">
            <v>27.768516364300506</v>
          </cell>
          <cell r="T12">
            <v>25.393598708832165</v>
          </cell>
          <cell r="U12">
            <v>21.114651121606624</v>
          </cell>
          <cell r="V12">
            <v>18.42351845937068</v>
          </cell>
          <cell r="W12">
            <v>16.031356236027445</v>
          </cell>
          <cell r="X12">
            <v>14.016349084435545</v>
          </cell>
        </row>
        <row r="14">
          <cell r="A14">
            <v>2</v>
          </cell>
          <cell r="B14" t="str">
            <v>Change in public sector debt</v>
          </cell>
          <cell r="D14">
            <v>0</v>
          </cell>
          <cell r="E14">
            <v>319.79444819760232</v>
          </cell>
          <cell r="F14">
            <v>-214.73791570175428</v>
          </cell>
          <cell r="G14">
            <v>-25.607293252456785</v>
          </cell>
          <cell r="H14">
            <v>3.3635994940826919</v>
          </cell>
          <cell r="I14">
            <v>-5.7668350556163546</v>
          </cell>
          <cell r="J14">
            <v>-7.1267467322450102</v>
          </cell>
          <cell r="K14">
            <v>-13.696579283994716</v>
          </cell>
          <cell r="L14">
            <v>-8.0899198247834292</v>
          </cell>
          <cell r="M14">
            <v>-7.243330304506145</v>
          </cell>
          <cell r="S14">
            <v>-8.2045814993268209</v>
          </cell>
          <cell r="T14">
            <v>-2.0252299818242783</v>
          </cell>
          <cell r="U14">
            <v>-3.7872271167261715</v>
          </cell>
          <cell r="V14">
            <v>-2.8647457138694143</v>
          </cell>
          <cell r="W14">
            <v>-2.5091711183933469</v>
          </cell>
          <cell r="X14">
            <v>-2.11539211486404</v>
          </cell>
          <cell r="Y14">
            <v>0</v>
          </cell>
        </row>
        <row r="15">
          <cell r="A15">
            <v>3</v>
          </cell>
          <cell r="B15" t="str">
            <v>Identified debt-creating flows (4+7+12)</v>
          </cell>
          <cell r="D15" t="e">
            <v>#VALUE!</v>
          </cell>
          <cell r="E15" t="e">
            <v>#VALUE!</v>
          </cell>
          <cell r="F15" t="e">
            <v>#VALUE!</v>
          </cell>
          <cell r="G15">
            <v>-10.584905186523265</v>
          </cell>
          <cell r="H15">
            <v>2.3386328976785453</v>
          </cell>
          <cell r="I15">
            <v>-5.1726705732554557</v>
          </cell>
          <cell r="J15">
            <v>-5.5049510880083723</v>
          </cell>
          <cell r="K15">
            <v>-2.5789971160442065</v>
          </cell>
          <cell r="L15">
            <v>-2.0083975084481711</v>
          </cell>
          <cell r="M15">
            <v>-6.8044300247454181</v>
          </cell>
          <cell r="S15">
            <v>-9.1933579498009586</v>
          </cell>
          <cell r="T15">
            <v>-3.9248452726959835</v>
          </cell>
          <cell r="U15">
            <v>-1.389471187640511</v>
          </cell>
          <cell r="V15">
            <v>-1.0504790584855104</v>
          </cell>
          <cell r="W15">
            <v>-0.89270473036087838</v>
          </cell>
          <cell r="X15">
            <v>-0.75015195509049293</v>
          </cell>
          <cell r="Y15">
            <v>0</v>
          </cell>
        </row>
        <row r="16">
          <cell r="A16">
            <v>4</v>
          </cell>
          <cell r="B16" t="str">
            <v>Primary deficit</v>
          </cell>
          <cell r="D16">
            <v>-8.4698573395245269</v>
          </cell>
          <cell r="E16">
            <v>-9.2821161029674144</v>
          </cell>
          <cell r="F16">
            <v>-5.730170115449404</v>
          </cell>
          <cell r="G16">
            <v>-5.1513975674699282</v>
          </cell>
          <cell r="H16">
            <v>-2.8388972022328289</v>
          </cell>
          <cell r="I16">
            <v>-3.0432777129870487</v>
          </cell>
          <cell r="J16">
            <v>-2.8493292147451825</v>
          </cell>
          <cell r="K16">
            <v>-1.5558951866615018</v>
          </cell>
          <cell r="L16">
            <v>-1.6765739489239024</v>
          </cell>
          <cell r="M16">
            <v>-3.606315482593395</v>
          </cell>
          <cell r="S16">
            <v>-3.7054364346146329</v>
          </cell>
          <cell r="T16">
            <v>-2.566010091565694</v>
          </cell>
          <cell r="U16">
            <v>-1.5960412151131464</v>
          </cell>
          <cell r="V16">
            <v>-1.3597656642013192</v>
          </cell>
          <cell r="W16">
            <v>-1.2627530857224443</v>
          </cell>
          <cell r="X16">
            <v>-1.171701329732123</v>
          </cell>
          <cell r="Y16">
            <v>-0.47781542399594124</v>
          </cell>
        </row>
        <row r="17">
          <cell r="A17">
            <v>5</v>
          </cell>
          <cell r="B17" t="str">
            <v>Revenue and grants</v>
          </cell>
          <cell r="C17">
            <v>39.944477439782631</v>
          </cell>
          <cell r="D17">
            <v>35.676832652069635</v>
          </cell>
          <cell r="E17">
            <v>31.667775773814579</v>
          </cell>
          <cell r="F17">
            <v>30.703639293760279</v>
          </cell>
          <cell r="G17">
            <v>35.390770301189505</v>
          </cell>
          <cell r="H17">
            <v>38.518940412939671</v>
          </cell>
          <cell r="I17">
            <v>38.730058162136295</v>
          </cell>
          <cell r="J17">
            <v>37.576079942886402</v>
          </cell>
          <cell r="K17">
            <v>36.490087252907323</v>
          </cell>
          <cell r="L17">
            <v>37.782543380048352</v>
          </cell>
          <cell r="M17">
            <v>39.245359986048605</v>
          </cell>
          <cell r="S17">
            <v>40.00685013818066</v>
          </cell>
          <cell r="T17">
            <v>39.745276764759922</v>
          </cell>
          <cell r="U17">
            <v>41.303005735212565</v>
          </cell>
          <cell r="V17">
            <v>41.385396902172538</v>
          </cell>
          <cell r="W17">
            <v>41.346571107093766</v>
          </cell>
          <cell r="X17">
            <v>40.930305016746303</v>
          </cell>
        </row>
        <row r="18">
          <cell r="A18">
            <v>6</v>
          </cell>
          <cell r="B18" t="str">
            <v>Primary (noninterest) expenditure</v>
          </cell>
          <cell r="C18">
            <v>32.234297748228904</v>
          </cell>
          <cell r="D18">
            <v>27.206975312545108</v>
          </cell>
          <cell r="E18">
            <v>22.385659670847165</v>
          </cell>
          <cell r="F18">
            <v>24.973469178310875</v>
          </cell>
          <cell r="G18">
            <v>30.239372733719577</v>
          </cell>
          <cell r="H18">
            <v>35.680043210706842</v>
          </cell>
          <cell r="I18">
            <v>35.686780449149246</v>
          </cell>
          <cell r="J18">
            <v>34.726750728141219</v>
          </cell>
          <cell r="K18">
            <v>34.934192066245821</v>
          </cell>
          <cell r="L18">
            <v>36.10596943112445</v>
          </cell>
          <cell r="M18">
            <v>35.63904450345521</v>
          </cell>
          <cell r="S18">
            <v>36.301413703566027</v>
          </cell>
          <cell r="T18">
            <v>37.179266673194228</v>
          </cell>
          <cell r="U18">
            <v>39.706964520099419</v>
          </cell>
          <cell r="V18">
            <v>40.025631237971218</v>
          </cell>
          <cell r="W18">
            <v>40.083818021371322</v>
          </cell>
          <cell r="X18">
            <v>39.75860368701418</v>
          </cell>
        </row>
        <row r="19">
          <cell r="A19">
            <v>7</v>
          </cell>
          <cell r="B19" t="str">
            <v>Automatic debt dynamics 2/</v>
          </cell>
          <cell r="D19" t="e">
            <v>#VALUE!</v>
          </cell>
          <cell r="E19" t="e">
            <v>#VALUE!</v>
          </cell>
          <cell r="F19" t="e">
            <v>#VALUE!</v>
          </cell>
          <cell r="G19">
            <v>-11.033967587910798</v>
          </cell>
          <cell r="H19">
            <v>-0.72771201643896455</v>
          </cell>
          <cell r="I19">
            <v>-5.1272687144145142</v>
          </cell>
          <cell r="J19">
            <v>-3.9448523576819929</v>
          </cell>
          <cell r="K19">
            <v>-3.473289028021048</v>
          </cell>
          <cell r="L19">
            <v>-1.503757407029477</v>
          </cell>
          <cell r="M19">
            <v>-2.5489445364827601</v>
          </cell>
          <cell r="S19">
            <v>-2.1344089098843013</v>
          </cell>
          <cell r="T19">
            <v>-1.2047675127346922</v>
          </cell>
          <cell r="U19">
            <v>-0.93892763305523685</v>
          </cell>
          <cell r="V19">
            <v>-0.7958809047932045</v>
          </cell>
          <cell r="W19">
            <v>-0.67976260844854197</v>
          </cell>
          <cell r="X19">
            <v>-0.57182499833928568</v>
          </cell>
          <cell r="Y19">
            <v>-0.51555894898497467</v>
          </cell>
        </row>
        <row r="20">
          <cell r="A20">
            <v>8</v>
          </cell>
          <cell r="B20" t="str">
            <v>Contribution from interest rate/growth differential 3/</v>
          </cell>
          <cell r="D20" t="e">
            <v>#VALUE!</v>
          </cell>
          <cell r="E20" t="e">
            <v>#VALUE!</v>
          </cell>
          <cell r="F20">
            <v>-279.71620022047728</v>
          </cell>
          <cell r="G20">
            <v>-19.149577697473301</v>
          </cell>
          <cell r="H20">
            <v>-0.78148123765903743</v>
          </cell>
          <cell r="I20">
            <v>-5.1273312546596701</v>
          </cell>
          <cell r="J20">
            <v>-3.9449499609810581</v>
          </cell>
          <cell r="K20">
            <v>-3.473289028021048</v>
          </cell>
          <cell r="L20">
            <v>-1.503757407029477</v>
          </cell>
          <cell r="M20">
            <v>-2.5489445364827601</v>
          </cell>
          <cell r="S20">
            <v>-2.1344089098843013</v>
          </cell>
          <cell r="T20">
            <v>-1.2047675127346922</v>
          </cell>
          <cell r="U20">
            <v>-0.93892763305523685</v>
          </cell>
          <cell r="V20">
            <v>-0.7958809047932045</v>
          </cell>
          <cell r="W20">
            <v>-0.67976260844854197</v>
          </cell>
          <cell r="X20">
            <v>-0.57182499833928568</v>
          </cell>
          <cell r="Y20">
            <v>-0.51555894898497467</v>
          </cell>
        </row>
        <row r="21">
          <cell r="A21">
            <v>9</v>
          </cell>
          <cell r="B21" t="str">
            <v xml:space="preserve">Of which contribution from real interest rate </v>
          </cell>
          <cell r="D21" t="e">
            <v>#VALUE!</v>
          </cell>
          <cell r="E21" t="e">
            <v>#VALUE!</v>
          </cell>
          <cell r="F21">
            <v>-281.51773764828152</v>
          </cell>
          <cell r="G21">
            <v>-15.883097612408687</v>
          </cell>
          <cell r="H21">
            <v>0.94103446209332353</v>
          </cell>
          <cell r="I21">
            <v>-1.1509647979396116</v>
          </cell>
          <cell r="J21">
            <v>-1.1237308805211468</v>
          </cell>
          <cell r="K21">
            <v>-0.33167470291756407</v>
          </cell>
          <cell r="L21">
            <v>0.83861587764722945</v>
          </cell>
          <cell r="M21">
            <v>-0.11456842548183034</v>
          </cell>
          <cell r="S21">
            <v>1.6840910863499148E-2</v>
          </cell>
          <cell r="T21">
            <v>0.43997121261717065</v>
          </cell>
          <cell r="U21">
            <v>0.60987915910717194</v>
          </cell>
          <cell r="V21">
            <v>0.56160962720173013</v>
          </cell>
          <cell r="W21">
            <v>0.53301190324548375</v>
          </cell>
          <cell r="X21">
            <v>0.51419576458399718</v>
          </cell>
          <cell r="Y21">
            <v>0.46360027758730143</v>
          </cell>
        </row>
        <row r="22">
          <cell r="A22">
            <v>10</v>
          </cell>
          <cell r="B22" t="str">
            <v>Of which contribution from real GDP growth</v>
          </cell>
          <cell r="D22">
            <v>0</v>
          </cell>
          <cell r="E22">
            <v>0</v>
          </cell>
          <cell r="F22">
            <v>1.8015374278042779</v>
          </cell>
          <cell r="G22">
            <v>-3.2664800850646145</v>
          </cell>
          <cell r="H22">
            <v>-1.7225156997523614</v>
          </cell>
          <cell r="I22">
            <v>-3.9763664567200578</v>
          </cell>
          <cell r="J22">
            <v>-2.8212190804599113</v>
          </cell>
          <cell r="K22">
            <v>-3.1416143251034843</v>
          </cell>
          <cell r="L22">
            <v>-2.3423732846767065</v>
          </cell>
          <cell r="M22">
            <v>-2.4343761110009297</v>
          </cell>
          <cell r="S22">
            <v>-2.1512498207478008</v>
          </cell>
          <cell r="T22">
            <v>-1.6447387253518631</v>
          </cell>
          <cell r="U22">
            <v>-1.5488067921624087</v>
          </cell>
          <cell r="V22">
            <v>-1.3574905319949346</v>
          </cell>
          <cell r="W22">
            <v>-1.2127745116940256</v>
          </cell>
          <cell r="X22">
            <v>-1.0860207629232828</v>
          </cell>
          <cell r="Y22">
            <v>-0.97915922657227605</v>
          </cell>
        </row>
        <row r="23">
          <cell r="A23">
            <v>11</v>
          </cell>
          <cell r="B23" t="str">
            <v>Contribution from exchange rate depreciation 4/</v>
          </cell>
          <cell r="D23" t="e">
            <v>#VALUE!</v>
          </cell>
          <cell r="E23" t="e">
            <v>#VALUE!</v>
          </cell>
          <cell r="F23" t="e">
            <v>#VALUE!</v>
          </cell>
          <cell r="G23">
            <v>8.1156101095625033</v>
          </cell>
          <cell r="H23">
            <v>5.3769221220072938E-2</v>
          </cell>
          <cell r="I23">
            <v>6.2540245155832816E-5</v>
          </cell>
          <cell r="J23">
            <v>9.7603299065306598E-5</v>
          </cell>
          <cell r="K23">
            <v>0</v>
          </cell>
          <cell r="L23">
            <v>0</v>
          </cell>
          <cell r="M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</row>
        <row r="24">
          <cell r="A24" t="str">
            <v>hide</v>
          </cell>
          <cell r="B24" t="str">
            <v>Denominator = 1+g+p+gp</v>
          </cell>
          <cell r="D24">
            <v>1.6750426565074574</v>
          </cell>
          <cell r="E24">
            <v>2.0005997283819728</v>
          </cell>
          <cell r="F24">
            <v>9.8982692868719582</v>
          </cell>
          <cell r="G24">
            <v>1.2864800000000001</v>
          </cell>
          <cell r="H24">
            <v>1.0608509999999998</v>
          </cell>
          <cell r="I24">
            <v>1.1246179999999999</v>
          </cell>
          <cell r="J24">
            <v>1.1105070629342324</v>
          </cell>
          <cell r="K24">
            <v>1.0883858237899964</v>
          </cell>
          <cell r="L24">
            <v>1.068395030870958</v>
          </cell>
          <cell r="M24">
            <v>1.100205513462061</v>
          </cell>
          <cell r="S24">
            <v>1.1024227750000002</v>
          </cell>
          <cell r="T24">
            <v>1.0929800000000001</v>
          </cell>
          <cell r="U24">
            <v>1.08876</v>
          </cell>
          <cell r="V24">
            <v>1.08876</v>
          </cell>
          <cell r="W24">
            <v>1.08876</v>
          </cell>
          <cell r="X24">
            <v>1.08876</v>
          </cell>
          <cell r="Y24">
            <v>1.08876</v>
          </cell>
        </row>
        <row r="25">
          <cell r="A25">
            <v>12</v>
          </cell>
          <cell r="B25" t="str">
            <v>Other identified debt-creating flows</v>
          </cell>
          <cell r="D25">
            <v>0</v>
          </cell>
          <cell r="E25">
            <v>0</v>
          </cell>
          <cell r="F25">
            <v>-0.45934028392333826</v>
          </cell>
          <cell r="G25">
            <v>5.6004599688574599</v>
          </cell>
          <cell r="H25">
            <v>5.9052421163503386</v>
          </cell>
          <cell r="I25">
            <v>2.9978758541461077</v>
          </cell>
          <cell r="J25">
            <v>1.2892304844188041</v>
          </cell>
          <cell r="K25">
            <v>2.4501870986383434</v>
          </cell>
          <cell r="L25">
            <v>1.1719338475052083</v>
          </cell>
          <cell r="M25">
            <v>-0.64917000566926264</v>
          </cell>
          <cell r="S25">
            <v>-3.353512605302023</v>
          </cell>
          <cell r="T25">
            <v>-0.15406766839559705</v>
          </cell>
          <cell r="U25">
            <v>1.1454976605278722</v>
          </cell>
          <cell r="V25">
            <v>1.1051675105090131</v>
          </cell>
          <cell r="W25">
            <v>1.0498109638101079</v>
          </cell>
          <cell r="X25">
            <v>0.99337437298091591</v>
          </cell>
          <cell r="Y25">
            <v>0.99337437298091591</v>
          </cell>
        </row>
        <row r="26">
          <cell r="A26">
            <v>13</v>
          </cell>
          <cell r="B26" t="str">
            <v>Privatization receipts (negative)</v>
          </cell>
          <cell r="D26">
            <v>0</v>
          </cell>
          <cell r="E26">
            <v>0</v>
          </cell>
          <cell r="F26">
            <v>-3.0936370718591868</v>
          </cell>
          <cell r="G26">
            <v>-1.4941282987899791</v>
          </cell>
          <cell r="H26">
            <v>-2.1131028734346171</v>
          </cell>
          <cell r="I26">
            <v>-1.2914289345414312</v>
          </cell>
          <cell r="J26">
            <v>-2.896408218192271</v>
          </cell>
          <cell r="K26">
            <v>-0.88479748142288683</v>
          </cell>
          <cell r="L26">
            <v>-1.1190667967092143</v>
          </cell>
          <cell r="M26">
            <v>-3.0980515134179361</v>
          </cell>
          <cell r="S26">
            <v>-4.6204132095471895</v>
          </cell>
          <cell r="T26">
            <v>-1.3943392811187556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</row>
        <row r="27">
          <cell r="A27">
            <v>14</v>
          </cell>
          <cell r="B27" t="str">
            <v>Recognition of implicit or contingent liabilities</v>
          </cell>
          <cell r="D27">
            <v>0</v>
          </cell>
          <cell r="E27">
            <v>0</v>
          </cell>
          <cell r="F27">
            <v>2.6342967879358485</v>
          </cell>
          <cell r="G27">
            <v>7.0945882676474392</v>
          </cell>
          <cell r="H27">
            <v>8.0183449897849552</v>
          </cell>
          <cell r="I27">
            <v>4.2893047886875388</v>
          </cell>
          <cell r="J27">
            <v>4.1856387026110751</v>
          </cell>
          <cell r="K27">
            <v>3.3349845800612301</v>
          </cell>
          <cell r="L27">
            <v>2.2910006442144226</v>
          </cell>
          <cell r="M27">
            <v>2.4488815077486734</v>
          </cell>
          <cell r="S27">
            <v>1.2669006042451663</v>
          </cell>
          <cell r="T27">
            <v>1.2402716127231586</v>
          </cell>
          <cell r="U27">
            <v>1.1454976605278722</v>
          </cell>
          <cell r="V27">
            <v>1.1051675105090131</v>
          </cell>
          <cell r="W27">
            <v>1.0498109638101079</v>
          </cell>
          <cell r="X27">
            <v>0.99337437298091591</v>
          </cell>
          <cell r="Y27">
            <v>0.99337437298091591</v>
          </cell>
        </row>
        <row r="28">
          <cell r="A28">
            <v>15</v>
          </cell>
          <cell r="B28" t="str">
            <v>Other (specify, e.g. bank recapitalization)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</row>
        <row r="29">
          <cell r="A29">
            <v>16</v>
          </cell>
          <cell r="B29" t="str">
            <v>Residual, including asset changes (2-3)</v>
          </cell>
          <cell r="D29" t="e">
            <v>#VALUE!</v>
          </cell>
          <cell r="E29" t="e">
            <v>#VALUE!</v>
          </cell>
          <cell r="F29" t="e">
            <v>#VALUE!</v>
          </cell>
          <cell r="G29">
            <v>-15.022388065933519</v>
          </cell>
          <cell r="H29">
            <v>1.0249665964041466</v>
          </cell>
          <cell r="I29">
            <v>-0.59416448236089892</v>
          </cell>
          <cell r="J29">
            <v>-1.6217956442366379</v>
          </cell>
          <cell r="K29">
            <v>-11.117582167950509</v>
          </cell>
          <cell r="L29">
            <v>-6.0815223163352581</v>
          </cell>
          <cell r="M29">
            <v>-0.43890027976072687</v>
          </cell>
          <cell r="S29">
            <v>0.98877645047413765</v>
          </cell>
          <cell r="T29">
            <v>1.8996152908717052</v>
          </cell>
          <cell r="U29">
            <v>-2.3977559290856605</v>
          </cell>
          <cell r="V29">
            <v>-1.814266655383904</v>
          </cell>
          <cell r="W29">
            <v>-1.6164663880324686</v>
          </cell>
          <cell r="X29">
            <v>-1.3652401597735471</v>
          </cell>
          <cell r="Y29">
            <v>0</v>
          </cell>
        </row>
        <row r="31">
          <cell r="B31" t="str">
            <v>Public sector debt-to-revenue ratio 1/</v>
          </cell>
          <cell r="C31">
            <v>0</v>
          </cell>
          <cell r="D31">
            <v>0</v>
          </cell>
          <cell r="E31">
            <v>1009.841835693537</v>
          </cell>
          <cell r="F31">
            <v>342.1631276042188</v>
          </cell>
          <cell r="G31">
            <v>224.49140995589158</v>
          </cell>
          <cell r="H31">
            <v>214.99251498012293</v>
          </cell>
          <cell r="I31">
            <v>198.93077195835497</v>
          </cell>
          <cell r="J31">
            <v>186.07384553121577</v>
          </cell>
          <cell r="K31">
            <v>154.07657777288094</v>
          </cell>
          <cell r="L31">
            <v>127.39417078589707</v>
          </cell>
          <cell r="M31">
            <v>104.18920236905495</v>
          </cell>
          <cell r="S31">
            <v>81.69812400654007</v>
          </cell>
          <cell r="T31">
            <v>77.140275652480781</v>
          </cell>
          <cell r="U31">
            <v>65.061581984434554</v>
          </cell>
          <cell r="V31">
            <v>58.009938339678754</v>
          </cell>
          <cell r="W31">
            <v>51.995779893099304</v>
          </cell>
          <cell r="X31">
            <v>47.356304780513597</v>
          </cell>
        </row>
        <row r="33">
          <cell r="B33" t="str">
            <v>Gross financing need 5/</v>
          </cell>
          <cell r="D33">
            <v>5.6319140362509881</v>
          </cell>
          <cell r="E33">
            <v>10.275088145773619</v>
          </cell>
          <cell r="F33">
            <v>6.6078737186097847</v>
          </cell>
          <cell r="G33">
            <v>8.4912326130185392</v>
          </cell>
          <cell r="H33">
            <v>7.1707964635712624</v>
          </cell>
          <cell r="I33">
            <v>6.6142535546006034</v>
          </cell>
          <cell r="J33">
            <v>6.7121312318359632</v>
          </cell>
          <cell r="K33">
            <v>5.7188400707513614</v>
          </cell>
          <cell r="L33">
            <v>4.30891752455973</v>
          </cell>
          <cell r="M33">
            <v>4.2530968535831413</v>
          </cell>
          <cell r="S33">
            <v>5.0584258515059535</v>
          </cell>
          <cell r="T33">
            <v>1.1808353799855398</v>
          </cell>
          <cell r="U33">
            <v>2.8747023445351694</v>
          </cell>
          <cell r="V33">
            <v>1.9473153676452231</v>
          </cell>
          <cell r="W33">
            <v>1.8074597513206545</v>
          </cell>
          <cell r="X33">
            <v>1.7593215816445846</v>
          </cell>
        </row>
        <row r="34">
          <cell r="B34" t="str">
            <v>in billions of Euros</v>
          </cell>
          <cell r="D34">
            <v>0.73810279544322455</v>
          </cell>
          <cell r="E34">
            <v>1.0172985612842427</v>
          </cell>
          <cell r="F34">
            <v>0.6849407867041043</v>
          </cell>
          <cell r="G34">
            <v>0.95356820884738736</v>
          </cell>
          <cell r="H34">
            <v>0.87087022052143515</v>
          </cell>
          <cell r="I34">
            <v>0.90255099504655745</v>
          </cell>
          <cell r="J34">
            <v>1.0191689713590857</v>
          </cell>
          <cell r="K34">
            <v>0.94547669455663896</v>
          </cell>
          <cell r="L34">
            <v>0.76110209541980212</v>
          </cell>
          <cell r="M34">
            <v>0.82652087521785866</v>
          </cell>
          <cell r="O34" t="str">
            <v>7-Year</v>
          </cell>
          <cell r="Q34" t="str">
            <v>7-Year</v>
          </cell>
          <cell r="S34">
            <v>1.0837219557652225</v>
          </cell>
          <cell r="T34">
            <v>0.27650569469429015</v>
          </cell>
          <cell r="U34">
            <v>0.7328916324251894</v>
          </cell>
          <cell r="V34">
            <v>0.54052443094142977</v>
          </cell>
          <cell r="W34">
            <v>0.54623538364302526</v>
          </cell>
          <cell r="X34">
            <v>0.57888004790634784</v>
          </cell>
        </row>
        <row r="35">
          <cell r="O35" t="str">
            <v>Historical</v>
          </cell>
          <cell r="Q35" t="str">
            <v>Standard</v>
          </cell>
          <cell r="Y35" t="str">
            <v>For debt</v>
          </cell>
          <cell r="AA35" t="str">
            <v>Projected</v>
          </cell>
        </row>
        <row r="36">
          <cell r="B36" t="str">
            <v>Key Macroeconomic and Fiscal Assumptions</v>
          </cell>
          <cell r="O36" t="str">
            <v>Average</v>
          </cell>
          <cell r="Q36" t="str">
            <v>Deviation</v>
          </cell>
          <cell r="Y36" t="str">
            <v>stabilization</v>
          </cell>
          <cell r="AA36" t="str">
            <v>Average</v>
          </cell>
        </row>
        <row r="38">
          <cell r="A38" t="str">
            <v>hide</v>
          </cell>
          <cell r="B38" t="str">
            <v>Nominal GDP (local currency)</v>
          </cell>
          <cell r="D38">
            <v>0.88032206329742624</v>
          </cell>
          <cell r="E38">
            <v>1.7611720807214888</v>
          </cell>
          <cell r="F38">
            <v>17.432555515501896</v>
          </cell>
          <cell r="G38">
            <v>22.421099999999999</v>
          </cell>
          <cell r="H38">
            <v>23.790400000000002</v>
          </cell>
          <cell r="I38">
            <v>26.752800000000001</v>
          </cell>
          <cell r="J38">
            <v>29.709209999999999</v>
          </cell>
          <cell r="K38">
            <v>32.335082999999997</v>
          </cell>
          <cell r="L38">
            <v>34.546641999999991</v>
          </cell>
          <cell r="M38">
            <v>38.008406086859964</v>
          </cell>
          <cell r="O38">
            <v>22.763769074638073</v>
          </cell>
          <cell r="Q38">
            <v>12.808782509540585</v>
          </cell>
          <cell r="S38">
            <v>41.901887562773545</v>
          </cell>
          <cell r="T38">
            <v>45.797927638360228</v>
          </cell>
          <cell r="U38">
            <v>49.862951695541071</v>
          </cell>
          <cell r="V38">
            <v>54.288787288037298</v>
          </cell>
          <cell r="W38">
            <v>59.107460047723485</v>
          </cell>
          <cell r="X38">
            <v>64.353838201559427</v>
          </cell>
          <cell r="Y38">
            <v>70.065884880329833</v>
          </cell>
          <cell r="AA38">
            <v>52.552142072332515</v>
          </cell>
        </row>
        <row r="39">
          <cell r="B39" t="str">
            <v>Real GDP growth (in percent)</v>
          </cell>
          <cell r="D39">
            <v>-1.7971075778397294</v>
          </cell>
          <cell r="E39">
            <v>-8.0428233320212321</v>
          </cell>
          <cell r="F39">
            <v>-5.5761138729234165</v>
          </cell>
          <cell r="G39">
            <v>4.0000000000000036</v>
          </cell>
          <cell r="H39">
            <v>2.2999999999999909</v>
          </cell>
          <cell r="I39">
            <v>5.4000000000000048</v>
          </cell>
          <cell r="J39">
            <v>4.0663805586496515</v>
          </cell>
          <cell r="K39">
            <v>4.8903387198784509</v>
          </cell>
          <cell r="L39">
            <v>4.4511931514138681</v>
          </cell>
          <cell r="M39">
            <v>5.5644308352748251</v>
          </cell>
          <cell r="O39">
            <v>4.3817633236023994</v>
          </cell>
          <cell r="Q39">
            <v>1.1013571829177629</v>
          </cell>
          <cell r="S39">
            <v>5.8000000000000052</v>
          </cell>
          <cell r="T39">
            <v>5.4999999999999938</v>
          </cell>
          <cell r="U39">
            <v>5.4999999999999938</v>
          </cell>
          <cell r="V39">
            <v>5.4999999999999938</v>
          </cell>
          <cell r="W39">
            <v>5.4999999999999938</v>
          </cell>
          <cell r="X39">
            <v>5.4999999999999938</v>
          </cell>
          <cell r="Y39">
            <v>5.4999999999999938</v>
          </cell>
          <cell r="AA39">
            <v>5.4999999999999938</v>
          </cell>
        </row>
        <row r="40">
          <cell r="B40" t="str">
            <v>Average nominal interest rate on public debt (in percent) 6/</v>
          </cell>
          <cell r="D40" t="str">
            <v>.</v>
          </cell>
          <cell r="E40" t="str">
            <v>.</v>
          </cell>
          <cell r="F40">
            <v>24.050086941624908</v>
          </cell>
          <cell r="G40">
            <v>5.1981981352572619</v>
          </cell>
          <cell r="H40">
            <v>5.0416222268370534</v>
          </cell>
          <cell r="I40">
            <v>5.4987624941458231</v>
          </cell>
          <cell r="J40">
            <v>5.3646296830367923</v>
          </cell>
          <cell r="K40">
            <v>3.4319480625799015</v>
          </cell>
          <cell r="L40">
            <v>3.9819249566820916</v>
          </cell>
          <cell r="M40">
            <v>4.1942431138359453</v>
          </cell>
          <cell r="O40">
            <v>4.6730469531964109</v>
          </cell>
          <cell r="Q40">
            <v>0.79780464506040782</v>
          </cell>
          <cell r="S40">
            <v>4.4876824000103381</v>
          </cell>
          <cell r="T40">
            <v>5.2692620503762742</v>
          </cell>
          <cell r="U40">
            <v>5.5417545615526382</v>
          </cell>
          <cell r="V40">
            <v>5.6514139913375407</v>
          </cell>
          <cell r="W40">
            <v>5.7932386866502465</v>
          </cell>
          <cell r="X40">
            <v>5.980072409812446</v>
          </cell>
          <cell r="Y40">
            <v>5.980072409812446</v>
          </cell>
          <cell r="AA40">
            <v>5.6471483399458302</v>
          </cell>
        </row>
        <row r="41">
          <cell r="A41" t="str">
            <v>hide</v>
          </cell>
          <cell r="B41" t="str">
            <v>Average nominal interest rate on forex debt (in percent) 6/</v>
          </cell>
          <cell r="D41" t="str">
            <v>.</v>
          </cell>
          <cell r="E41" t="str">
            <v>.</v>
          </cell>
          <cell r="F41">
            <v>24.050086941624908</v>
          </cell>
          <cell r="G41">
            <v>5.1981981352572619</v>
          </cell>
          <cell r="H41">
            <v>5.0416222268370534</v>
          </cell>
          <cell r="I41">
            <v>5.4987624941458231</v>
          </cell>
          <cell r="J41">
            <v>5.3646296830367923</v>
          </cell>
          <cell r="K41">
            <v>3.4319480625799015</v>
          </cell>
          <cell r="L41">
            <v>3.9819249566820916</v>
          </cell>
          <cell r="M41">
            <v>4.1942431138359453</v>
          </cell>
          <cell r="O41">
            <v>7.0951769517499716</v>
          </cell>
          <cell r="Q41">
            <v>6.8905206353583255</v>
          </cell>
          <cell r="S41">
            <v>4.4876824000103381</v>
          </cell>
          <cell r="T41">
            <v>5.2692620503762742</v>
          </cell>
          <cell r="U41">
            <v>5.5417545615526382</v>
          </cell>
          <cell r="V41">
            <v>5.6514139913375407</v>
          </cell>
          <cell r="W41">
            <v>5.7932386866502465</v>
          </cell>
          <cell r="X41">
            <v>5.980072409812446</v>
          </cell>
          <cell r="Y41">
            <v>5.980072409812446</v>
          </cell>
          <cell r="AA41">
            <v>5.6471483399458302</v>
          </cell>
        </row>
        <row r="42">
          <cell r="B42" t="str">
            <v>Average real interest rate (nominal rate minus change in GDP deflator, in percent)</v>
          </cell>
          <cell r="D42" t="e">
            <v>#VALUE!</v>
          </cell>
          <cell r="E42" t="e">
            <v>#VALUE!</v>
          </cell>
          <cell r="F42">
            <v>-924.23014096074837</v>
          </cell>
          <cell r="G42">
            <v>-18.501801864742749</v>
          </cell>
          <cell r="H42">
            <v>1.3416222268370612</v>
          </cell>
          <cell r="I42">
            <v>-1.2012375058541718</v>
          </cell>
          <cell r="J42">
            <v>-1.3467844136967555</v>
          </cell>
          <cell r="K42">
            <v>-0.33221526009314051</v>
          </cell>
          <cell r="L42">
            <v>1.6953929759321853</v>
          </cell>
          <cell r="M42">
            <v>-2.698981061823158E-2</v>
          </cell>
          <cell r="O42">
            <v>-2.6245733788908288</v>
          </cell>
          <cell r="Q42">
            <v>7.0962452168695993</v>
          </cell>
          <cell r="S42">
            <v>0.28893240001033149</v>
          </cell>
          <cell r="T42">
            <v>1.669262050376271</v>
          </cell>
          <cell r="U42">
            <v>2.3417545615526354</v>
          </cell>
          <cell r="V42">
            <v>2.4514139913375379</v>
          </cell>
          <cell r="W42">
            <v>2.5932386866502437</v>
          </cell>
          <cell r="X42">
            <v>2.7800724098124432</v>
          </cell>
          <cell r="Y42">
            <v>2.7800724098124432</v>
          </cell>
          <cell r="AA42">
            <v>2.367148339945826</v>
          </cell>
        </row>
        <row r="43">
          <cell r="A43" t="str">
            <v>hide</v>
          </cell>
          <cell r="B43" t="str">
            <v xml:space="preserve">Exchange rate (LC per Euro) </v>
          </cell>
          <cell r="C43" t="str">
            <v>.</v>
          </cell>
          <cell r="D43" t="str">
            <v>.</v>
          </cell>
          <cell r="E43" t="str">
            <v>.</v>
          </cell>
          <cell r="F43">
            <v>1.7765</v>
          </cell>
          <cell r="G43">
            <v>1.9544229249999998</v>
          </cell>
          <cell r="H43">
            <v>1.9558256019999996</v>
          </cell>
          <cell r="I43">
            <v>1.955827255</v>
          </cell>
          <cell r="J43">
            <v>1.95583</v>
          </cell>
          <cell r="K43">
            <v>1.95583</v>
          </cell>
          <cell r="L43">
            <v>1.95583</v>
          </cell>
          <cell r="M43">
            <v>1.95583</v>
          </cell>
          <cell r="O43">
            <v>1.9332369727500001</v>
          </cell>
          <cell r="Q43">
            <v>6.3333211491038779E-2</v>
          </cell>
          <cell r="S43">
            <v>1.95583</v>
          </cell>
          <cell r="T43">
            <v>1.95583</v>
          </cell>
          <cell r="U43">
            <v>1.95583</v>
          </cell>
          <cell r="V43">
            <v>1.95583</v>
          </cell>
          <cell r="W43">
            <v>1.95583</v>
          </cell>
          <cell r="X43">
            <v>1.95583</v>
          </cell>
          <cell r="AA43">
            <v>1.95583</v>
          </cell>
        </row>
        <row r="44">
          <cell r="A44" t="str">
            <v>hide</v>
          </cell>
          <cell r="B44" t="str">
            <v>Nominal depreciation of local currency (LC per euro)</v>
          </cell>
          <cell r="D44" t="e">
            <v>#VALUE!</v>
          </cell>
          <cell r="E44" t="e">
            <v>#VALUE!</v>
          </cell>
          <cell r="F44" t="e">
            <v>#VALUE!</v>
          </cell>
          <cell r="G44">
            <v>10.015363073459049</v>
          </cell>
          <cell r="H44">
            <v>7.1769368955787449E-2</v>
          </cell>
          <cell r="I44">
            <v>8.451673803033799E-5</v>
          </cell>
          <cell r="J44">
            <v>1.403498183671914E-4</v>
          </cell>
          <cell r="K44">
            <v>0</v>
          </cell>
          <cell r="L44">
            <v>0</v>
          </cell>
          <cell r="M44">
            <v>0</v>
          </cell>
          <cell r="O44" t="e">
            <v>#VALUE!</v>
          </cell>
          <cell r="Q44" t="e">
            <v>#VALUE!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AA44">
            <v>0</v>
          </cell>
        </row>
        <row r="45">
          <cell r="A45" t="str">
            <v>hide</v>
          </cell>
          <cell r="B45" t="str">
            <v>Exchange rate (Euro per LC)</v>
          </cell>
          <cell r="C45" t="e">
            <v>#VALUE!</v>
          </cell>
          <cell r="D45" t="e">
            <v>#VALUE!</v>
          </cell>
          <cell r="E45" t="e">
            <v>#VALUE!</v>
          </cell>
          <cell r="F45">
            <v>0.56290458767238949</v>
          </cell>
          <cell r="G45">
            <v>0.51165998270307855</v>
          </cell>
          <cell r="H45">
            <v>0.51129303092127143</v>
          </cell>
          <cell r="I45">
            <v>0.51129259879344513</v>
          </cell>
          <cell r="J45">
            <v>0.51129188119621849</v>
          </cell>
          <cell r="K45">
            <v>0.51129188119621849</v>
          </cell>
          <cell r="L45">
            <v>0.51129188119621849</v>
          </cell>
          <cell r="M45">
            <v>0.51129188119621849</v>
          </cell>
          <cell r="O45" t="e">
            <v>#VALUE!</v>
          </cell>
          <cell r="Q45" t="e">
            <v>#VALUE!</v>
          </cell>
          <cell r="S45">
            <v>0.51129188119621849</v>
          </cell>
          <cell r="T45">
            <v>0.51129188119621849</v>
          </cell>
          <cell r="U45">
            <v>0.51129188119621849</v>
          </cell>
          <cell r="V45">
            <v>0.51129188119621849</v>
          </cell>
          <cell r="W45">
            <v>0.51129188119621849</v>
          </cell>
          <cell r="X45">
            <v>0.51129188119621849</v>
          </cell>
          <cell r="AA45">
            <v>0.51129188119621849</v>
          </cell>
        </row>
        <row r="46">
          <cell r="B46" t="str">
            <v>Nominal appreciation (increase in Euro value of local currency, in percent)</v>
          </cell>
          <cell r="D46" t="e">
            <v>#VALUE!</v>
          </cell>
          <cell r="E46" t="e">
            <v>#VALUE!</v>
          </cell>
          <cell r="F46" t="e">
            <v>#VALUE!</v>
          </cell>
          <cell r="G46">
            <v>-9.1036040727980883</v>
          </cell>
          <cell r="H46">
            <v>-7.1717897473344561E-2</v>
          </cell>
          <cell r="I46">
            <v>-8.4516666598588586E-5</v>
          </cell>
          <cell r="J46">
            <v>-1.403496214025246E-4</v>
          </cell>
          <cell r="K46">
            <v>0</v>
          </cell>
          <cell r="L46">
            <v>0</v>
          </cell>
          <cell r="M46">
            <v>0</v>
          </cell>
          <cell r="O46">
            <v>-1.3107924052227762</v>
          </cell>
          <cell r="Q46">
            <v>3.4364107605367615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AA46">
            <v>0</v>
          </cell>
        </row>
        <row r="47">
          <cell r="B47" t="str">
            <v>Inflation rate (GDP deflator, in percent)</v>
          </cell>
          <cell r="D47">
            <v>70.569584580735906</v>
          </cell>
          <cell r="E47">
            <v>117.55775904314163</v>
          </cell>
          <cell r="F47">
            <v>948.28022790237333</v>
          </cell>
          <cell r="G47">
            <v>23.70000000000001</v>
          </cell>
          <cell r="H47">
            <v>3.6999999999999922</v>
          </cell>
          <cell r="I47">
            <v>6.6999999999999948</v>
          </cell>
          <cell r="J47">
            <v>6.7114140967335478</v>
          </cell>
          <cell r="K47">
            <v>3.764163322673042</v>
          </cell>
          <cell r="L47">
            <v>2.2865319807499063</v>
          </cell>
          <cell r="M47">
            <v>4.2212329244541769</v>
          </cell>
          <cell r="O47">
            <v>7.2976203320872388</v>
          </cell>
          <cell r="Q47">
            <v>7.4133011429909752</v>
          </cell>
          <cell r="S47">
            <v>4.1987500000000066</v>
          </cell>
          <cell r="T47">
            <v>3.6000000000000032</v>
          </cell>
          <cell r="U47">
            <v>3.2000000000000028</v>
          </cell>
          <cell r="V47">
            <v>3.2000000000000028</v>
          </cell>
          <cell r="W47">
            <v>3.2000000000000028</v>
          </cell>
          <cell r="X47">
            <v>3.2000000000000028</v>
          </cell>
          <cell r="Y47">
            <v>3.2000000000000028</v>
          </cell>
          <cell r="AA47">
            <v>3.2800000000000025</v>
          </cell>
        </row>
        <row r="48">
          <cell r="B48" t="str">
            <v>Growth of real primary spending (deflated by GDP deflator, in percent)</v>
          </cell>
          <cell r="D48">
            <v>-17.113017611899483</v>
          </cell>
          <cell r="E48">
            <v>-24.338444919595393</v>
          </cell>
          <cell r="F48">
            <v>5.3394023032443894</v>
          </cell>
          <cell r="G48">
            <v>25.898356545830971</v>
          </cell>
          <cell r="H48">
            <v>20.730963210759423</v>
          </cell>
          <cell r="I48">
            <v>5.4107920638021723</v>
          </cell>
          <cell r="J48">
            <v>1.2669584967586633</v>
          </cell>
          <cell r="K48">
            <v>5.5169044584537197</v>
          </cell>
          <cell r="L48">
            <v>7.9547390080719538</v>
          </cell>
          <cell r="M48">
            <v>4.1992644538955792</v>
          </cell>
          <cell r="O48">
            <v>10.139711176796068</v>
          </cell>
          <cell r="Q48">
            <v>9.3365883509730825</v>
          </cell>
          <cell r="S48">
            <v>7.7677726638585742</v>
          </cell>
          <cell r="T48">
            <v>8.0512424712290365</v>
          </cell>
          <cell r="U48">
            <v>12.672603085277201</v>
          </cell>
          <cell r="V48">
            <v>6.346686195779494</v>
          </cell>
          <cell r="W48">
            <v>5.6533693650504313</v>
          </cell>
          <cell r="X48">
            <v>4.6440408132682354</v>
          </cell>
          <cell r="AA48">
            <v>7.4735883861208787</v>
          </cell>
        </row>
        <row r="49">
          <cell r="B49" t="str">
            <v>Primary deficit</v>
          </cell>
          <cell r="D49">
            <v>-8.4698573395245269</v>
          </cell>
          <cell r="E49">
            <v>-9.2821161029674144</v>
          </cell>
          <cell r="F49">
            <v>-5.730170115449404</v>
          </cell>
          <cell r="G49">
            <v>-5.1513975674699282</v>
          </cell>
          <cell r="H49">
            <v>-2.8388972022328289</v>
          </cell>
          <cell r="I49">
            <v>-3.0432777129870487</v>
          </cell>
          <cell r="J49">
            <v>-2.8493292147451825</v>
          </cell>
          <cell r="K49">
            <v>-1.5558951866615018</v>
          </cell>
          <cell r="L49">
            <v>-1.6765739489239024</v>
          </cell>
          <cell r="M49">
            <v>-3.606315482593395</v>
          </cell>
          <cell r="O49">
            <v>-2.9602409022305411</v>
          </cell>
          <cell r="Q49">
            <v>1.216037858426106</v>
          </cell>
          <cell r="S49">
            <v>-3.7054364346146329</v>
          </cell>
          <cell r="T49">
            <v>-2.566010091565694</v>
          </cell>
          <cell r="U49">
            <v>-1.5960412151131464</v>
          </cell>
          <cell r="V49">
            <v>-1.3597656642013192</v>
          </cell>
          <cell r="W49">
            <v>-1.2627530857224443</v>
          </cell>
          <cell r="X49">
            <v>-1.171701329732123</v>
          </cell>
          <cell r="AA49">
            <v>-1.5912542772669453</v>
          </cell>
        </row>
        <row r="50">
          <cell r="A50" t="str">
            <v>hide</v>
          </cell>
          <cell r="B50" t="str">
            <v>Revenue to GDP ratio</v>
          </cell>
          <cell r="D50">
            <v>35.676832652069635</v>
          </cell>
          <cell r="E50">
            <v>31.667775773814579</v>
          </cell>
          <cell r="F50">
            <v>30.703639293760279</v>
          </cell>
          <cell r="G50">
            <v>35.390770301189505</v>
          </cell>
          <cell r="H50">
            <v>38.518940412939671</v>
          </cell>
          <cell r="I50">
            <v>38.730058162136295</v>
          </cell>
          <cell r="J50">
            <v>37.576079942886402</v>
          </cell>
          <cell r="K50">
            <v>36.490087252907323</v>
          </cell>
          <cell r="L50">
            <v>37.782543380048352</v>
          </cell>
          <cell r="M50">
            <v>39.245359986048605</v>
          </cell>
          <cell r="O50">
            <v>36.178208715780059</v>
          </cell>
          <cell r="Q50">
            <v>2.9289727472774696</v>
          </cell>
          <cell r="S50">
            <v>40.00685013818066</v>
          </cell>
          <cell r="T50">
            <v>39.745276764759922</v>
          </cell>
          <cell r="U50">
            <v>41.303005735212565</v>
          </cell>
          <cell r="V50">
            <v>41.385396902172538</v>
          </cell>
          <cell r="W50">
            <v>41.346571107093766</v>
          </cell>
          <cell r="X50">
            <v>40.930305016746303</v>
          </cell>
          <cell r="AA50">
            <v>40.786234277360954</v>
          </cell>
        </row>
        <row r="52">
          <cell r="AA52" t="str">
            <v>Debt-stabilizing</v>
          </cell>
        </row>
        <row r="53">
          <cell r="S53" t="str">
            <v>II. Stress Tests for Public Debt Ratio</v>
          </cell>
          <cell r="AA53" t="str">
            <v>primary</v>
          </cell>
        </row>
        <row r="54">
          <cell r="B54" t="str">
            <v>A. Alternative Scenarios</v>
          </cell>
          <cell r="AA54" t="str">
            <v>balance 10/</v>
          </cell>
        </row>
        <row r="56">
          <cell r="B56" t="str">
            <v>A1. Key variables are at their historical averages in 2006-10  7/</v>
          </cell>
          <cell r="S56">
            <v>32.684814712232267</v>
          </cell>
          <cell r="T56">
            <v>29.323524899977112</v>
          </cell>
          <cell r="U56">
            <v>23.138636188307213</v>
          </cell>
          <cell r="V56">
            <v>17.911175130849085</v>
          </cell>
          <cell r="W56">
            <v>13.171322322075348</v>
          </cell>
          <cell r="X56">
            <v>8.9450407483710244</v>
          </cell>
          <cell r="AA56">
            <v>0.45431350772053203</v>
          </cell>
        </row>
        <row r="57">
          <cell r="B57" t="str">
            <v xml:space="preserve">A2. No policy change (constant primary balance) in 2006-10  </v>
          </cell>
          <cell r="S57">
            <v>32.684846037001478</v>
          </cell>
          <cell r="T57">
            <v>29.520086194843</v>
          </cell>
          <cell r="U57">
            <v>23.658295150781921</v>
          </cell>
          <cell r="V57">
            <v>18.543011919644353</v>
          </cell>
          <cell r="W57">
            <v>13.745828513915146</v>
          </cell>
          <cell r="X57">
            <v>9.3028549838576513</v>
          </cell>
          <cell r="AA57">
            <v>0.74594651319228389</v>
          </cell>
        </row>
        <row r="59">
          <cell r="B59" t="str">
            <v>B. Bound Tests</v>
          </cell>
        </row>
        <row r="61">
          <cell r="B61" t="str">
            <v>B1. Real interest rate is at baseline plus one standard deviations</v>
          </cell>
          <cell r="S61">
            <v>32.685295583387401</v>
          </cell>
          <cell r="T61">
            <v>31.721624096265565</v>
          </cell>
          <cell r="U61">
            <v>28.936150460622571</v>
          </cell>
          <cell r="V61">
            <v>26.953795514105828</v>
          </cell>
          <cell r="W61">
            <v>25.240119468950446</v>
          </cell>
          <cell r="X61">
            <v>23.848271059263094</v>
          </cell>
          <cell r="AA61">
            <v>1.136244815792752</v>
          </cell>
        </row>
        <row r="62">
          <cell r="B62" t="str">
            <v>B2. Real GDP growth is at baseline minus one-half standard deviation</v>
          </cell>
          <cell r="S62">
            <v>32.685295583387401</v>
          </cell>
          <cell r="T62">
            <v>31.029992673791195</v>
          </cell>
          <cell r="U62">
            <v>27.794380399320534</v>
          </cell>
          <cell r="V62">
            <v>25.666524876174478</v>
          </cell>
          <cell r="W62">
            <v>24.077732926010039</v>
          </cell>
          <cell r="X62">
            <v>23.061481981029718</v>
          </cell>
          <cell r="AA62">
            <v>0.52411306173160688</v>
          </cell>
        </row>
        <row r="63">
          <cell r="B63" t="str">
            <v>B3. Primary balance is at baseline minus one-half standard deviation</v>
          </cell>
          <cell r="S63">
            <v>32.685295583387401</v>
          </cell>
          <cell r="T63">
            <v>31.268091181006682</v>
          </cell>
          <cell r="U63">
            <v>28.0702322429159</v>
          </cell>
          <cell r="V63">
            <v>25.778019439455715</v>
          </cell>
          <cell r="W63">
            <v>23.82673252802088</v>
          </cell>
          <cell r="X63">
            <v>22.257426389430588</v>
          </cell>
          <cell r="AA63">
            <v>0.40137561829852064</v>
          </cell>
        </row>
        <row r="64">
          <cell r="B64" t="str">
            <v>B4. Combination of B1-B3 using one-quarter standard deviation shocks</v>
          </cell>
          <cell r="S64">
            <v>32.685295583387401</v>
          </cell>
          <cell r="T64">
            <v>31.582940604176269</v>
          </cell>
          <cell r="U64">
            <v>28.660949000763068</v>
          </cell>
          <cell r="V64">
            <v>26.582658633651928</v>
          </cell>
          <cell r="W64">
            <v>24.800493730150869</v>
          </cell>
          <cell r="X64">
            <v>23.364720443638404</v>
          </cell>
          <cell r="AA64">
            <v>0.8262089124339248</v>
          </cell>
        </row>
        <row r="65">
          <cell r="B65" t="str">
            <v>B5. One time 30 percent real depreciation in 2006 9/</v>
          </cell>
          <cell r="S65">
            <v>32.685295583387401</v>
          </cell>
          <cell r="T65">
            <v>44.194349916955915</v>
          </cell>
          <cell r="U65">
            <v>39.993143330020885</v>
          </cell>
          <cell r="V65">
            <v>36.740322586129622</v>
          </cell>
          <cell r="W65">
            <v>33.871158662135812</v>
          </cell>
          <cell r="X65">
            <v>31.427196810928621</v>
          </cell>
          <cell r="AA65">
            <v>0.15747438056658813</v>
          </cell>
        </row>
        <row r="66">
          <cell r="B66" t="str">
            <v>B6. 10 percent of GDP increase in other debt-creating flows in 2006</v>
          </cell>
          <cell r="S66">
            <v>32.685295583387401</v>
          </cell>
          <cell r="T66">
            <v>40.660072251793629</v>
          </cell>
          <cell r="U66">
            <v>36.566572043080711</v>
          </cell>
          <cell r="V66">
            <v>33.414703784043049</v>
          </cell>
          <cell r="W66">
            <v>30.639169618881425</v>
          </cell>
          <cell r="X66">
            <v>28.280644612360273</v>
          </cell>
          <cell r="AA66">
            <v>0.24116764010771163</v>
          </cell>
        </row>
        <row r="67">
          <cell r="A67" t="str">
            <v>hide</v>
          </cell>
          <cell r="B67" t="str">
            <v>B7. Impact on debt-to-GDP ratio if revenue-to-GDP ratio is at historical average minus two standard deviations in 2003-04</v>
          </cell>
          <cell r="S67" t="e">
            <v>#REF!</v>
          </cell>
          <cell r="T67" t="e">
            <v>#REF!</v>
          </cell>
          <cell r="U67" t="e">
            <v>#REF!</v>
          </cell>
          <cell r="V67" t="e">
            <v>#REF!</v>
          </cell>
          <cell r="W67" t="e">
            <v>#REF!</v>
          </cell>
          <cell r="X67" t="e">
            <v>#REF!</v>
          </cell>
          <cell r="AA67" t="e">
            <v>#REF!</v>
          </cell>
        </row>
        <row r="68">
          <cell r="A68" t="str">
            <v>hide</v>
          </cell>
          <cell r="B68" t="str">
            <v>B7a. Impact on debt-to-revenue ratio if revenue-to-GDP ratio is at historical average minus two standard deviations in 2003-04</v>
          </cell>
          <cell r="S68" t="e">
            <v>#REF!</v>
          </cell>
          <cell r="T68" t="e">
            <v>#REF!</v>
          </cell>
          <cell r="U68" t="e">
            <v>#REF!</v>
          </cell>
          <cell r="V68" t="e">
            <v>#REF!</v>
          </cell>
          <cell r="W68" t="e">
            <v>#REF!</v>
          </cell>
          <cell r="X68" t="e">
            <v>#REF!</v>
          </cell>
        </row>
        <row r="71">
          <cell r="B71" t="str">
            <v>1/ Indicate coverage of public sector, e.g., general government or nonfinancial public sector. Also whether net or gross debt is used.</v>
          </cell>
        </row>
        <row r="72">
          <cell r="B72" t="str">
            <v xml:space="preserve">2/ Derived as [(r - p(1+g) - g + ae(1+r)]/(1+g+p+gp)) times previous period debt ratio, with r = interest rate; p = growth rate of GDP deflator; g = real GDP growth rate; a = share of foreign-currency </v>
          </cell>
        </row>
        <row r="73">
          <cell r="B73" t="str">
            <v>denominated debt; and e = nominal exchange rate depreciation (measured by increase in local currency value of Euro).</v>
          </cell>
        </row>
        <row r="74">
          <cell r="B74" t="str">
            <v>3/ The real interest rate contribution is derived from the denominator in footnote 2/ as r - π (1+g) and the real growth contribution as -g.</v>
          </cell>
        </row>
        <row r="75">
          <cell r="B75" t="str">
            <v xml:space="preserve">4/ The exchange rate contribution is derived from the numerator in footnote 2/ as ae(1+r). </v>
          </cell>
        </row>
        <row r="76">
          <cell r="B76" t="str">
            <v xml:space="preserve">5/ Defined as public sector deficit, plus amortization of medium and long-term public sector debt, plus short-term debt at end of previous period. </v>
          </cell>
        </row>
        <row r="77">
          <cell r="B77" t="str">
            <v>6/ Derived as nominal interest expenditure divided by previous period debt stock.</v>
          </cell>
        </row>
        <row r="78">
          <cell r="B78" t="str">
            <v>7/ The key variables include real GDP growth; real interest rate; and primary balance in percent of GDP.</v>
          </cell>
        </row>
        <row r="79">
          <cell r="B79" t="str">
            <v xml:space="preserve">8/ The implied change in other key variables under this scenario is discussed in the text. </v>
          </cell>
        </row>
        <row r="80">
          <cell r="B80" t="str">
            <v xml:space="preserve">9/ Real depreciation is defined as nominal depreciation (measured by percentage fall in euro value of local currency) minus domestic inflation (based on GDP deflator). </v>
          </cell>
        </row>
        <row r="81">
          <cell r="B81" t="str">
            <v>10/ Assumes that key variables (real GDP growth, real interest rate, and other identified debt-creating flows) remain at the level of the last projection year.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  <sheetName val="#REF"/>
      <sheetName val="IMATA"/>
      <sheetName val="Dsrv"/>
      <sheetName val="Dboj"/>
      <sheetName val="Dgg"/>
      <sheetName val="Dgov"/>
      <sheetName val="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">
          <cell r="A1" t="str">
            <v>Table  47.  Ecuador: External Debt 1/</v>
          </cell>
        </row>
        <row r="5">
          <cell r="D5">
            <v>1992</v>
          </cell>
          <cell r="E5">
            <v>1993</v>
          </cell>
          <cell r="F5">
            <v>1994</v>
          </cell>
          <cell r="G5">
            <v>1995</v>
          </cell>
          <cell r="H5">
            <v>1996</v>
          </cell>
          <cell r="I5">
            <v>1997</v>
          </cell>
        </row>
        <row r="8">
          <cell r="A8" t="str">
            <v>(In millions of U.S. dollars)</v>
          </cell>
        </row>
        <row r="10">
          <cell r="A10" t="str">
            <v>Total debt</v>
          </cell>
          <cell r="D10">
            <v>12795</v>
          </cell>
          <cell r="E10">
            <v>13631</v>
          </cell>
          <cell r="F10">
            <v>14589</v>
          </cell>
          <cell r="G10">
            <v>13934</v>
          </cell>
          <cell r="H10">
            <v>14589</v>
          </cell>
          <cell r="I10">
            <v>15198.139999999998</v>
          </cell>
        </row>
        <row r="11">
          <cell r="A11" t="str">
            <v>Private sector</v>
          </cell>
          <cell r="D11">
            <v>800</v>
          </cell>
          <cell r="E11">
            <v>606</v>
          </cell>
          <cell r="F11">
            <v>832</v>
          </cell>
          <cell r="G11">
            <v>1555</v>
          </cell>
          <cell r="H11">
            <v>1958</v>
          </cell>
          <cell r="I11">
            <v>2520.1170000000002</v>
          </cell>
        </row>
        <row r="12">
          <cell r="A12" t="str">
            <v>Public sector</v>
          </cell>
          <cell r="D12">
            <v>11995</v>
          </cell>
          <cell r="E12">
            <v>13025</v>
          </cell>
          <cell r="F12">
            <v>13757</v>
          </cell>
          <cell r="G12">
            <v>12379</v>
          </cell>
          <cell r="H12">
            <v>12631</v>
          </cell>
          <cell r="I12">
            <v>12678.022999999997</v>
          </cell>
        </row>
        <row r="13">
          <cell r="A13" t="str">
            <v xml:space="preserve">   Nonfinancial public sector</v>
          </cell>
          <cell r="D13">
            <v>10611</v>
          </cell>
          <cell r="E13">
            <v>12397</v>
          </cell>
          <cell r="F13">
            <v>12986</v>
          </cell>
          <cell r="G13">
            <v>11597</v>
          </cell>
          <cell r="H13">
            <v>11669</v>
          </cell>
          <cell r="I13">
            <v>11880.722999999998</v>
          </cell>
        </row>
        <row r="14">
          <cell r="A14" t="str">
            <v xml:space="preserve">   Financial public sector</v>
          </cell>
          <cell r="D14">
            <v>1384</v>
          </cell>
          <cell r="E14">
            <v>628</v>
          </cell>
          <cell r="F14">
            <v>771</v>
          </cell>
          <cell r="G14">
            <v>782</v>
          </cell>
          <cell r="H14">
            <v>962</v>
          </cell>
          <cell r="I14">
            <v>797.3</v>
          </cell>
        </row>
        <row r="16">
          <cell r="A16" t="str">
            <v>Total debt</v>
          </cell>
          <cell r="D16">
            <v>12795</v>
          </cell>
          <cell r="E16">
            <v>13631</v>
          </cell>
          <cell r="F16">
            <v>14589</v>
          </cell>
          <cell r="G16">
            <v>13934</v>
          </cell>
          <cell r="H16">
            <v>14589</v>
          </cell>
          <cell r="I16">
            <v>15198.139999999998</v>
          </cell>
        </row>
        <row r="17">
          <cell r="A17" t="str">
            <v>Multilaterals</v>
          </cell>
          <cell r="D17">
            <v>2463</v>
          </cell>
          <cell r="E17">
            <v>2572</v>
          </cell>
          <cell r="F17">
            <v>2928</v>
          </cell>
          <cell r="G17">
            <v>3563</v>
          </cell>
          <cell r="H17">
            <v>3564</v>
          </cell>
          <cell r="I17">
            <v>3479.0499999999997</v>
          </cell>
        </row>
        <row r="18">
          <cell r="A18" t="str">
            <v>Bilaterals</v>
          </cell>
          <cell r="D18">
            <v>2124</v>
          </cell>
          <cell r="E18">
            <v>2200</v>
          </cell>
          <cell r="F18">
            <v>2277</v>
          </cell>
          <cell r="G18">
            <v>2329</v>
          </cell>
          <cell r="H18">
            <v>2345</v>
          </cell>
          <cell r="I18">
            <v>2353.3729999999996</v>
          </cell>
        </row>
        <row r="19">
          <cell r="A19" t="str">
            <v>Commercial banks</v>
          </cell>
          <cell r="D19">
            <v>7895</v>
          </cell>
          <cell r="E19">
            <v>8620</v>
          </cell>
          <cell r="F19">
            <v>9191</v>
          </cell>
          <cell r="G19">
            <v>7910</v>
          </cell>
          <cell r="H19">
            <v>8574</v>
          </cell>
          <cell r="I19">
            <v>9300.7170000000006</v>
          </cell>
        </row>
        <row r="20">
          <cell r="A20" t="str">
            <v xml:space="preserve">Suppliers </v>
          </cell>
          <cell r="D20">
            <v>313</v>
          </cell>
          <cell r="E20">
            <v>239</v>
          </cell>
          <cell r="F20">
            <v>193</v>
          </cell>
          <cell r="G20">
            <v>132</v>
          </cell>
          <cell r="H20">
            <v>106</v>
          </cell>
          <cell r="I20">
            <v>65</v>
          </cell>
        </row>
        <row r="22">
          <cell r="A22" t="str">
            <v>(Shares in percent of total)</v>
          </cell>
        </row>
        <row r="24">
          <cell r="A24" t="str">
            <v>Total debt</v>
          </cell>
          <cell r="D24">
            <v>100</v>
          </cell>
          <cell r="E24">
            <v>100</v>
          </cell>
          <cell r="F24">
            <v>100</v>
          </cell>
          <cell r="G24">
            <v>100</v>
          </cell>
          <cell r="H24">
            <v>100</v>
          </cell>
          <cell r="I24">
            <v>100</v>
          </cell>
        </row>
        <row r="25">
          <cell r="A25" t="str">
            <v>Private sector</v>
          </cell>
          <cell r="D25">
            <v>6.2524423602969907</v>
          </cell>
          <cell r="E25">
            <v>4.4457486611400485</v>
          </cell>
          <cell r="F25">
            <v>5.7029268627047776</v>
          </cell>
          <cell r="G25">
            <v>11.159753121860199</v>
          </cell>
          <cell r="H25">
            <v>13.421070669682639</v>
          </cell>
          <cell r="I25">
            <v>16.581746187362405</v>
          </cell>
        </row>
        <row r="26">
          <cell r="A26" t="str">
            <v>Public sector</v>
          </cell>
          <cell r="D26">
            <v>93.747557639703004</v>
          </cell>
          <cell r="E26">
            <v>95.554251338859956</v>
          </cell>
          <cell r="F26">
            <v>94.297073137295214</v>
          </cell>
          <cell r="G26">
            <v>88.840246878139808</v>
          </cell>
          <cell r="H26">
            <v>86.578929330317365</v>
          </cell>
          <cell r="I26">
            <v>83.418253812637602</v>
          </cell>
        </row>
        <row r="27">
          <cell r="A27" t="str">
            <v xml:space="preserve">   Nonfinancial public sector</v>
          </cell>
          <cell r="D27">
            <v>82.930832356389217</v>
          </cell>
          <cell r="E27">
            <v>90.947105861638917</v>
          </cell>
          <cell r="F27">
            <v>89.012269518130097</v>
          </cell>
          <cell r="G27">
            <v>83.228075211712365</v>
          </cell>
          <cell r="H27">
            <v>79.984920145314959</v>
          </cell>
          <cell r="I27">
            <v>78.172217126569436</v>
          </cell>
        </row>
        <row r="28">
          <cell r="A28" t="str">
            <v xml:space="preserve">   Financial public sector</v>
          </cell>
          <cell r="D28">
            <v>10.816725283313794</v>
          </cell>
          <cell r="E28">
            <v>4.6071454772210405</v>
          </cell>
          <cell r="F28">
            <v>5.2848036191651246</v>
          </cell>
          <cell r="G28">
            <v>5.6121716664274439</v>
          </cell>
          <cell r="H28">
            <v>6.594009185002399</v>
          </cell>
          <cell r="I28">
            <v>5.2460366860681642</v>
          </cell>
        </row>
        <row r="30">
          <cell r="A30" t="str">
            <v>Total debt</v>
          </cell>
          <cell r="D30">
            <v>100</v>
          </cell>
          <cell r="E30">
            <v>100</v>
          </cell>
          <cell r="F30">
            <v>100</v>
          </cell>
          <cell r="G30">
            <v>100</v>
          </cell>
          <cell r="H30">
            <v>100</v>
          </cell>
          <cell r="I30">
            <v>100</v>
          </cell>
        </row>
        <row r="31">
          <cell r="A31" t="str">
            <v>Multilaterals</v>
          </cell>
          <cell r="D31">
            <v>19.24970691676436</v>
          </cell>
          <cell r="E31">
            <v>18.868755043650502</v>
          </cell>
          <cell r="F31">
            <v>20.069915689903354</v>
          </cell>
          <cell r="G31">
            <v>25.570546863786419</v>
          </cell>
          <cell r="H31">
            <v>24.429364589759409</v>
          </cell>
          <cell r="I31">
            <v>22.891288012875261</v>
          </cell>
        </row>
        <row r="32">
          <cell r="A32" t="str">
            <v>Bilaterals</v>
          </cell>
          <cell r="D32">
            <v>16.60023446658851</v>
          </cell>
          <cell r="E32">
            <v>16.139681608099185</v>
          </cell>
          <cell r="F32">
            <v>15.607649599012955</v>
          </cell>
          <cell r="G32">
            <v>16.714511267403473</v>
          </cell>
          <cell r="H32">
            <v>16.073754198368633</v>
          </cell>
          <cell r="I32">
            <v>15.484611932775985</v>
          </cell>
        </row>
        <row r="33">
          <cell r="A33" t="str">
            <v>Commercial banks</v>
          </cell>
          <cell r="D33">
            <v>61.703790543180922</v>
          </cell>
          <cell r="E33">
            <v>63.238207028097712</v>
          </cell>
          <cell r="F33">
            <v>62.999520186441835</v>
          </cell>
          <cell r="G33">
            <v>56.767618774221326</v>
          </cell>
          <cell r="H33">
            <v>58.770306395229277</v>
          </cell>
          <cell r="I33">
            <v>61.196416140396138</v>
          </cell>
        </row>
        <row r="34">
          <cell r="A34" t="str">
            <v xml:space="preserve">Suppliers </v>
          </cell>
          <cell r="D34">
            <v>2.4462680734661979</v>
          </cell>
          <cell r="E34">
            <v>1.7533563201525932</v>
          </cell>
          <cell r="F34">
            <v>1.3229145246418534</v>
          </cell>
          <cell r="G34">
            <v>0.94732309458877562</v>
          </cell>
          <cell r="H34">
            <v>0.72657481664267598</v>
          </cell>
          <cell r="I34">
            <v>0.4276839139526285</v>
          </cell>
        </row>
        <row r="36">
          <cell r="A36" t="str">
            <v>(In percent of GDP)</v>
          </cell>
        </row>
        <row r="38">
          <cell r="A38" t="str">
            <v>Total debt</v>
          </cell>
          <cell r="D38">
            <v>105.6</v>
          </cell>
          <cell r="E38">
            <v>95.294350296892645</v>
          </cell>
          <cell r="F38">
            <v>87.854751631120109</v>
          </cell>
          <cell r="G38">
            <v>77.658463210520594</v>
          </cell>
          <cell r="H38">
            <v>76.15493031267944</v>
          </cell>
          <cell r="I38">
            <v>76.913663967611328</v>
          </cell>
        </row>
        <row r="39">
          <cell r="A39" t="str">
            <v>Private sector</v>
          </cell>
          <cell r="D39">
            <v>6.6025791324736218</v>
          </cell>
          <cell r="E39">
            <v>4.2365473024662128</v>
          </cell>
          <cell r="F39">
            <v>5.0102922309337128</v>
          </cell>
          <cell r="G39">
            <v>8.6664927725247249</v>
          </cell>
          <cell r="H39">
            <v>10.220807015712273</v>
          </cell>
          <cell r="I39">
            <v>12.753628542510123</v>
          </cell>
        </row>
        <row r="40">
          <cell r="A40" t="str">
            <v>Public sector</v>
          </cell>
          <cell r="D40">
            <v>98.997420867526372</v>
          </cell>
          <cell r="E40">
            <v>91.057802994426424</v>
          </cell>
          <cell r="F40">
            <v>82.844459400186395</v>
          </cell>
          <cell r="G40">
            <v>68.991970437995874</v>
          </cell>
          <cell r="H40">
            <v>65.934123296967158</v>
          </cell>
          <cell r="I40">
            <v>64.160035425101199</v>
          </cell>
        </row>
        <row r="41">
          <cell r="A41" t="str">
            <v xml:space="preserve">   Nonfinancial public sector</v>
          </cell>
          <cell r="D41">
            <v>87.574958968347005</v>
          </cell>
          <cell r="E41">
            <v>86.667453644675959</v>
          </cell>
          <cell r="F41">
            <v>78.201508306376425</v>
          </cell>
          <cell r="G41">
            <v>64.63364416911206</v>
          </cell>
          <cell r="H41">
            <v>60.912460197316896</v>
          </cell>
          <cell r="I41">
            <v>58.415385234165257</v>
          </cell>
        </row>
        <row r="42">
          <cell r="A42" t="str">
            <v xml:space="preserve">   Financial public sector</v>
          </cell>
          <cell r="D42">
            <v>11.422461899179366</v>
          </cell>
          <cell r="E42">
            <v>4.3903493497504646</v>
          </cell>
          <cell r="F42">
            <v>4.642951093809967</v>
          </cell>
          <cell r="G42">
            <v>4.3583262688838174</v>
          </cell>
          <cell r="H42">
            <v>5.0216630996502589</v>
          </cell>
          <cell r="I42">
            <v>5.7446501909359462</v>
          </cell>
        </row>
        <row r="44">
          <cell r="A44" t="str">
            <v>Total debt</v>
          </cell>
          <cell r="D44">
            <v>105.6</v>
          </cell>
          <cell r="E44">
            <v>95.294350296892645</v>
          </cell>
          <cell r="F44">
            <v>87.854751631120109</v>
          </cell>
          <cell r="G44">
            <v>77.658463210520594</v>
          </cell>
          <cell r="H44">
            <v>76.15493031267944</v>
          </cell>
          <cell r="I44">
            <v>76.913663967611328</v>
          </cell>
        </row>
        <row r="45">
          <cell r="A45" t="str">
            <v>Multilaterals</v>
          </cell>
          <cell r="D45">
            <v>20.327690504103163</v>
          </cell>
          <cell r="E45">
            <v>17.980857527958907</v>
          </cell>
          <cell r="F45">
            <v>17.632374581939796</v>
          </cell>
          <cell r="G45">
            <v>19.857693728942508</v>
          </cell>
          <cell r="H45">
            <v>18.604165579161663</v>
          </cell>
          <cell r="I45">
            <v>17.60652834008097</v>
          </cell>
        </row>
        <row r="46">
          <cell r="A46" t="str">
            <v>Bilaterals</v>
          </cell>
          <cell r="D46">
            <v>17.529847596717467</v>
          </cell>
          <cell r="E46">
            <v>15.380204728425193</v>
          </cell>
          <cell r="F46">
            <v>13.712061790668345</v>
          </cell>
          <cell r="G46">
            <v>12.980232583414846</v>
          </cell>
          <cell r="H46">
            <v>12.240956308399019</v>
          </cell>
          <cell r="I46">
            <v>11.909782388663965</v>
          </cell>
        </row>
        <row r="47">
          <cell r="A47" t="str">
            <v>Commercial banks</v>
          </cell>
          <cell r="D47">
            <v>65.159202813599052</v>
          </cell>
          <cell r="E47">
            <v>60.262438526829627</v>
          </cell>
          <cell r="F47">
            <v>55.348071988595862</v>
          </cell>
          <cell r="G47">
            <v>44.084860341267259</v>
          </cell>
          <cell r="H47">
            <v>44.756485879835054</v>
          </cell>
          <cell r="I47">
            <v>47.068405870445339</v>
          </cell>
        </row>
        <row r="48">
          <cell r="A48" t="str">
            <v xml:space="preserve">Suppliers </v>
          </cell>
          <cell r="D48">
            <v>2.5832590855803046</v>
          </cell>
          <cell r="E48">
            <v>1.6708495136789188</v>
          </cell>
          <cell r="F48">
            <v>1.1622432699161138</v>
          </cell>
          <cell r="G48">
            <v>0.73567655689598965</v>
          </cell>
          <cell r="H48">
            <v>0.55332254528370828</v>
          </cell>
          <cell r="I48">
            <v>0.3289473684210526</v>
          </cell>
        </row>
        <row r="51">
          <cell r="A51" t="str">
            <v xml:space="preserve">   Sources: Central Bank of Ecuador; and Fund staff estimates.</v>
          </cell>
        </row>
        <row r="53">
          <cell r="A53" t="str">
            <v xml:space="preserve">   1/ Including unpaid late interest and outstanding obligations to the Fund.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Table_GEF"/>
      <sheetName val="Chartdata"/>
      <sheetName val="A1_historical"/>
      <sheetName val="B1_irate"/>
      <sheetName val="B2_GDP"/>
      <sheetName val="B3_CAB"/>
      <sheetName val="B4_Combined"/>
      <sheetName val="B5_Depreciation"/>
      <sheetName val="RED47"/>
    </sheetNames>
    <sheetDataSet>
      <sheetData sheetId="0" refreshError="1"/>
      <sheetData sheetId="1" refreshError="1"/>
      <sheetData sheetId="2" refreshError="1">
        <row r="3">
          <cell r="B3" t="str">
            <v>External Debt Sustainability Framework, 2000-2010</v>
          </cell>
        </row>
        <row r="4">
          <cell r="B4" t="str">
            <v>(In percent of GDP, unless otherwise indicated)</v>
          </cell>
        </row>
        <row r="7">
          <cell r="F7" t="str">
            <v xml:space="preserve">Actual </v>
          </cell>
          <cell r="S7" t="str">
            <v>Projections</v>
          </cell>
        </row>
        <row r="8">
          <cell r="C8">
            <v>1994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  <cell r="S8">
            <v>2005</v>
          </cell>
          <cell r="T8">
            <v>2006</v>
          </cell>
          <cell r="U8">
            <v>2007</v>
          </cell>
          <cell r="V8">
            <v>2008</v>
          </cell>
          <cell r="W8">
            <v>2009</v>
          </cell>
          <cell r="X8">
            <v>2010</v>
          </cell>
        </row>
        <row r="9">
          <cell r="AA9" t="str">
            <v>Debt-stabilizing</v>
          </cell>
        </row>
        <row r="10">
          <cell r="S10" t="str">
            <v xml:space="preserve">I.  Baseline  Projections </v>
          </cell>
          <cell r="AA10" t="str">
            <v xml:space="preserve">non-interest </v>
          </cell>
        </row>
        <row r="11">
          <cell r="AA11" t="str">
            <v>current account 6/</v>
          </cell>
        </row>
        <row r="12">
          <cell r="A12">
            <v>1</v>
          </cell>
          <cell r="B12" t="str">
            <v>External debt</v>
          </cell>
          <cell r="C12">
            <v>116.78877674192182</v>
          </cell>
          <cell r="D12">
            <v>77.431948307022907</v>
          </cell>
          <cell r="E12">
            <v>96.979462434901762</v>
          </cell>
          <cell r="F12">
            <v>100.41464149726495</v>
          </cell>
          <cell r="G12">
            <v>83.127770335734866</v>
          </cell>
          <cell r="H12">
            <v>89.454166627131599</v>
          </cell>
          <cell r="I12">
            <v>88.222817511220569</v>
          </cell>
          <cell r="J12">
            <v>79.352959742069359</v>
          </cell>
          <cell r="K12">
            <v>65.135079939033531</v>
          </cell>
          <cell r="L12">
            <v>60.229993717280863</v>
          </cell>
          <cell r="M12">
            <v>63.014972837716762</v>
          </cell>
          <cell r="S12">
            <v>59.693303648126772</v>
          </cell>
          <cell r="T12">
            <v>59.530044768760114</v>
          </cell>
          <cell r="U12">
            <v>55.252267965741972</v>
          </cell>
          <cell r="V12">
            <v>54.421207222052047</v>
          </cell>
          <cell r="W12">
            <v>53.22691770468537</v>
          </cell>
          <cell r="X12">
            <v>50.444371358979836</v>
          </cell>
          <cell r="AA12">
            <v>-7.4269075990190974</v>
          </cell>
        </row>
        <row r="14">
          <cell r="A14">
            <v>2</v>
          </cell>
          <cell r="B14" t="str">
            <v>Change in external debt</v>
          </cell>
          <cell r="D14">
            <v>-39.356828434898915</v>
          </cell>
          <cell r="E14">
            <v>19.547514127878856</v>
          </cell>
          <cell r="F14">
            <v>3.4351790623631899</v>
          </cell>
          <cell r="G14">
            <v>-17.286871161530087</v>
          </cell>
          <cell r="H14">
            <v>6.3263962913967333</v>
          </cell>
          <cell r="I14">
            <v>-1.2313491159110299</v>
          </cell>
          <cell r="J14">
            <v>-8.8698577691512099</v>
          </cell>
          <cell r="K14">
            <v>-14.217879803035828</v>
          </cell>
          <cell r="L14">
            <v>-4.9050862217526685</v>
          </cell>
          <cell r="M14">
            <v>2.7849791204358993</v>
          </cell>
          <cell r="S14">
            <v>-3.3216691895899899</v>
          </cell>
          <cell r="T14">
            <v>-0.1632588793666585</v>
          </cell>
          <cell r="U14">
            <v>-4.277776803018142</v>
          </cell>
          <cell r="V14">
            <v>-0.83106074368992466</v>
          </cell>
          <cell r="W14">
            <v>-1.194289517366677</v>
          </cell>
          <cell r="X14">
            <v>-2.7825463457055335</v>
          </cell>
          <cell r="Y14">
            <v>0</v>
          </cell>
        </row>
        <row r="15">
          <cell r="A15">
            <v>3</v>
          </cell>
          <cell r="B15" t="str">
            <v>Identified external debt-creating flows (4+8+9)</v>
          </cell>
          <cell r="D15">
            <v>-29.453294084731755</v>
          </cell>
          <cell r="E15">
            <v>22.292873625639498</v>
          </cell>
          <cell r="F15">
            <v>-19.694822718515319</v>
          </cell>
          <cell r="G15">
            <v>-13.291398661846921</v>
          </cell>
          <cell r="H15">
            <v>-7.8070178723454458</v>
          </cell>
          <cell r="I15">
            <v>-12.705504946972066</v>
          </cell>
          <cell r="J15">
            <v>-6.9298093146813873</v>
          </cell>
          <cell r="K15">
            <v>-5.1816615231517344</v>
          </cell>
          <cell r="L15">
            <v>-4.003021097318312</v>
          </cell>
          <cell r="M15">
            <v>-2.9221143876012872</v>
          </cell>
          <cell r="S15">
            <v>-7.0961547897314805</v>
          </cell>
          <cell r="T15">
            <v>-2.8281522367361118</v>
          </cell>
          <cell r="U15">
            <v>-1.8922811268255746</v>
          </cell>
          <cell r="V15">
            <v>-3.0067574639821579</v>
          </cell>
          <cell r="W15">
            <v>-3.1947490735099069</v>
          </cell>
          <cell r="X15">
            <v>-3.76327301713855</v>
          </cell>
          <cell r="Y15">
            <v>0</v>
          </cell>
        </row>
        <row r="16">
          <cell r="A16">
            <v>4</v>
          </cell>
          <cell r="B16" t="str">
            <v>Current account deficit, excluding interest payments</v>
          </cell>
          <cell r="D16">
            <v>-2.884150149818427</v>
          </cell>
          <cell r="E16">
            <v>-6.5053569326080432</v>
          </cell>
          <cell r="F16">
            <v>-14.336665017028052</v>
          </cell>
          <cell r="G16">
            <v>-3.9574881141783869</v>
          </cell>
          <cell r="H16">
            <v>1.2524512632592211</v>
          </cell>
          <cell r="I16">
            <v>1.7284496366826072</v>
          </cell>
          <cell r="J16">
            <v>3.5292101102280635</v>
          </cell>
          <cell r="K16">
            <v>3.294078736285539</v>
          </cell>
          <cell r="L16">
            <v>7.1693929527837987</v>
          </cell>
          <cell r="M16">
            <v>5.6659040558302474</v>
          </cell>
          <cell r="S16">
            <v>8.5555189355153072</v>
          </cell>
          <cell r="T16">
            <v>7.8028846766811881</v>
          </cell>
          <cell r="U16">
            <v>6.5496937269750104</v>
          </cell>
          <cell r="V16">
            <v>5.5492195204477097</v>
          </cell>
          <cell r="W16">
            <v>4.3958895596339733</v>
          </cell>
          <cell r="X16">
            <v>3.758183218886141</v>
          </cell>
          <cell r="Y16">
            <v>7.4269075990190974</v>
          </cell>
        </row>
        <row r="17">
          <cell r="A17">
            <v>5</v>
          </cell>
          <cell r="B17" t="str">
            <v>Deficit in balance of goods and services</v>
          </cell>
          <cell r="D17">
            <v>-0.77855938238587896</v>
          </cell>
          <cell r="E17">
            <v>-4.5852917854329078</v>
          </cell>
          <cell r="F17">
            <v>-11.252232126435068</v>
          </cell>
          <cell r="G17">
            <v>-0.22350780637327716</v>
          </cell>
          <cell r="H17">
            <v>5.7827793828462219</v>
          </cell>
          <cell r="I17">
            <v>5.3673192207157214</v>
          </cell>
          <cell r="J17">
            <v>8.7203723953862777</v>
          </cell>
          <cell r="K17">
            <v>7.2928349403030808</v>
          </cell>
          <cell r="L17">
            <v>9.4905931577170293</v>
          </cell>
          <cell r="M17">
            <v>10.26326367405499</v>
          </cell>
          <cell r="S17">
            <v>13.388638003942127</v>
          </cell>
          <cell r="T17">
            <v>12.390362832663143</v>
          </cell>
          <cell r="U17">
            <v>12.182506463659749</v>
          </cell>
          <cell r="V17">
            <v>11.327842235800887</v>
          </cell>
          <cell r="W17">
            <v>10.831870780981944</v>
          </cell>
          <cell r="X17">
            <v>9.4987998410954049</v>
          </cell>
        </row>
        <row r="18">
          <cell r="A18">
            <v>6</v>
          </cell>
          <cell r="B18" t="str">
            <v>Exports</v>
          </cell>
          <cell r="C18">
            <v>53.477902749758698</v>
          </cell>
          <cell r="D18">
            <v>51.410182650953558</v>
          </cell>
          <cell r="E18">
            <v>66.734787973731386</v>
          </cell>
          <cell r="F18">
            <v>67.63651675467699</v>
          </cell>
          <cell r="G18">
            <v>47.636548245993311</v>
          </cell>
          <cell r="H18">
            <v>44.627774422737055</v>
          </cell>
          <cell r="I18">
            <v>55.837268348442457</v>
          </cell>
          <cell r="J18">
            <v>53.337778080019937</v>
          </cell>
          <cell r="K18">
            <v>51.666200126964256</v>
          </cell>
          <cell r="L18">
            <v>53.551690428322985</v>
          </cell>
          <cell r="M18">
            <v>58.435508790457924</v>
          </cell>
          <cell r="S18">
            <v>63.135880799118574</v>
          </cell>
          <cell r="T18">
            <v>65.969018885060521</v>
          </cell>
          <cell r="U18">
            <v>66.135466794871732</v>
          </cell>
          <cell r="V18">
            <v>65.94490415057453</v>
          </cell>
          <cell r="W18">
            <v>65.883244520318968</v>
          </cell>
          <cell r="X18">
            <v>66.280150414932422</v>
          </cell>
        </row>
        <row r="19">
          <cell r="A19">
            <v>7</v>
          </cell>
          <cell r="B19" t="str">
            <v xml:space="preserve">Imports </v>
          </cell>
          <cell r="D19">
            <v>50.631623268567679</v>
          </cell>
          <cell r="E19">
            <v>62.149496188298478</v>
          </cell>
          <cell r="F19">
            <v>56.384284628241922</v>
          </cell>
          <cell r="G19">
            <v>47.413040439620033</v>
          </cell>
          <cell r="H19">
            <v>50.410553805583277</v>
          </cell>
          <cell r="I19">
            <v>61.204587569158178</v>
          </cell>
          <cell r="J19">
            <v>62.058150475406215</v>
          </cell>
          <cell r="K19">
            <v>58.959035067267337</v>
          </cell>
          <cell r="L19">
            <v>63.042283586040014</v>
          </cell>
          <cell r="M19">
            <v>68.698772464512913</v>
          </cell>
          <cell r="S19">
            <v>76.524518803060701</v>
          </cell>
          <cell r="T19">
            <v>78.359381717723664</v>
          </cell>
          <cell r="U19">
            <v>78.317973258531481</v>
          </cell>
          <cell r="V19">
            <v>77.272746386375417</v>
          </cell>
          <cell r="W19">
            <v>76.715115301300912</v>
          </cell>
          <cell r="X19">
            <v>75.778950256027827</v>
          </cell>
        </row>
        <row r="20">
          <cell r="A20">
            <v>8</v>
          </cell>
          <cell r="B20" t="str">
            <v>Net non-debt creating capital inflows (negative)</v>
          </cell>
          <cell r="D20">
            <v>-0.68995837004189053</v>
          </cell>
          <cell r="E20">
            <v>-1.1206868637065046</v>
          </cell>
          <cell r="F20">
            <v>-5.2510129470544298</v>
          </cell>
          <cell r="G20">
            <v>-5.7902830157512311</v>
          </cell>
          <cell r="H20">
            <v>-6.3990741908630842</v>
          </cell>
          <cell r="I20">
            <v>-8.4398493743509455</v>
          </cell>
          <cell r="J20">
            <v>-5.2468615278423796</v>
          </cell>
          <cell r="K20">
            <v>-4.2978466304994249</v>
          </cell>
          <cell r="L20">
            <v>-9.0634618177915609</v>
          </cell>
          <cell r="M20">
            <v>-4.8828947170144836</v>
          </cell>
          <cell r="S20">
            <v>-11.747949121021776</v>
          </cell>
          <cell r="T20">
            <v>-7.671305426217911</v>
          </cell>
          <cell r="U20">
            <v>-6.0542153203782769</v>
          </cell>
          <cell r="V20">
            <v>-6.4512001501629612</v>
          </cell>
          <cell r="W20">
            <v>-5.6992766128540806</v>
          </cell>
          <cell r="X20">
            <v>-5.7128493358183823</v>
          </cell>
          <cell r="Y20">
            <v>-5.7128493358183823</v>
          </cell>
        </row>
        <row r="21">
          <cell r="A21" t="str">
            <v>hide</v>
          </cell>
          <cell r="B21" t="str">
            <v>Net foreign direct investment, equity</v>
          </cell>
          <cell r="D21">
            <v>0.68995837004189053</v>
          </cell>
          <cell r="E21">
            <v>1.1009002458892407</v>
          </cell>
          <cell r="F21">
            <v>4.7492814606302396</v>
          </cell>
          <cell r="G21">
            <v>4.2564434839211902</v>
          </cell>
          <cell r="H21">
            <v>6.2447100725481617</v>
          </cell>
          <cell r="I21">
            <v>8.0590400696628528</v>
          </cell>
          <cell r="J21">
            <v>5.8792209329818981</v>
          </cell>
          <cell r="K21">
            <v>5.7522485097687852</v>
          </cell>
          <cell r="L21">
            <v>10.345110123872534</v>
          </cell>
          <cell r="M21">
            <v>4.8704783279822879</v>
          </cell>
          <cell r="S21">
            <v>11.747949121021776</v>
          </cell>
          <cell r="T21">
            <v>7.671305426217911</v>
          </cell>
          <cell r="U21">
            <v>6.0542153203782769</v>
          </cell>
          <cell r="V21">
            <v>6.4512001501629612</v>
          </cell>
          <cell r="W21">
            <v>5.6992766128540806</v>
          </cell>
          <cell r="X21">
            <v>5.7128493358183823</v>
          </cell>
        </row>
        <row r="22">
          <cell r="A22" t="str">
            <v>hide</v>
          </cell>
          <cell r="B22" t="str">
            <v>Net portfolio investment,equity</v>
          </cell>
          <cell r="D22">
            <v>0</v>
          </cell>
          <cell r="E22">
            <v>1.9786617817263881E-2</v>
          </cell>
          <cell r="F22">
            <v>0.50173148642419041</v>
          </cell>
          <cell r="G22">
            <v>1.5338395318300411</v>
          </cell>
          <cell r="H22">
            <v>0.15436411831492275</v>
          </cell>
          <cell r="I22">
            <v>0.38080930468809349</v>
          </cell>
          <cell r="J22">
            <v>-0.63235940513951872</v>
          </cell>
          <cell r="K22">
            <v>-1.4544018792693605</v>
          </cell>
          <cell r="L22">
            <v>-1.2816483060809731</v>
          </cell>
          <cell r="M22">
            <v>1.2416389032196166E-2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>
            <v>9</v>
          </cell>
          <cell r="B23" t="str">
            <v>Automatic debt dynamics 1/</v>
          </cell>
          <cell r="D23">
            <v>-25.879185564871438</v>
          </cell>
          <cell r="E23">
            <v>29.918917421954045</v>
          </cell>
          <cell r="F23">
            <v>-0.10714475443283611</v>
          </cell>
          <cell r="G23">
            <v>-3.5436275319173043</v>
          </cell>
          <cell r="H23">
            <v>-2.6603949447415829</v>
          </cell>
          <cell r="I23">
            <v>-5.9941052093037293</v>
          </cell>
          <cell r="J23">
            <v>-5.2121578970670708</v>
          </cell>
          <cell r="K23">
            <v>-4.1778936289378485</v>
          </cell>
          <cell r="L23">
            <v>-2.1089522323105503</v>
          </cell>
          <cell r="M23">
            <v>-3.7051237264170509</v>
          </cell>
          <cell r="S23">
            <v>-3.9037246042250118</v>
          </cell>
          <cell r="T23">
            <v>-2.9597314871993889</v>
          </cell>
          <cell r="U23">
            <v>-2.3877595334223081</v>
          </cell>
          <cell r="V23">
            <v>-2.1047768342669064</v>
          </cell>
          <cell r="W23">
            <v>-1.8913620202897996</v>
          </cell>
          <cell r="X23">
            <v>-1.8086069002063085</v>
          </cell>
          <cell r="Y23">
            <v>-1.7140582632007155</v>
          </cell>
        </row>
        <row r="24">
          <cell r="A24" t="str">
            <v>hide</v>
          </cell>
          <cell r="B24" t="str">
            <v>Denominator: 1+g+r+gr</v>
          </cell>
          <cell r="D24">
            <v>1.3499319912890602</v>
          </cell>
          <cell r="E24">
            <v>0.7554435911720595</v>
          </cell>
          <cell r="F24">
            <v>1.046955974233968</v>
          </cell>
          <cell r="G24">
            <v>1.0836696538724315</v>
          </cell>
          <cell r="H24">
            <v>1.0812212703916357</v>
          </cell>
          <cell r="I24">
            <v>1.1236793428538865</v>
          </cell>
          <cell r="J24">
            <v>1.1127415587852445</v>
          </cell>
          <cell r="K24">
            <v>1.0888225897838439</v>
          </cell>
          <cell r="L24">
            <v>1.068395030870958</v>
          </cell>
          <cell r="M24">
            <v>1.100205513462061</v>
          </cell>
          <cell r="S24">
            <v>1.1024227750000002</v>
          </cell>
          <cell r="T24">
            <v>1.0929800000000001</v>
          </cell>
          <cell r="U24">
            <v>1.08876</v>
          </cell>
          <cell r="V24">
            <v>1.08876</v>
          </cell>
          <cell r="W24">
            <v>1.08876</v>
          </cell>
          <cell r="X24">
            <v>1.08876</v>
          </cell>
          <cell r="Y24">
            <v>1.08876</v>
          </cell>
        </row>
        <row r="25">
          <cell r="A25">
            <v>10</v>
          </cell>
          <cell r="B25" t="str">
            <v>Contribution from nominal interest rate</v>
          </cell>
          <cell r="D25">
            <v>4.395027854197842</v>
          </cell>
          <cell r="E25">
            <v>4.8522156485806178</v>
          </cell>
          <cell r="F25">
            <v>4.2423840236508736</v>
          </cell>
          <cell r="G25">
            <v>4.209342450934578</v>
          </cell>
          <cell r="H25">
            <v>3.5841576703276044</v>
          </cell>
          <cell r="I25">
            <v>3.8517931017630445</v>
          </cell>
          <cell r="J25">
            <v>3.7264657106459498</v>
          </cell>
          <cell r="K25">
            <v>2.2954615874550885</v>
          </cell>
          <cell r="L25">
            <v>2.0607749514454987</v>
          </cell>
          <cell r="M25">
            <v>1.7805581506579635</v>
          </cell>
          <cell r="S25">
            <v>1.9508064622150678</v>
          </cell>
          <cell r="T25">
            <v>2.1183883074929435</v>
          </cell>
          <cell r="U25">
            <v>2.4653639957991413</v>
          </cell>
          <cell r="V25">
            <v>2.3996054948407535</v>
          </cell>
          <cell r="W25">
            <v>2.545268966364135</v>
          </cell>
          <cell r="X25">
            <v>2.5306609048819309</v>
          </cell>
          <cell r="Y25">
            <v>2.3983654131127499</v>
          </cell>
        </row>
        <row r="26">
          <cell r="A26">
            <v>11</v>
          </cell>
          <cell r="B26" t="str">
            <v xml:space="preserve">Contribution from real GDP growth </v>
          </cell>
          <cell r="D26">
            <v>1.5547597734099341</v>
          </cell>
          <cell r="E26">
            <v>8.2437853436729149</v>
          </cell>
          <cell r="F26">
            <v>5.1651505811175884</v>
          </cell>
          <cell r="G26">
            <v>-3.7064668605765259</v>
          </cell>
          <cell r="H26">
            <v>-1.7683140075753034</v>
          </cell>
          <cell r="I26">
            <v>-4.298846489067504</v>
          </cell>
          <cell r="J26">
            <v>-3.2239970469743233</v>
          </cell>
          <cell r="K26">
            <v>-3.5640595190134423</v>
          </cell>
          <cell r="L26">
            <v>-2.7136856065782173</v>
          </cell>
          <cell r="M26">
            <v>-3.0462093685954215</v>
          </cell>
          <cell r="S26">
            <v>-3.3153056227340505</v>
          </cell>
          <cell r="T26">
            <v>-3.0038351119388906</v>
          </cell>
          <cell r="U26">
            <v>-3.007230668174623</v>
          </cell>
          <cell r="V26">
            <v>-2.7911337100148841</v>
          </cell>
          <cell r="W26">
            <v>-2.7491516929468931</v>
          </cell>
          <cell r="X26">
            <v>-2.6888207444778391</v>
          </cell>
          <cell r="Y26">
            <v>-2.5482571225466475</v>
          </cell>
        </row>
        <row r="27">
          <cell r="A27">
            <v>12</v>
          </cell>
          <cell r="B27" t="str">
            <v xml:space="preserve">Contribution from price and exchange rate changes 2/ </v>
          </cell>
          <cell r="D27">
            <v>-31.828973192479214</v>
          </cell>
          <cell r="E27">
            <v>16.822916429700513</v>
          </cell>
          <cell r="F27">
            <v>-9.5146793592012973</v>
          </cell>
          <cell r="G27">
            <v>-4.0465031222753565</v>
          </cell>
          <cell r="H27">
            <v>-4.476238607493884</v>
          </cell>
          <cell r="I27">
            <v>-5.5470518219992702</v>
          </cell>
          <cell r="J27">
            <v>-5.7146265607386972</v>
          </cell>
          <cell r="K27">
            <v>-2.9092956973794948</v>
          </cell>
          <cell r="L27">
            <v>-1.4560415771778317</v>
          </cell>
          <cell r="M27">
            <v>-2.439472508479593</v>
          </cell>
          <cell r="S27">
            <v>-2.5392254437060293</v>
          </cell>
          <cell r="T27">
            <v>-2.0742846827534418</v>
          </cell>
          <cell r="U27">
            <v>-1.8458928610468266</v>
          </cell>
          <cell r="V27">
            <v>-1.7132486190927756</v>
          </cell>
          <cell r="W27">
            <v>-1.6874792937070415</v>
          </cell>
          <cell r="X27">
            <v>-1.6504470606104003</v>
          </cell>
          <cell r="Y27">
            <v>-1.5641665537668179</v>
          </cell>
        </row>
        <row r="28">
          <cell r="A28">
            <v>13</v>
          </cell>
          <cell r="B28" t="str">
            <v>Residual, incl. change in gross foreign assets (2-3)</v>
          </cell>
          <cell r="D28">
            <v>-9.9035343501671598</v>
          </cell>
          <cell r="E28">
            <v>-2.7453594977606421</v>
          </cell>
          <cell r="F28">
            <v>23.130001780878509</v>
          </cell>
          <cell r="G28">
            <v>-3.9954724996831654</v>
          </cell>
          <cell r="H28">
            <v>14.133414163742179</v>
          </cell>
          <cell r="I28">
            <v>11.474155831061037</v>
          </cell>
          <cell r="J28">
            <v>-1.9400484544698227</v>
          </cell>
          <cell r="K28">
            <v>-9.0362182798840927</v>
          </cell>
          <cell r="L28">
            <v>-0.90206512443435649</v>
          </cell>
          <cell r="M28">
            <v>5.7070935080371861</v>
          </cell>
          <cell r="S28">
            <v>3.7744856001414906</v>
          </cell>
          <cell r="T28">
            <v>2.6648933573694533</v>
          </cell>
          <cell r="U28">
            <v>-2.3854956761925674</v>
          </cell>
          <cell r="V28">
            <v>2.1756967202922333</v>
          </cell>
          <cell r="W28">
            <v>2.0004595561432299</v>
          </cell>
          <cell r="X28">
            <v>0.98072667143301651</v>
          </cell>
          <cell r="Y28">
            <v>0</v>
          </cell>
        </row>
        <row r="30">
          <cell r="B30" t="str">
            <v>External debt-to-exports ratio (in percent)</v>
          </cell>
          <cell r="C30">
            <v>218.38697992405619</v>
          </cell>
          <cell r="D30">
            <v>150.61597589089035</v>
          </cell>
          <cell r="E30">
            <v>145.32070210978344</v>
          </cell>
          <cell r="F30">
            <v>148.46217149454461</v>
          </cell>
          <cell r="G30">
            <v>174.5041851195142</v>
          </cell>
          <cell r="H30">
            <v>200.44505419377649</v>
          </cell>
          <cell r="I30">
            <v>157.99988094095488</v>
          </cell>
          <cell r="J30">
            <v>148.77440080653562</v>
          </cell>
          <cell r="K30">
            <v>126.06903503445371</v>
          </cell>
          <cell r="L30">
            <v>112.47076093311479</v>
          </cell>
          <cell r="M30">
            <v>107.83678304860867</v>
          </cell>
          <cell r="S30">
            <v>94.547352302021153</v>
          </cell>
          <cell r="T30">
            <v>90.239396878830064</v>
          </cell>
          <cell r="U30">
            <v>83.544081025563031</v>
          </cell>
          <cell r="V30">
            <v>82.525265481908988</v>
          </cell>
          <cell r="W30">
            <v>80.789763910715905</v>
          </cell>
          <cell r="X30">
            <v>76.107810623820043</v>
          </cell>
        </row>
        <row r="32">
          <cell r="B32" t="str">
            <v>Gross external financing need (in billions of Euros) 3/</v>
          </cell>
          <cell r="D32">
            <v>2.7348855527307441</v>
          </cell>
          <cell r="E32">
            <v>1.7415421761498471</v>
          </cell>
          <cell r="F32">
            <v>0.44259499208626618</v>
          </cell>
          <cell r="G32">
            <v>1.8246910541031622</v>
          </cell>
          <cell r="H32">
            <v>2.3345240546362387</v>
          </cell>
          <cell r="I32">
            <v>2.5807467439999998</v>
          </cell>
          <cell r="J32">
            <v>3.5101592880000005</v>
          </cell>
          <cell r="K32">
            <v>3.1474582260000012</v>
          </cell>
          <cell r="L32">
            <v>4.0399084139999992</v>
          </cell>
          <cell r="M32">
            <v>5.1820329390000017</v>
          </cell>
          <cell r="S32">
            <v>7.7075399061630154</v>
          </cell>
          <cell r="T32">
            <v>7.4688442066821041</v>
          </cell>
          <cell r="U32">
            <v>8.4622678860415679</v>
          </cell>
          <cell r="V32">
            <v>8.3006591412286213</v>
          </cell>
          <cell r="W32">
            <v>8.7206013667129234</v>
          </cell>
          <cell r="X32">
            <v>9.1616802291434141</v>
          </cell>
        </row>
        <row r="33">
          <cell r="B33" t="str">
            <v>in percent of GDP</v>
          </cell>
          <cell r="D33">
            <v>20.867879687022672</v>
          </cell>
          <cell r="E33">
            <v>17.590213975071372</v>
          </cell>
          <cell r="F33">
            <v>4.2698754008623254</v>
          </cell>
          <cell r="G33">
            <v>16.248314534323622</v>
          </cell>
          <cell r="H33">
            <v>19.22260796227966</v>
          </cell>
          <cell r="I33">
            <v>18.912741128987847</v>
          </cell>
          <cell r="J33">
            <v>23.117510881718871</v>
          </cell>
          <cell r="K33">
            <v>19.037814816054695</v>
          </cell>
          <cell r="L33">
            <v>22.871612451808254</v>
          </cell>
          <cell r="M33">
            <v>26.665615653344236</v>
          </cell>
          <cell r="O33" t="str">
            <v>10-Year</v>
          </cell>
          <cell r="Q33" t="str">
            <v>10-Year</v>
          </cell>
          <cell r="S33">
            <v>35.976511655080266</v>
          </cell>
          <cell r="T33">
            <v>31.89660458817098</v>
          </cell>
          <cell r="U33">
            <v>33.192935851534052</v>
          </cell>
          <cell r="V33">
            <v>29.9046910879742</v>
          </cell>
          <cell r="W33">
            <v>28.856324817555713</v>
          </cell>
          <cell r="X33">
            <v>27.844380243657756</v>
          </cell>
        </row>
        <row r="34">
          <cell r="O34" t="str">
            <v>Historical</v>
          </cell>
          <cell r="Q34" t="str">
            <v xml:space="preserve">Standard </v>
          </cell>
          <cell r="Y34" t="str">
            <v>For debt</v>
          </cell>
          <cell r="AA34" t="str">
            <v>Projected</v>
          </cell>
        </row>
        <row r="35">
          <cell r="B35" t="str">
            <v>Key Macroeconomic Assumptions</v>
          </cell>
          <cell r="O35" t="str">
            <v>Average</v>
          </cell>
          <cell r="Q35" t="str">
            <v>Deviation</v>
          </cell>
          <cell r="Y35" t="str">
            <v>stabilization</v>
          </cell>
          <cell r="AA35" t="str">
            <v>Average</v>
          </cell>
        </row>
        <row r="37">
          <cell r="A37" t="str">
            <v>hide</v>
          </cell>
          <cell r="B37" t="str">
            <v xml:space="preserve">Nominal GDP (Euros)  </v>
          </cell>
          <cell r="C37">
            <v>9.7084286527355577</v>
          </cell>
          <cell r="D37">
            <v>13.105718423475079</v>
          </cell>
          <cell r="E37">
            <v>9.9006309907198311</v>
          </cell>
          <cell r="F37">
            <v>10.365524764420096</v>
          </cell>
          <cell r="G37">
            <v>11.230032815087423</v>
          </cell>
          <cell r="H37">
            <v>12.144679115431437</v>
          </cell>
          <cell r="I37">
            <v>13.6455457535156</v>
          </cell>
          <cell r="J37">
            <v>15.183984581903253</v>
          </cell>
          <cell r="K37">
            <v>16.532665415705864</v>
          </cell>
          <cell r="L37">
            <v>17.663417577192288</v>
          </cell>
          <cell r="M37">
            <v>19.433389449420432</v>
          </cell>
          <cell r="S37">
            <v>21.423811124485795</v>
          </cell>
          <cell r="T37">
            <v>23.415797082840484</v>
          </cell>
          <cell r="U37">
            <v>25.494183231913404</v>
          </cell>
          <cell r="V37">
            <v>27.757046935578039</v>
          </cell>
          <cell r="W37">
            <v>30.220762421579945</v>
          </cell>
          <cell r="X37">
            <v>32.903157294119382</v>
          </cell>
          <cell r="Y37">
            <v>35.82364153554542</v>
          </cell>
        </row>
        <row r="38">
          <cell r="B38" t="str">
            <v>Real GDP growth (in percent)</v>
          </cell>
          <cell r="D38">
            <v>-1.7971075778397294</v>
          </cell>
          <cell r="E38">
            <v>-8.0428233320212321</v>
          </cell>
          <cell r="F38">
            <v>-5.5761138729234165</v>
          </cell>
          <cell r="G38">
            <v>4.0000000000000036</v>
          </cell>
          <cell r="H38">
            <v>2.2999999999999909</v>
          </cell>
          <cell r="I38">
            <v>5.4000000000000048</v>
          </cell>
          <cell r="J38">
            <v>4.0663805586496515</v>
          </cell>
          <cell r="K38">
            <v>4.8903387198784509</v>
          </cell>
          <cell r="L38">
            <v>4.4511931514138681</v>
          </cell>
          <cell r="M38">
            <v>5.5644308352748251</v>
          </cell>
          <cell r="O38">
            <v>1.5256298482432418</v>
          </cell>
          <cell r="Q38">
            <v>4.9149551712253512</v>
          </cell>
          <cell r="S38">
            <v>5.8000000000000052</v>
          </cell>
          <cell r="T38">
            <v>5.4999999999999938</v>
          </cell>
          <cell r="U38">
            <v>5.4999999999999938</v>
          </cell>
          <cell r="V38">
            <v>5.4999999999999938</v>
          </cell>
          <cell r="W38">
            <v>5.4999999999999938</v>
          </cell>
          <cell r="X38">
            <v>5.4999999999999938</v>
          </cell>
          <cell r="Y38">
            <v>5.4999999999999938</v>
          </cell>
          <cell r="AA38">
            <v>5.4999999999999938</v>
          </cell>
        </row>
        <row r="39">
          <cell r="B39" t="str">
            <v>Exchange rate appreciation (Euro value of local currency, change in percent)</v>
          </cell>
          <cell r="D39">
            <v>-19.409097670161334</v>
          </cell>
          <cell r="E39">
            <v>-62.239143570061351</v>
          </cell>
          <cell r="F39">
            <v>-89.422838034700248</v>
          </cell>
          <cell r="G39">
            <v>-15.764749248147558</v>
          </cell>
          <cell r="H39">
            <v>1.9201820417415805</v>
          </cell>
          <cell r="I39">
            <v>-8.3464531611032733E-2</v>
          </cell>
          <cell r="J39">
            <v>0.20121401525425853</v>
          </cell>
          <cell r="K39">
            <v>4.0129702565105951E-2</v>
          </cell>
          <cell r="L39">
            <v>0</v>
          </cell>
          <cell r="M39">
            <v>0</v>
          </cell>
          <cell r="O39">
            <v>-18.475776729512056</v>
          </cell>
          <cell r="Q39">
            <v>31.772784040272942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AA39">
            <v>0</v>
          </cell>
        </row>
        <row r="40">
          <cell r="A40" t="str">
            <v>hide</v>
          </cell>
          <cell r="B40" t="str">
            <v>GDP deflator (change in domestic currency)</v>
          </cell>
          <cell r="D40">
            <v>70.569584580735906</v>
          </cell>
          <cell r="E40">
            <v>117.55775904314163</v>
          </cell>
          <cell r="F40">
            <v>948.28022790237333</v>
          </cell>
          <cell r="G40">
            <v>23.70000000000001</v>
          </cell>
          <cell r="H40">
            <v>3.6999999999999922</v>
          </cell>
          <cell r="I40">
            <v>6.6999999999999948</v>
          </cell>
          <cell r="J40">
            <v>6.7114140967335478</v>
          </cell>
          <cell r="K40">
            <v>3.764163322673042</v>
          </cell>
          <cell r="L40">
            <v>2.2865319807499063</v>
          </cell>
          <cell r="M40">
            <v>4.2212329244541769</v>
          </cell>
          <cell r="O40">
            <v>118.74909138508617</v>
          </cell>
          <cell r="Q40">
            <v>293.96226999064646</v>
          </cell>
          <cell r="S40">
            <v>4.1987500000000066</v>
          </cell>
          <cell r="T40">
            <v>3.6000000000000032</v>
          </cell>
          <cell r="U40">
            <v>3.2000000000000028</v>
          </cell>
          <cell r="V40">
            <v>3.2000000000000028</v>
          </cell>
          <cell r="W40">
            <v>3.2000000000000028</v>
          </cell>
          <cell r="X40">
            <v>3.2000000000000028</v>
          </cell>
          <cell r="Y40">
            <v>3.2000000000000028</v>
          </cell>
          <cell r="AA40">
            <v>3.2800000000000025</v>
          </cell>
        </row>
        <row r="41">
          <cell r="B41" t="str">
            <v>GDP deflator in Euros (change in percent)</v>
          </cell>
          <cell r="D41">
            <v>37.463567313872439</v>
          </cell>
          <cell r="E41">
            <v>-17.848326955527416</v>
          </cell>
          <cell r="F41">
            <v>10.878297555447404</v>
          </cell>
          <cell r="G41">
            <v>4.1990051800414818</v>
          </cell>
          <cell r="H41">
            <v>5.691228777286006</v>
          </cell>
          <cell r="I41">
            <v>6.6109433447710142</v>
          </cell>
          <cell r="J41">
            <v>6.9261324177721795</v>
          </cell>
          <cell r="K41">
            <v>3.8058035727835948</v>
          </cell>
          <cell r="L41">
            <v>2.2865319807499063</v>
          </cell>
          <cell r="M41">
            <v>4.2212329244541769</v>
          </cell>
          <cell r="O41">
            <v>6.4234416111650789</v>
          </cell>
          <cell r="Q41">
            <v>13.362641853676539</v>
          </cell>
          <cell r="S41">
            <v>4.1987500000000066</v>
          </cell>
          <cell r="T41">
            <v>3.6000000000000032</v>
          </cell>
          <cell r="U41">
            <v>3.2000000000000028</v>
          </cell>
          <cell r="V41">
            <v>3.2000000000000028</v>
          </cell>
          <cell r="W41">
            <v>3.2000000000000028</v>
          </cell>
          <cell r="X41">
            <v>3.2000000000000028</v>
          </cell>
          <cell r="Y41">
            <v>3.2000000000000028</v>
          </cell>
          <cell r="AA41">
            <v>3.2800000000000025</v>
          </cell>
        </row>
        <row r="42">
          <cell r="B42" t="str">
            <v>Nominal external interest rate (in percent)</v>
          </cell>
          <cell r="D42">
            <v>5.080101760204931</v>
          </cell>
          <cell r="E42">
            <v>4.7339312710701176</v>
          </cell>
          <cell r="F42">
            <v>4.5799277362848594</v>
          </cell>
          <cell r="G42">
            <v>4.5427007544104532</v>
          </cell>
          <cell r="H42">
            <v>4.6618205852799619</v>
          </cell>
          <cell r="I42">
            <v>4.8384334733553782</v>
          </cell>
          <cell r="J42">
            <v>4.7001369720441719</v>
          </cell>
          <cell r="K42">
            <v>3.1496625186081619</v>
          </cell>
          <cell r="L42">
            <v>3.3802395267320211</v>
          </cell>
          <cell r="M42">
            <v>3.2524989187100686</v>
          </cell>
          <cell r="O42">
            <v>4.2919453516700115</v>
          </cell>
          <cell r="Q42">
            <v>0.72884215838596256</v>
          </cell>
          <cell r="S42">
            <v>3.4128610657368204</v>
          </cell>
          <cell r="T42">
            <v>3.8787534125635474</v>
          </cell>
          <cell r="U42">
            <v>4.5089663790659023</v>
          </cell>
          <cell r="V42">
            <v>4.7284836890002495</v>
          </cell>
          <cell r="W42">
            <v>5.0921087224535171</v>
          </cell>
          <cell r="X42">
            <v>5.1764830383118605</v>
          </cell>
          <cell r="Y42">
            <v>5.1764830383118605</v>
          </cell>
          <cell r="AA42">
            <v>4.6769590482790155</v>
          </cell>
        </row>
        <row r="43">
          <cell r="B43" t="str">
            <v>Growth of exports (Euro terms, in percent)</v>
          </cell>
          <cell r="D43">
            <v>29.773694685229923</v>
          </cell>
          <cell r="E43">
            <v>-1.9369990858289943</v>
          </cell>
          <cell r="F43">
            <v>6.1102573976239194</v>
          </cell>
          <cell r="G43">
            <v>-23.695740322403747</v>
          </cell>
          <cell r="H43">
            <v>1.3141169433228406</v>
          </cell>
          <cell r="I43">
            <v>40.580084503404137</v>
          </cell>
          <cell r="J43">
            <v>6.2932290367881727</v>
          </cell>
          <cell r="K43">
            <v>5.4699461648638925</v>
          </cell>
          <cell r="L43">
            <v>10.738470814114166</v>
          </cell>
          <cell r="M43">
            <v>20.054229074611808</v>
          </cell>
          <cell r="O43">
            <v>9.4701289211726127</v>
          </cell>
          <cell r="Q43">
            <v>17.725364316350671</v>
          </cell>
          <cell r="S43">
            <v>19.109826119968787</v>
          </cell>
          <cell r="T43">
            <v>14.202601355012812</v>
          </cell>
          <cell r="U43">
            <v>9.1507074753404805</v>
          </cell>
          <cell r="V43">
            <v>8.5622848413113637</v>
          </cell>
          <cell r="W43">
            <v>8.7741990497949942</v>
          </cell>
          <cell r="X43">
            <v>9.5319107174603133</v>
          </cell>
          <cell r="AA43">
            <v>10.044340687783993</v>
          </cell>
        </row>
        <row r="44">
          <cell r="B44" t="str">
            <v>Growth of imports  (Euro terms, in percent)</v>
          </cell>
          <cell r="D44">
            <v>27.658802725073951</v>
          </cell>
          <cell r="E44">
            <v>-7.2705247055165456</v>
          </cell>
          <cell r="F44">
            <v>-5.0163440334357929</v>
          </cell>
          <cell r="G44">
            <v>-8.8976744840644439</v>
          </cell>
          <cell r="H44">
            <v>14.981688421448025</v>
          </cell>
          <cell r="I44">
            <v>36.416647610336184</v>
          </cell>
          <cell r="J44">
            <v>12.826131206820168</v>
          </cell>
          <cell r="K44">
            <v>3.4447993717433123</v>
          </cell>
          <cell r="L44">
            <v>14.238746345216713</v>
          </cell>
          <cell r="M44">
            <v>19.89218046504535</v>
          </cell>
          <cell r="O44">
            <v>10.827445292266692</v>
          </cell>
          <cell r="Q44">
            <v>15.185178217628309</v>
          </cell>
          <cell r="S44">
            <v>22.800407267812762</v>
          </cell>
          <cell r="T44">
            <v>11.918687460485033</v>
          </cell>
          <cell r="U44">
            <v>8.8184652504374128</v>
          </cell>
          <cell r="V44">
            <v>7.4229475754026053</v>
          </cell>
          <cell r="W44">
            <v>8.0903071799855333</v>
          </cell>
          <cell r="X44">
            <v>7.5473712797167192</v>
          </cell>
          <cell r="AA44">
            <v>8.759555749205461</v>
          </cell>
        </row>
        <row r="45">
          <cell r="B45" t="str">
            <v xml:space="preserve">Current account balance, excluding interest payments </v>
          </cell>
          <cell r="D45">
            <v>2.884150149818427</v>
          </cell>
          <cell r="E45">
            <v>6.5053569326080432</v>
          </cell>
          <cell r="F45">
            <v>14.336665017028052</v>
          </cell>
          <cell r="G45">
            <v>3.9574881141783869</v>
          </cell>
          <cell r="H45">
            <v>-1.2524512632592211</v>
          </cell>
          <cell r="I45">
            <v>-1.7284496366826072</v>
          </cell>
          <cell r="J45">
            <v>-3.5292101102280635</v>
          </cell>
          <cell r="K45">
            <v>-3.294078736285539</v>
          </cell>
          <cell r="L45">
            <v>-7.1693929527837987</v>
          </cell>
          <cell r="M45">
            <v>-5.6659040558302474</v>
          </cell>
          <cell r="O45">
            <v>0.50441734585634301</v>
          </cell>
          <cell r="Q45">
            <v>6.5035068610142321</v>
          </cell>
          <cell r="S45">
            <v>-8.5555189355153072</v>
          </cell>
          <cell r="T45">
            <v>-7.8028846766811881</v>
          </cell>
          <cell r="U45">
            <v>-6.5496937269750104</v>
          </cell>
          <cell r="V45">
            <v>-5.5492195204477097</v>
          </cell>
          <cell r="W45">
            <v>-4.3958895596339733</v>
          </cell>
          <cell r="X45">
            <v>-3.758183218886141</v>
          </cell>
          <cell r="AA45">
            <v>-5.6111741405248043</v>
          </cell>
        </row>
        <row r="46">
          <cell r="B46" t="str">
            <v xml:space="preserve">Net non-debt creating capital inflows </v>
          </cell>
          <cell r="D46">
            <v>0.68995837004189053</v>
          </cell>
          <cell r="E46">
            <v>1.1206868637065046</v>
          </cell>
          <cell r="F46">
            <v>5.2510129470544298</v>
          </cell>
          <cell r="G46">
            <v>5.7902830157512311</v>
          </cell>
          <cell r="H46">
            <v>6.3990741908630842</v>
          </cell>
          <cell r="I46">
            <v>8.4398493743509455</v>
          </cell>
          <cell r="J46">
            <v>5.2468615278423796</v>
          </cell>
          <cell r="K46">
            <v>4.2978466304994249</v>
          </cell>
          <cell r="L46">
            <v>9.0634618177915609</v>
          </cell>
          <cell r="M46">
            <v>4.8828947170144836</v>
          </cell>
          <cell r="O46">
            <v>5.1181929454915931</v>
          </cell>
          <cell r="Q46">
            <v>2.6883029787968016</v>
          </cell>
          <cell r="S46">
            <v>11.747949121021776</v>
          </cell>
          <cell r="T46">
            <v>7.671305426217911</v>
          </cell>
          <cell r="U46">
            <v>6.0542153203782769</v>
          </cell>
          <cell r="V46">
            <v>6.4512001501629612</v>
          </cell>
          <cell r="W46">
            <v>5.6992766128540806</v>
          </cell>
          <cell r="X46">
            <v>5.7128493358183823</v>
          </cell>
          <cell r="AA46">
            <v>6.3177693690863226</v>
          </cell>
        </row>
        <row r="48">
          <cell r="AA48" t="str">
            <v>Debt-stabilizing</v>
          </cell>
        </row>
        <row r="49">
          <cell r="S49" t="str">
            <v xml:space="preserve">II. Stress Tests for External Debt Ratio </v>
          </cell>
          <cell r="AA49" t="str">
            <v xml:space="preserve">non-interest </v>
          </cell>
        </row>
        <row r="50">
          <cell r="B50" t="str">
            <v>A. Alternative Scenarios</v>
          </cell>
          <cell r="AA50" t="str">
            <v>current account 6/</v>
          </cell>
        </row>
        <row r="52">
          <cell r="B52" t="str">
            <v>A1. Key variables are at their historical averages in 2006-10 4/</v>
          </cell>
          <cell r="S52">
            <v>59.693303648126772</v>
          </cell>
          <cell r="T52">
            <v>54.691827778820425</v>
          </cell>
          <cell r="U52">
            <v>44.73680189337901</v>
          </cell>
          <cell r="V52">
            <v>39.79417135656842</v>
          </cell>
          <cell r="W52">
            <v>34.859087413556679</v>
          </cell>
          <cell r="X52">
            <v>29.047844341483817</v>
          </cell>
          <cell r="AA52">
            <v>-6.1277368368549423</v>
          </cell>
        </row>
        <row r="54">
          <cell r="B54" t="str">
            <v>B. Bound Tests</v>
          </cell>
        </row>
        <row r="56">
          <cell r="B56" t="str">
            <v>B1. Nominal interest rate is at baseline plus one-half standard deviation</v>
          </cell>
          <cell r="S56">
            <v>59.693303648126772</v>
          </cell>
          <cell r="T56">
            <v>59.729074011162027</v>
          </cell>
          <cell r="U56">
            <v>55.643234514962899</v>
          </cell>
          <cell r="V56">
            <v>54.983524917823011</v>
          </cell>
          <cell r="W56">
            <v>53.953729012126026</v>
          </cell>
          <cell r="X56">
            <v>51.327075842081442</v>
          </cell>
          <cell r="AA56">
            <v>-7.2851032696646136</v>
          </cell>
        </row>
        <row r="57">
          <cell r="B57" t="str">
            <v>B2. Real GDP growth is at baseline minus one-half standard deviations</v>
          </cell>
          <cell r="S57">
            <v>59.693303648126772</v>
          </cell>
          <cell r="T57">
            <v>60.763694076979434</v>
          </cell>
          <cell r="U57">
            <v>57.420111904244884</v>
          </cell>
          <cell r="V57">
            <v>57.510469211007518</v>
          </cell>
          <cell r="W57">
            <v>57.167043940121687</v>
          </cell>
          <cell r="X57">
            <v>54.975823744558269</v>
          </cell>
          <cell r="AA57">
            <v>-7.0288176421482085</v>
          </cell>
        </row>
        <row r="58">
          <cell r="B58" t="str">
            <v>B3. Non-interest current account is at baseline minus one-half standard deviations</v>
          </cell>
          <cell r="S58">
            <v>59.693303648126772</v>
          </cell>
          <cell r="T58">
            <v>62.781798199267229</v>
          </cell>
          <cell r="U58">
            <v>61.625346481133548</v>
          </cell>
          <cell r="V58">
            <v>63.803263468128293</v>
          </cell>
          <cell r="W58">
            <v>65.534662125427417</v>
          </cell>
          <cell r="X58">
            <v>65.585662174292182</v>
          </cell>
          <cell r="AA58">
            <v>-7.941396211689483</v>
          </cell>
        </row>
        <row r="59">
          <cell r="B59" t="str">
            <v>B4. Combination of B1-B3 using 1/4 standard deviation shocks</v>
          </cell>
          <cell r="S59">
            <v>59.693303648126772</v>
          </cell>
          <cell r="T59">
            <v>61.866164746885346</v>
          </cell>
          <cell r="U59">
            <v>59.725032158009519</v>
          </cell>
          <cell r="V59">
            <v>60.974650401103013</v>
          </cell>
          <cell r="W59">
            <v>61.797828271596039</v>
          </cell>
          <cell r="X59">
            <v>60.872584750976777</v>
          </cell>
          <cell r="AA59">
            <v>-7.3298531853666677</v>
          </cell>
        </row>
        <row r="60">
          <cell r="B60" t="str">
            <v>B5. One time 30 percent real depreciation in 2006</v>
          </cell>
          <cell r="S60">
            <v>59.693303648126772</v>
          </cell>
          <cell r="T60">
            <v>85.705234212944646</v>
          </cell>
          <cell r="U60">
            <v>76.106869280775015</v>
          </cell>
          <cell r="V60">
            <v>72.317866750484754</v>
          </cell>
          <cell r="W60">
            <v>68.629903740625025</v>
          </cell>
          <cell r="X60">
            <v>62.929408498587968</v>
          </cell>
          <cell r="AA60">
            <v>-10.741978318716404</v>
          </cell>
        </row>
        <row r="63">
          <cell r="B63" t="str">
            <v xml:space="preserve">1/ Derived as [r - g - r(1+g) + ea(1+r)]/(1+g+r+gr) times previous period debt stock, with r = nominal effective interest rate on external debt; r = change in domestic GDP deflator in Euro terms, </v>
          </cell>
        </row>
        <row r="64">
          <cell r="B64" t="str">
            <v>g = real GDP growth rate, e = nominal appreciation (increase in euro value of domestic currency), and a = share of domestic-currency denominated debt in total external debt.</v>
          </cell>
        </row>
        <row r="65">
          <cell r="B65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6">
          <cell r="B66" t="str">
            <v xml:space="preserve">and rising inflation (based on GDP deflator). </v>
          </cell>
        </row>
        <row r="67">
          <cell r="B67" t="str">
            <v xml:space="preserve">3/ Defined as current account deficit, plus amortization on medium- and long-term debt, plus short-term debt at end of previous period. </v>
          </cell>
        </row>
        <row r="68">
          <cell r="B68" t="str">
            <v>4/ The key variables include real GDP growth; nominal interest rate; euro deflator growth; and both non-interest current account and non-debt inflows in percent of GDP.</v>
          </cell>
        </row>
        <row r="69">
          <cell r="B69" t="str">
            <v xml:space="preserve">5/ The implied change in other key variables under this scenario is discussed in the text. </v>
          </cell>
        </row>
        <row r="70">
          <cell r="B70" t="str">
            <v xml:space="preserve">6/ Long-run, constant balance that stabilizes the debt ratio assuming that key variables (real GDP growth, nominal interest rate, euro deflator growth, and non-debt inflows in percent of GDP) remain </v>
          </cell>
        </row>
      </sheetData>
      <sheetData sheetId="3" refreshError="1"/>
      <sheetData sheetId="4" refreshError="1"/>
      <sheetData sheetId="5" refreshError="1">
        <row r="2">
          <cell r="B2" t="str">
            <v>Table 2. Bulgaria: External Sustainability Framework--Gross External Financing Need, 2000-2010</v>
          </cell>
        </row>
        <row r="7">
          <cell r="F7" t="str">
            <v xml:space="preserve">Actual </v>
          </cell>
          <cell r="O7" t="str">
            <v>Projections</v>
          </cell>
        </row>
        <row r="8">
          <cell r="C8">
            <v>1994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  <cell r="O8">
            <v>2005</v>
          </cell>
          <cell r="P8">
            <v>2006</v>
          </cell>
          <cell r="Q8">
            <v>2007</v>
          </cell>
          <cell r="R8">
            <v>2008</v>
          </cell>
          <cell r="S8">
            <v>2009</v>
          </cell>
          <cell r="T8">
            <v>2010</v>
          </cell>
        </row>
        <row r="10">
          <cell r="C10" t="str">
            <v>I. Baseline Projections</v>
          </cell>
        </row>
        <row r="12">
          <cell r="B12" t="str">
            <v>Gross external financing need in billions of Euros 1/</v>
          </cell>
          <cell r="D12">
            <v>2.7348855527307441</v>
          </cell>
          <cell r="E12">
            <v>1.7415421761498471</v>
          </cell>
          <cell r="F12">
            <v>0.44259499208626618</v>
          </cell>
          <cell r="G12">
            <v>1.8246910541031622</v>
          </cell>
          <cell r="H12">
            <v>2.3345240546362387</v>
          </cell>
          <cell r="I12">
            <v>2.5807467439999998</v>
          </cell>
          <cell r="J12">
            <v>3.5101592880000005</v>
          </cell>
          <cell r="K12">
            <v>3.1474582260000012</v>
          </cell>
          <cell r="L12">
            <v>4.0399084139999992</v>
          </cell>
          <cell r="M12">
            <v>5.1820329390000017</v>
          </cell>
          <cell r="O12">
            <v>7.7075399061630154</v>
          </cell>
          <cell r="P12">
            <v>7.4688442066821041</v>
          </cell>
          <cell r="Q12">
            <v>8.4622678860415679</v>
          </cell>
          <cell r="R12">
            <v>8.3006591412286213</v>
          </cell>
          <cell r="S12">
            <v>8.7206013667129234</v>
          </cell>
          <cell r="T12">
            <v>9.1616802291434141</v>
          </cell>
        </row>
        <row r="13">
          <cell r="B13" t="str">
            <v>in percent of GDP</v>
          </cell>
          <cell r="D13">
            <v>20.867879687022672</v>
          </cell>
          <cell r="E13">
            <v>17.590213975071372</v>
          </cell>
          <cell r="F13">
            <v>4.2698754008623254</v>
          </cell>
          <cell r="G13">
            <v>16.248314534323622</v>
          </cell>
          <cell r="H13">
            <v>19.22260796227966</v>
          </cell>
          <cell r="I13">
            <v>18.912741128987847</v>
          </cell>
          <cell r="J13">
            <v>23.117510881718871</v>
          </cell>
          <cell r="K13">
            <v>19.037814816054695</v>
          </cell>
          <cell r="L13">
            <v>22.871612451808254</v>
          </cell>
          <cell r="M13">
            <v>26.665615653344236</v>
          </cell>
          <cell r="O13">
            <v>35.976511655080266</v>
          </cell>
          <cell r="P13">
            <v>31.89660458817098</v>
          </cell>
          <cell r="Q13">
            <v>33.192935851534052</v>
          </cell>
          <cell r="R13">
            <v>29.9046910879742</v>
          </cell>
          <cell r="S13">
            <v>28.856324817555713</v>
          </cell>
          <cell r="T13">
            <v>27.844380243657756</v>
          </cell>
        </row>
        <row r="15">
          <cell r="C15" t="str">
            <v>II. Stress Tests</v>
          </cell>
        </row>
        <row r="16">
          <cell r="B16" t="str">
            <v>Gross external financing need in billions of Euros 2/</v>
          </cell>
        </row>
        <row r="18">
          <cell r="B18" t="str">
            <v>A. Alternative Scenarios</v>
          </cell>
        </row>
        <row r="20">
          <cell r="B20" t="str">
            <v>A1. Key variables are at their historical averages in 2006-10 3/</v>
          </cell>
          <cell r="O20">
            <v>7.7075399061630154</v>
          </cell>
          <cell r="P20">
            <v>5.4886545614398274</v>
          </cell>
          <cell r="Q20">
            <v>5.8765729111621949</v>
          </cell>
          <cell r="R20">
            <v>5.1056047696182505</v>
          </cell>
          <cell r="S20">
            <v>4.9538768146696341</v>
          </cell>
          <cell r="T20">
            <v>4.6888662418154095</v>
          </cell>
        </row>
        <row r="21">
          <cell r="B21" t="str">
            <v>A2. Country-specific shock in 2005, with reduction in GDP growth (relative to baseline) of one standard deviation 4/</v>
          </cell>
          <cell r="O21" t="e">
            <v>#REF!</v>
          </cell>
          <cell r="P21" t="e">
            <v>#REF!</v>
          </cell>
          <cell r="Q21" t="e">
            <v>#REF!</v>
          </cell>
          <cell r="R21" t="e">
            <v>#REF!</v>
          </cell>
          <cell r="S21" t="e">
            <v>#REF!</v>
          </cell>
          <cell r="T21" t="e">
            <v>#REF!</v>
          </cell>
        </row>
        <row r="22">
          <cell r="B22" t="str">
            <v>A3. Selected variables are consistent with market forecast in 2005-09</v>
          </cell>
          <cell r="O22" t="e">
            <v>#REF!</v>
          </cell>
          <cell r="P22" t="e">
            <v>#REF!</v>
          </cell>
          <cell r="Q22" t="e">
            <v>#REF!</v>
          </cell>
          <cell r="R22" t="e">
            <v>#REF!</v>
          </cell>
          <cell r="S22" t="e">
            <v>#REF!</v>
          </cell>
          <cell r="T22" t="e">
            <v>#REF!</v>
          </cell>
        </row>
        <row r="24">
          <cell r="B24" t="str">
            <v>B. Bound Tests</v>
          </cell>
        </row>
        <row r="26">
          <cell r="B26" t="str">
            <v>B1. Nominal interest rate is at baseline plus one-half standard deviations</v>
          </cell>
          <cell r="O26">
            <v>7.7075399061630154</v>
          </cell>
          <cell r="P26">
            <v>7.5186961584107399</v>
          </cell>
          <cell r="Q26">
            <v>8.5404946573108855</v>
          </cell>
          <cell r="R26">
            <v>8.4033184034557991</v>
          </cell>
          <cell r="S26">
            <v>8.8557554428685918</v>
          </cell>
          <cell r="T26">
            <v>9.3329658319001414</v>
          </cell>
        </row>
        <row r="27">
          <cell r="B27" t="str">
            <v>B2. Real GDP growth is at baseline minus one-half standard deviations</v>
          </cell>
          <cell r="O27">
            <v>7.7075399061630154</v>
          </cell>
          <cell r="P27">
            <v>7.4233184083801991</v>
          </cell>
          <cell r="Q27">
            <v>8.3578647409930227</v>
          </cell>
          <cell r="R27">
            <v>8.1307735100494973</v>
          </cell>
          <cell r="S27">
            <v>8.4805572315928579</v>
          </cell>
          <cell r="T27">
            <v>8.8367984604568726</v>
          </cell>
        </row>
        <row r="28">
          <cell r="B28" t="str">
            <v>B3. Non-interest current account is at baseline minus one-half standard deviations</v>
          </cell>
          <cell r="O28">
            <v>7.7075399061630154</v>
          </cell>
          <cell r="P28">
            <v>8.2833288175600881</v>
          </cell>
          <cell r="Q28">
            <v>9.7363091877362766</v>
          </cell>
          <cell r="R28">
            <v>10.03780062384612</v>
          </cell>
          <cell r="S28">
            <v>11.033581754208971</v>
          </cell>
          <cell r="T28">
            <v>12.129579711459655</v>
          </cell>
        </row>
        <row r="29">
          <cell r="B29" t="str">
            <v>B4. Combination of B1-B3 using 1/4 standard deviation shocks</v>
          </cell>
          <cell r="O29">
            <v>7.7075399061630154</v>
          </cell>
          <cell r="P29">
            <v>7.8735065137750784</v>
          </cell>
          <cell r="Q29">
            <v>9.0740074174499856</v>
          </cell>
          <cell r="R29">
            <v>9.1130875428001055</v>
          </cell>
          <cell r="S29">
            <v>9.7873934830448128</v>
          </cell>
          <cell r="T29">
            <v>10.511913501810001</v>
          </cell>
        </row>
        <row r="30">
          <cell r="B30" t="str">
            <v>B5. One time 30 percent nominal depreciation in 2006</v>
          </cell>
          <cell r="O30">
            <v>7.7075399061630154</v>
          </cell>
          <cell r="P30">
            <v>6.8121552066871782</v>
          </cell>
          <cell r="Q30">
            <v>7.5516919390301558</v>
          </cell>
          <cell r="R30">
            <v>7.174959002390251</v>
          </cell>
          <cell r="S30">
            <v>7.3797213418242684</v>
          </cell>
          <cell r="T30">
            <v>7.5797719820908007</v>
          </cell>
        </row>
        <row r="32">
          <cell r="B32" t="str">
            <v>Gross external financing need in percent of GDP 2/</v>
          </cell>
        </row>
        <row r="34">
          <cell r="B34" t="str">
            <v>A. Alternative Scenarios</v>
          </cell>
        </row>
        <row r="36">
          <cell r="B36" t="str">
            <v>A1. Key variables are at their historical averages in 2006-10 3/</v>
          </cell>
          <cell r="O36">
            <v>35.976511655080266</v>
          </cell>
          <cell r="P36">
            <v>23.71134424802419</v>
          </cell>
          <cell r="Q36">
            <v>23.496404722961778</v>
          </cell>
          <cell r="R36">
            <v>18.893459461326287</v>
          </cell>
          <cell r="S36">
            <v>16.966665771546118</v>
          </cell>
          <cell r="T36">
            <v>14.862988909247838</v>
          </cell>
        </row>
        <row r="37">
          <cell r="B37" t="str">
            <v>A2. Country-specific shock in 2005, with reduction in GDP growth (relative to baseline) of one standard deviation 4/</v>
          </cell>
          <cell r="O37" t="e">
            <v>#REF!</v>
          </cell>
          <cell r="P37" t="e">
            <v>#REF!</v>
          </cell>
          <cell r="Q37" t="e">
            <v>#REF!</v>
          </cell>
          <cell r="R37" t="e">
            <v>#REF!</v>
          </cell>
          <cell r="S37" t="e">
            <v>#REF!</v>
          </cell>
          <cell r="T37" t="e">
            <v>#REF!</v>
          </cell>
        </row>
        <row r="38">
          <cell r="B38" t="str">
            <v>A3. Selected variables are consistent with market forecast in 2005-09</v>
          </cell>
          <cell r="O38" t="e">
            <v>#REF!</v>
          </cell>
          <cell r="P38" t="e">
            <v>#REF!</v>
          </cell>
          <cell r="Q38" t="e">
            <v>#REF!</v>
          </cell>
          <cell r="R38" t="e">
            <v>#REF!</v>
          </cell>
          <cell r="S38" t="e">
            <v>#REF!</v>
          </cell>
          <cell r="T38" t="e">
            <v>#REF!</v>
          </cell>
        </row>
        <row r="40">
          <cell r="B40" t="str">
            <v>B. Bound Tests</v>
          </cell>
        </row>
        <row r="42">
          <cell r="B42" t="str">
            <v>B1. Nominal interest rate is at baseline plus one-half standard deviations</v>
          </cell>
          <cell r="O42">
            <v>35.976511655080266</v>
          </cell>
          <cell r="P42">
            <v>32.109503391283553</v>
          </cell>
          <cell r="Q42">
            <v>33.499777496774115</v>
          </cell>
          <cell r="R42">
            <v>30.274540454390742</v>
          </cell>
          <cell r="S42">
            <v>29.303547406682572</v>
          </cell>
          <cell r="T42">
            <v>28.364955218349746</v>
          </cell>
        </row>
        <row r="43">
          <cell r="B43" t="str">
            <v>B2. Real GDP growth is at baseline minus one-half standard deviations</v>
          </cell>
          <cell r="O43">
            <v>35.976511655080266</v>
          </cell>
          <cell r="P43">
            <v>32.458251532626285</v>
          </cell>
          <cell r="Q43">
            <v>34.365778938022686</v>
          </cell>
          <cell r="R43">
            <v>31.438841812263448</v>
          </cell>
          <cell r="S43">
            <v>30.836344266383897</v>
          </cell>
          <cell r="T43">
            <v>30.216020592265185</v>
          </cell>
        </row>
        <row r="44">
          <cell r="B44" t="str">
            <v>B3. Non-interest current account is at baseline minus one-half standard deviations</v>
          </cell>
          <cell r="O44">
            <v>35.976511655080266</v>
          </cell>
          <cell r="P44">
            <v>35.374959854047674</v>
          </cell>
          <cell r="Q44">
            <v>38.190316195532972</v>
          </cell>
          <cell r="R44">
            <v>36.163071118995767</v>
          </cell>
          <cell r="S44">
            <v>36.509938433353838</v>
          </cell>
          <cell r="T44">
            <v>36.864485687601523</v>
          </cell>
        </row>
        <row r="45">
          <cell r="B45" t="str">
            <v>B4. Combination of B1-B4 using 1/4 standard deviation shocks</v>
          </cell>
          <cell r="O45">
            <v>35.976511655080266</v>
          </cell>
          <cell r="P45">
            <v>34.021000260391283</v>
          </cell>
          <cell r="Q45">
            <v>36.43625167855766</v>
          </cell>
          <cell r="R45">
            <v>34.006018104770305</v>
          </cell>
          <cell r="S45">
            <v>33.940088016900162</v>
          </cell>
          <cell r="T45">
            <v>33.875317187067189</v>
          </cell>
        </row>
        <row r="46">
          <cell r="B46" t="str">
            <v>B5. One time 30 percent nominal depreciation in 2006</v>
          </cell>
          <cell r="O46">
            <v>35.976511655080266</v>
          </cell>
          <cell r="P46">
            <v>43.813455733724744</v>
          </cell>
          <cell r="Q46">
            <v>44.610293748980389</v>
          </cell>
          <cell r="R46">
            <v>38.92943357143573</v>
          </cell>
          <cell r="S46">
            <v>36.776167359238151</v>
          </cell>
          <cell r="T46">
            <v>34.693689569350084</v>
          </cell>
        </row>
        <row r="49">
          <cell r="B49" t="str">
            <v xml:space="preserve">1/ Defined as non-interest current account deficit, plus interest and amortization on medium- and long-term debt, plus short-term debt at end of previous period. </v>
          </cell>
        </row>
        <row r="50">
          <cell r="B50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1">
          <cell r="B51" t="str">
            <v>debt. Interest expenditures are derived by applying the respective interest rate to the previous period debt stock under each alternative scenario.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Table_GEF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EU2DBase"/>
    </sheetNames>
    <sheetDataSet>
      <sheetData sheetId="0" refreshError="1"/>
      <sheetData sheetId="1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</sheetNames>
    <sheetDataSet>
      <sheetData sheetId="0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Chartdata"/>
      <sheetName val="Table_GEF"/>
      <sheetName val="A1_historical"/>
      <sheetName val="B1_irate"/>
      <sheetName val="B2_GDP"/>
      <sheetName val="B3_CAB"/>
      <sheetName val="B4_Combined"/>
      <sheetName val="B5_Depreci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</sheetNames>
    <sheetDataSet>
      <sheetData sheetId="0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</sheetNames>
    <sheetDataSet>
      <sheetData sheetId="0" refreshError="1"/>
      <sheetData sheetId="1" refreshError="1"/>
      <sheetData sheetId="2" refreshError="1"/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</sheetNames>
    <sheetDataSet>
      <sheetData sheetId="0" refreshError="1"/>
      <sheetData sheetId="1" refreshError="1"/>
      <sheetData sheetId="2" refreshError="1"/>
      <sheetData sheetId="3" refreshError="1"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 refreshError="1"/>
      <sheetData sheetId="5" refreshError="1"/>
      <sheetData sheetId="6" refreshError="1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 викупа"/>
      <sheetName val="oth"/>
      <sheetName val="ass"/>
    </sheetNames>
    <sheetDataSet>
      <sheetData sheetId="0" refreshError="1">
        <row r="664">
          <cell r="E664">
            <v>1892806.4999999984</v>
          </cell>
        </row>
      </sheetData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0025"/>
      <sheetName val="bcosdef"/>
      <sheetName val="ca67"/>
      <sheetName val="bcospreli"/>
      <sheetName val="pm0028"/>
      <sheetName val="bccrdef"/>
      <sheetName val="Bancos"/>
      <sheetName val="Central"/>
      <sheetName val="Programa"/>
      <sheetName val="SEMANAL"/>
      <sheetName val="res2002"/>
      <sheetName val="paradoc "/>
      <sheetName val="PROGvrsOBS"/>
      <sheetName val="deficit"/>
      <sheetName val="Metas"/>
      <sheetName val="RFPROMEDIOPIB"/>
      <sheetName val="encaje"/>
      <sheetName val="emision"/>
      <sheetName val="BalanceBCom"/>
      <sheetName val="balanzaresumen"/>
      <sheetName val="base FMI"/>
      <sheetName val="FMI"/>
      <sheetName val="resctasmonet"/>
      <sheetName val="omas"/>
      <sheetName val="minor"/>
      <sheetName val="origen y aplicacion"/>
      <sheetName val="origen y aplicacion 2002"/>
      <sheetName val="origen y aplicacion 2003"/>
      <sheetName val="origen y aplicacion 2004"/>
      <sheetName val="basemonetaria"/>
      <sheetName val="riqueza"/>
      <sheetName val="Crédito"/>
      <sheetName val="comparativofmi"/>
      <sheetName val="evaluacionmetas"/>
      <sheetName val="depbcosme"/>
      <sheetName val="absorcion"/>
      <sheetName val="Módulo1"/>
      <sheetName val="flujos (2)"/>
      <sheetName val="Hoja1"/>
      <sheetName val="indice"/>
      <sheetName val="DB"/>
      <sheetName val="CB"/>
      <sheetName val="CSPPROMEDIOPI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L120"/>
  <sheetViews>
    <sheetView showZeros="0" tabSelected="1" view="pageBreakPreview" topLeftCell="A53" zoomScale="75" zoomScaleNormal="75" zoomScaleSheetLayoutView="75" workbookViewId="0">
      <selection activeCell="N58" sqref="N57:N58"/>
    </sheetView>
  </sheetViews>
  <sheetFormatPr defaultRowHeight="20.100000000000001" customHeight="1" x14ac:dyDescent="0.3"/>
  <cols>
    <col min="1" max="1" width="54.88671875" style="1" customWidth="1"/>
    <col min="2" max="2" width="14" style="1" customWidth="1"/>
    <col min="3" max="3" width="8.33203125" style="1" customWidth="1"/>
    <col min="4" max="4" width="10.33203125" style="1" customWidth="1"/>
    <col min="5" max="5" width="2.5546875" style="1" customWidth="1"/>
    <col min="6" max="6" width="1.44140625" style="1" customWidth="1"/>
    <col min="7" max="7" width="13.33203125" style="4" customWidth="1"/>
    <col min="8" max="8" width="8.6640625" style="4" customWidth="1"/>
    <col min="9" max="9" width="8.33203125" style="4" customWidth="1"/>
    <col min="10" max="10" width="2.33203125" style="4" customWidth="1"/>
    <col min="11" max="11" width="11.6640625" style="4" customWidth="1"/>
    <col min="12" max="12" width="11.5546875" style="5" customWidth="1"/>
    <col min="13" max="16384" width="8.88671875" style="5"/>
  </cols>
  <sheetData>
    <row r="1" spans="1:12" ht="17.399999999999999" customHeight="1" x14ac:dyDescent="0.3">
      <c r="F1" s="2"/>
      <c r="G1" s="3"/>
    </row>
    <row r="2" spans="1:12" ht="18" customHeight="1" x14ac:dyDescent="0.3">
      <c r="F2" s="2"/>
      <c r="G2" s="3"/>
      <c r="L2" s="6" t="s">
        <v>0</v>
      </c>
    </row>
    <row r="3" spans="1:12" ht="6.75" customHeight="1" x14ac:dyDescent="0.25">
      <c r="A3" s="96" t="s">
        <v>1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</row>
    <row r="4" spans="1:12" ht="14.25" customHeight="1" x14ac:dyDescent="0.25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</row>
    <row r="5" spans="1:12" ht="16.5" customHeight="1" thickBot="1" x14ac:dyDescent="0.35">
      <c r="A5" s="7"/>
      <c r="B5" s="8"/>
      <c r="C5" s="8"/>
      <c r="D5" s="8"/>
      <c r="E5" s="8"/>
      <c r="F5" s="8"/>
      <c r="G5" s="8"/>
      <c r="H5" s="8"/>
      <c r="I5" s="9"/>
      <c r="J5" s="9"/>
      <c r="K5" s="9"/>
    </row>
    <row r="6" spans="1:12" ht="11.25" hidden="1" customHeight="1" x14ac:dyDescent="0.35">
      <c r="A6" s="5" t="s">
        <v>2</v>
      </c>
      <c r="B6" s="5"/>
      <c r="C6" s="5"/>
      <c r="D6" s="5"/>
      <c r="E6" s="10"/>
      <c r="F6" s="10"/>
      <c r="G6" s="11"/>
      <c r="H6" s="12"/>
      <c r="I6" s="12"/>
      <c r="J6" s="13"/>
      <c r="K6" s="12"/>
    </row>
    <row r="7" spans="1:12" ht="41.4" customHeight="1" x14ac:dyDescent="0.3">
      <c r="A7" s="14"/>
      <c r="B7" s="98" t="s">
        <v>3</v>
      </c>
      <c r="C7" s="98"/>
      <c r="D7" s="98"/>
      <c r="E7" s="15"/>
      <c r="F7" s="16"/>
      <c r="G7" s="98" t="s">
        <v>4</v>
      </c>
      <c r="H7" s="98"/>
      <c r="I7" s="98"/>
      <c r="J7" s="17"/>
      <c r="K7" s="99" t="s">
        <v>5</v>
      </c>
      <c r="L7" s="100"/>
    </row>
    <row r="8" spans="1:12" s="24" customFormat="1" ht="33" customHeight="1" x14ac:dyDescent="0.3">
      <c r="A8" s="18"/>
      <c r="B8" s="19" t="s">
        <v>6</v>
      </c>
      <c r="C8" s="20" t="s">
        <v>7</v>
      </c>
      <c r="D8" s="20" t="s">
        <v>8</v>
      </c>
      <c r="E8" s="21"/>
      <c r="F8" s="21"/>
      <c r="G8" s="19" t="s">
        <v>6</v>
      </c>
      <c r="H8" s="20" t="s">
        <v>7</v>
      </c>
      <c r="I8" s="20" t="s">
        <v>8</v>
      </c>
      <c r="J8" s="21"/>
      <c r="K8" s="22" t="s">
        <v>6</v>
      </c>
      <c r="L8" s="23" t="s">
        <v>9</v>
      </c>
    </row>
    <row r="9" spans="1:12" s="29" customFormat="1" ht="9" customHeight="1" x14ac:dyDescent="0.3">
      <c r="A9" s="25"/>
      <c r="B9" s="25"/>
      <c r="C9" s="25"/>
      <c r="D9" s="25"/>
      <c r="E9" s="25"/>
      <c r="F9" s="25"/>
      <c r="G9" s="26"/>
      <c r="H9" s="26"/>
      <c r="I9" s="26"/>
      <c r="J9" s="26"/>
      <c r="K9" s="26"/>
      <c r="L9" s="27"/>
    </row>
    <row r="10" spans="1:12" s="29" customFormat="1" ht="18" customHeight="1" x14ac:dyDescent="0.3">
      <c r="A10" s="30" t="s">
        <v>10</v>
      </c>
      <c r="B10" s="31">
        <v>1604554</v>
      </c>
      <c r="C10" s="31"/>
      <c r="D10" s="31"/>
      <c r="E10" s="31"/>
      <c r="F10" s="31"/>
      <c r="G10" s="31">
        <v>1764500</v>
      </c>
      <c r="H10" s="31"/>
      <c r="I10" s="31"/>
      <c r="J10" s="31"/>
      <c r="K10" s="31"/>
      <c r="L10" s="32"/>
    </row>
    <row r="11" spans="1:12" s="29" customFormat="1" ht="8.25" customHeight="1" x14ac:dyDescent="0.3">
      <c r="B11" s="33"/>
      <c r="G11" s="35"/>
      <c r="H11" s="35"/>
      <c r="I11" s="35"/>
      <c r="J11" s="35"/>
      <c r="K11" s="35"/>
      <c r="L11" s="28"/>
    </row>
    <row r="12" spans="1:12" s="35" customFormat="1" ht="35.25" customHeight="1" x14ac:dyDescent="0.25">
      <c r="A12" s="36" t="s">
        <v>11</v>
      </c>
      <c r="B12" s="37">
        <f>B13+B31+B32+B34+B35+B33+B36+B37+B38</f>
        <v>520595.78955515998</v>
      </c>
      <c r="C12" s="38">
        <f>B12/$B$10*100</f>
        <v>32.444890577391597</v>
      </c>
      <c r="D12" s="38">
        <f>B12/B$12*100</f>
        <v>100</v>
      </c>
      <c r="E12" s="38"/>
      <c r="F12" s="38"/>
      <c r="G12" s="37">
        <f>G13+G31+G32+G34+G35+G33+G36+G37+G38+G30+G29</f>
        <v>574598.75611409999</v>
      </c>
      <c r="H12" s="38">
        <f>G12/$G$10*100</f>
        <v>32.564395359257581</v>
      </c>
      <c r="I12" s="38">
        <f t="shared" ref="I12:I33" si="0">G12/G$12*100</f>
        <v>100</v>
      </c>
      <c r="J12" s="38"/>
      <c r="K12" s="38">
        <f>G12-B12</f>
        <v>54002.96655894001</v>
      </c>
      <c r="L12" s="39">
        <f>G12/B12-1</f>
        <v>0.10373300676343278</v>
      </c>
    </row>
    <row r="13" spans="1:12" s="44" customFormat="1" ht="24.9" customHeight="1" x14ac:dyDescent="0.3">
      <c r="A13" s="40" t="s">
        <v>12</v>
      </c>
      <c r="B13" s="41">
        <f>B14+B27+B28</f>
        <v>451554.74802515999</v>
      </c>
      <c r="C13" s="42">
        <f>B13/$B$10*100</f>
        <v>28.14207237806643</v>
      </c>
      <c r="D13" s="42">
        <f>B13/B$12*100</f>
        <v>86.738071472111912</v>
      </c>
      <c r="E13" s="42"/>
      <c r="F13" s="42"/>
      <c r="G13" s="41">
        <f>G14+G27+G28</f>
        <v>530281.39889509999</v>
      </c>
      <c r="H13" s="42">
        <f>G13/$G$10*100</f>
        <v>30.052785429022382</v>
      </c>
      <c r="I13" s="42">
        <f t="shared" si="0"/>
        <v>92.287251452002835</v>
      </c>
      <c r="J13" s="42"/>
      <c r="K13" s="42">
        <f>G13-B13</f>
        <v>78726.65086994</v>
      </c>
      <c r="L13" s="43">
        <f>G13/B13-1</f>
        <v>0.17434574924578894</v>
      </c>
    </row>
    <row r="14" spans="1:12" s="44" customFormat="1" ht="25.5" customHeight="1" x14ac:dyDescent="0.3">
      <c r="A14" s="45" t="s">
        <v>13</v>
      </c>
      <c r="B14" s="41">
        <f>B15+B19+B20+B25+B26</f>
        <v>251030.17101499997</v>
      </c>
      <c r="C14" s="42">
        <f>B14/$B$10*100</f>
        <v>15.644856515580027</v>
      </c>
      <c r="D14" s="42">
        <f t="shared" ref="D14:D35" si="1">B14/B$12*100</f>
        <v>48.219785109960426</v>
      </c>
      <c r="E14" s="42"/>
      <c r="F14" s="42"/>
      <c r="G14" s="41">
        <f>G15+G19+G20+G25+G26</f>
        <v>291708.09529500001</v>
      </c>
      <c r="H14" s="42">
        <f>G14/$G$10*100</f>
        <v>16.532054139699632</v>
      </c>
      <c r="I14" s="42">
        <f t="shared" si="0"/>
        <v>50.767268844743995</v>
      </c>
      <c r="J14" s="42"/>
      <c r="K14" s="42">
        <f>G14-B14</f>
        <v>40677.924280000036</v>
      </c>
      <c r="L14" s="43">
        <f>G14/B14-1</f>
        <v>0.16204396513584562</v>
      </c>
    </row>
    <row r="15" spans="1:12" s="44" customFormat="1" ht="40.5" customHeight="1" x14ac:dyDescent="0.3">
      <c r="A15" s="46" t="s">
        <v>14</v>
      </c>
      <c r="B15" s="41">
        <f>B16+B17+B18</f>
        <v>75024.440222000005</v>
      </c>
      <c r="C15" s="42">
        <f>B15/$B$10*100</f>
        <v>4.6757192479654783</v>
      </c>
      <c r="D15" s="42">
        <f t="shared" si="1"/>
        <v>14.411265270913368</v>
      </c>
      <c r="E15" s="42"/>
      <c r="F15" s="42"/>
      <c r="G15" s="41">
        <f>G16+G17+G18</f>
        <v>90776.706938999996</v>
      </c>
      <c r="H15" s="42">
        <f>G15/$G$10*100</f>
        <v>5.1446135981297818</v>
      </c>
      <c r="I15" s="42">
        <f t="shared" si="0"/>
        <v>15.79827766299135</v>
      </c>
      <c r="J15" s="42"/>
      <c r="K15" s="42">
        <f>G15-B15</f>
        <v>15752.266716999991</v>
      </c>
      <c r="L15" s="43">
        <f>G15/B15-1</f>
        <v>0.20996180271906684</v>
      </c>
    </row>
    <row r="16" spans="1:12" ht="25.5" customHeight="1" x14ac:dyDescent="0.25">
      <c r="A16" s="47" t="s">
        <v>15</v>
      </c>
      <c r="B16" s="48">
        <v>29127.310386000001</v>
      </c>
      <c r="C16" s="48">
        <f t="shared" ref="C16:C28" si="2">B16/$B$10*100</f>
        <v>1.8152901295936441</v>
      </c>
      <c r="D16" s="48">
        <f t="shared" si="1"/>
        <v>5.5949953822885856</v>
      </c>
      <c r="E16" s="48"/>
      <c r="F16" s="48"/>
      <c r="G16" s="48">
        <v>35979.081000000006</v>
      </c>
      <c r="H16" s="48">
        <f t="shared" ref="H16:H28" si="3">G16/$G$10*100</f>
        <v>2.039052479455937</v>
      </c>
      <c r="I16" s="48">
        <f t="shared" si="0"/>
        <v>6.2616009201480969</v>
      </c>
      <c r="J16" s="48"/>
      <c r="K16" s="48">
        <f>G16-B16</f>
        <v>6851.7706140000046</v>
      </c>
      <c r="L16" s="49">
        <f>G16/B16-1</f>
        <v>0.23523526625696611</v>
      </c>
    </row>
    <row r="17" spans="1:12" ht="18" customHeight="1" x14ac:dyDescent="0.25">
      <c r="A17" s="47" t="s">
        <v>16</v>
      </c>
      <c r="B17" s="48">
        <v>40411.480747999994</v>
      </c>
      <c r="C17" s="48">
        <f t="shared" si="2"/>
        <v>2.5185491262992703</v>
      </c>
      <c r="D17" s="48">
        <f t="shared" si="1"/>
        <v>7.7625446764621175</v>
      </c>
      <c r="E17" s="48"/>
      <c r="F17" s="48"/>
      <c r="G17" s="48">
        <v>49044.778938999996</v>
      </c>
      <c r="H17" s="48">
        <f t="shared" si="3"/>
        <v>2.7795284181921223</v>
      </c>
      <c r="I17" s="48">
        <f>G17/G$12*100</f>
        <v>8.5354829639173477</v>
      </c>
      <c r="J17" s="48"/>
      <c r="K17" s="48">
        <f>G17-B17</f>
        <v>8633.2981910000017</v>
      </c>
      <c r="L17" s="49">
        <f>G17/B17-1</f>
        <v>0.21363478969840211</v>
      </c>
    </row>
    <row r="18" spans="1:12" ht="31.95" customHeight="1" x14ac:dyDescent="0.25">
      <c r="A18" s="50" t="s">
        <v>17</v>
      </c>
      <c r="B18" s="48">
        <v>5485.6490880000001</v>
      </c>
      <c r="C18" s="48">
        <f t="shared" si="2"/>
        <v>0.34187999207256348</v>
      </c>
      <c r="D18" s="48">
        <f t="shared" si="1"/>
        <v>1.053725212162663</v>
      </c>
      <c r="E18" s="48"/>
      <c r="F18" s="48"/>
      <c r="G18" s="48">
        <v>5752.8469999999998</v>
      </c>
      <c r="H18" s="48">
        <f>G18/$G$10*100</f>
        <v>0.32603270048172284</v>
      </c>
      <c r="I18" s="48">
        <f t="shared" si="0"/>
        <v>1.0011937789259044</v>
      </c>
      <c r="J18" s="48"/>
      <c r="K18" s="48">
        <f>G18-B18</f>
        <v>267.19791199999963</v>
      </c>
      <c r="L18" s="49">
        <f>G18/B18-1</f>
        <v>4.8708531609231498E-2</v>
      </c>
    </row>
    <row r="19" spans="1:12" ht="24" customHeight="1" x14ac:dyDescent="0.3">
      <c r="A19" s="46" t="s">
        <v>18</v>
      </c>
      <c r="B19" s="42">
        <v>7242.9379170000002</v>
      </c>
      <c r="C19" s="42">
        <f t="shared" si="2"/>
        <v>0.45139882590426994</v>
      </c>
      <c r="D19" s="42">
        <f t="shared" si="1"/>
        <v>1.3912786200574085</v>
      </c>
      <c r="E19" s="42"/>
      <c r="F19" s="42"/>
      <c r="G19" s="42">
        <v>8286.6009999999987</v>
      </c>
      <c r="H19" s="42">
        <f t="shared" si="3"/>
        <v>0.46962884669878147</v>
      </c>
      <c r="I19" s="42">
        <f t="shared" si="0"/>
        <v>1.4421543575974085</v>
      </c>
      <c r="J19" s="42"/>
      <c r="K19" s="42">
        <f>G19-B19</f>
        <v>1043.6630829999986</v>
      </c>
      <c r="L19" s="43">
        <f>G19/B19-1</f>
        <v>0.14409388772343368</v>
      </c>
    </row>
    <row r="20" spans="1:12" ht="23.25" customHeight="1" x14ac:dyDescent="0.25">
      <c r="A20" s="51" t="s">
        <v>19</v>
      </c>
      <c r="B20" s="41">
        <f>B21+B22+B23+B24</f>
        <v>165717.65242699996</v>
      </c>
      <c r="C20" s="42">
        <f>B20/$B$10*100</f>
        <v>10.327957328142274</v>
      </c>
      <c r="D20" s="42">
        <f t="shared" si="1"/>
        <v>31.832307473827786</v>
      </c>
      <c r="E20" s="42"/>
      <c r="F20" s="42"/>
      <c r="G20" s="41">
        <f>G21+G22+G23+G24</f>
        <v>189060.25935600002</v>
      </c>
      <c r="H20" s="42">
        <f>G20/$G$10*100</f>
        <v>10.714664741059792</v>
      </c>
      <c r="I20" s="42">
        <f t="shared" si="0"/>
        <v>32.903005330985728</v>
      </c>
      <c r="J20" s="42"/>
      <c r="K20" s="42">
        <f>G20-B20</f>
        <v>23342.60692900006</v>
      </c>
      <c r="L20" s="43">
        <f>G20/B20-1</f>
        <v>0.14085769733723863</v>
      </c>
    </row>
    <row r="21" spans="1:12" ht="20.25" customHeight="1" x14ac:dyDescent="0.25">
      <c r="A21" s="47" t="s">
        <v>20</v>
      </c>
      <c r="B21" s="34">
        <v>104334.73</v>
      </c>
      <c r="C21" s="48">
        <f t="shared" si="2"/>
        <v>6.5024131316241141</v>
      </c>
      <c r="D21" s="48">
        <f t="shared" si="1"/>
        <v>20.041408726941913</v>
      </c>
      <c r="E21" s="48"/>
      <c r="F21" s="48"/>
      <c r="G21" s="48">
        <v>120946.08000000002</v>
      </c>
      <c r="H21" s="48">
        <f t="shared" si="3"/>
        <v>6.8544108812694819</v>
      </c>
      <c r="I21" s="48">
        <f>G21/G$12*100</f>
        <v>21.048789039839715</v>
      </c>
      <c r="J21" s="48"/>
      <c r="K21" s="48">
        <f>G21-B21</f>
        <v>16611.35000000002</v>
      </c>
      <c r="L21" s="49">
        <f>G21/B21-1</f>
        <v>0.15921208594683689</v>
      </c>
    </row>
    <row r="22" spans="1:12" ht="18" customHeight="1" x14ac:dyDescent="0.25">
      <c r="A22" s="47" t="s">
        <v>21</v>
      </c>
      <c r="B22" s="34">
        <v>37260.299343999999</v>
      </c>
      <c r="C22" s="48">
        <f t="shared" si="2"/>
        <v>2.3221592631971251</v>
      </c>
      <c r="D22" s="48">
        <f t="shared" si="1"/>
        <v>7.1572417778941837</v>
      </c>
      <c r="E22" s="48"/>
      <c r="F22" s="48"/>
      <c r="G22" s="48">
        <v>46328.09</v>
      </c>
      <c r="H22" s="48">
        <f t="shared" si="3"/>
        <v>2.6255647492207421</v>
      </c>
      <c r="I22" s="48">
        <f t="shared" si="0"/>
        <v>8.0626853969033778</v>
      </c>
      <c r="J22" s="48"/>
      <c r="K22" s="48">
        <f>G22-B22</f>
        <v>9067.7906559999974</v>
      </c>
      <c r="L22" s="49">
        <f>G22/B22-1</f>
        <v>0.24336333351170936</v>
      </c>
    </row>
    <row r="23" spans="1:12" s="53" customFormat="1" ht="23.4" customHeight="1" x14ac:dyDescent="0.25">
      <c r="A23" s="52" t="s">
        <v>22</v>
      </c>
      <c r="B23" s="34">
        <v>17088.02737</v>
      </c>
      <c r="C23" s="48">
        <f t="shared" si="2"/>
        <v>1.0649705382305612</v>
      </c>
      <c r="D23" s="48">
        <f t="shared" si="1"/>
        <v>3.2823983045658935</v>
      </c>
      <c r="E23" s="48"/>
      <c r="F23" s="48"/>
      <c r="G23" s="48">
        <v>13413.674356</v>
      </c>
      <c r="H23" s="48">
        <f t="shared" si="3"/>
        <v>0.76019690314536692</v>
      </c>
      <c r="I23" s="48">
        <f t="shared" si="0"/>
        <v>2.3344419411406454</v>
      </c>
      <c r="J23" s="48"/>
      <c r="K23" s="48">
        <f>G23-B23</f>
        <v>-3674.3530140000003</v>
      </c>
      <c r="L23" s="49">
        <f>G23/B23-1</f>
        <v>-0.21502499583133572</v>
      </c>
    </row>
    <row r="24" spans="1:12" ht="49.95" customHeight="1" x14ac:dyDescent="0.25">
      <c r="A24" s="52" t="s">
        <v>23</v>
      </c>
      <c r="B24" s="34">
        <v>7034.5957130000006</v>
      </c>
      <c r="C24" s="48">
        <f t="shared" si="2"/>
        <v>0.43841439509047381</v>
      </c>
      <c r="D24" s="48">
        <f t="shared" si="1"/>
        <v>1.3512586644257996</v>
      </c>
      <c r="E24" s="48"/>
      <c r="F24" s="48"/>
      <c r="G24" s="48">
        <v>8372.4150000000009</v>
      </c>
      <c r="H24" s="48">
        <f t="shared" si="3"/>
        <v>0.47449220742419956</v>
      </c>
      <c r="I24" s="48">
        <f t="shared" si="0"/>
        <v>1.4570889531019908</v>
      </c>
      <c r="J24" s="48"/>
      <c r="K24" s="48">
        <f>G24-B24</f>
        <v>1337.8192870000003</v>
      </c>
      <c r="L24" s="49">
        <f>G24/B24-1</f>
        <v>0.1901771390398026</v>
      </c>
    </row>
    <row r="25" spans="1:12" s="44" customFormat="1" ht="35.25" customHeight="1" x14ac:dyDescent="0.3">
      <c r="A25" s="51" t="s">
        <v>24</v>
      </c>
      <c r="B25" s="54">
        <v>1713.458063</v>
      </c>
      <c r="C25" s="42">
        <f t="shared" si="2"/>
        <v>0.1067871859096048</v>
      </c>
      <c r="D25" s="42">
        <f t="shared" si="1"/>
        <v>0.32913406089283204</v>
      </c>
      <c r="E25" s="42"/>
      <c r="F25" s="42"/>
      <c r="G25" s="42">
        <v>1926.836</v>
      </c>
      <c r="H25" s="42">
        <f t="shared" si="3"/>
        <v>0.1092001133465571</v>
      </c>
      <c r="I25" s="42">
        <f t="shared" si="0"/>
        <v>0.33533591562759696</v>
      </c>
      <c r="J25" s="42"/>
      <c r="K25" s="42">
        <f>G25-B25</f>
        <v>213.37793699999997</v>
      </c>
      <c r="L25" s="43">
        <f>G25/B25-1</f>
        <v>0.12453058619153379</v>
      </c>
    </row>
    <row r="26" spans="1:12" s="44" customFormat="1" ht="17.25" customHeight="1" x14ac:dyDescent="0.3">
      <c r="A26" s="55" t="s">
        <v>25</v>
      </c>
      <c r="B26" s="54">
        <v>1331.682386</v>
      </c>
      <c r="C26" s="42">
        <f t="shared" si="2"/>
        <v>8.2993927658402272E-2</v>
      </c>
      <c r="D26" s="42">
        <f t="shared" si="1"/>
        <v>0.2557996842690371</v>
      </c>
      <c r="E26" s="42"/>
      <c r="F26" s="42"/>
      <c r="G26" s="42">
        <v>1657.692</v>
      </c>
      <c r="H26" s="42">
        <f t="shared" si="3"/>
        <v>9.3946840464720877E-2</v>
      </c>
      <c r="I26" s="42">
        <f t="shared" si="0"/>
        <v>0.28849557754190935</v>
      </c>
      <c r="J26" s="42"/>
      <c r="K26" s="42">
        <f>G26-B26</f>
        <v>326.00961400000006</v>
      </c>
      <c r="L26" s="43">
        <f>G26/B26-1</f>
        <v>0.24481033723006695</v>
      </c>
    </row>
    <row r="27" spans="1:12" s="44" customFormat="1" ht="18" customHeight="1" x14ac:dyDescent="0.3">
      <c r="A27" s="56" t="s">
        <v>26</v>
      </c>
      <c r="B27" s="54">
        <v>158655.397539</v>
      </c>
      <c r="C27" s="42">
        <f>B27/$B$10*100</f>
        <v>9.8878191409575482</v>
      </c>
      <c r="D27" s="42">
        <f t="shared" si="1"/>
        <v>30.475735824634359</v>
      </c>
      <c r="E27" s="42"/>
      <c r="F27" s="42"/>
      <c r="G27" s="42">
        <v>189510.05349799999</v>
      </c>
      <c r="H27" s="42">
        <f t="shared" si="3"/>
        <v>10.740156049759138</v>
      </c>
      <c r="I27" s="42">
        <f>G27/G$12*100</f>
        <v>32.981285023939094</v>
      </c>
      <c r="J27" s="42"/>
      <c r="K27" s="42">
        <f>G27-B27</f>
        <v>30854.655958999996</v>
      </c>
      <c r="L27" s="43">
        <f>G27/B27-1</f>
        <v>0.19447592983034467</v>
      </c>
    </row>
    <row r="28" spans="1:12" s="44" customFormat="1" ht="18.75" customHeight="1" x14ac:dyDescent="0.3">
      <c r="A28" s="58" t="s">
        <v>27</v>
      </c>
      <c r="B28" s="54">
        <v>41869.179471159994</v>
      </c>
      <c r="C28" s="42">
        <f t="shared" si="2"/>
        <v>2.6093967215288481</v>
      </c>
      <c r="D28" s="42">
        <f t="shared" si="1"/>
        <v>8.0425505375171173</v>
      </c>
      <c r="E28" s="42"/>
      <c r="F28" s="42"/>
      <c r="G28" s="42">
        <v>49063.250102100013</v>
      </c>
      <c r="H28" s="42">
        <f t="shared" si="3"/>
        <v>2.7805752395636167</v>
      </c>
      <c r="I28" s="42">
        <f>G28/G$12*100</f>
        <v>8.5386975833197525</v>
      </c>
      <c r="J28" s="42"/>
      <c r="K28" s="42">
        <f>G28-B28</f>
        <v>7194.0706309400193</v>
      </c>
      <c r="L28" s="43">
        <f>G28/B28-1</f>
        <v>0.17182258457907884</v>
      </c>
    </row>
    <row r="29" spans="1:12" s="44" customFormat="1" ht="18.75" customHeight="1" x14ac:dyDescent="0.3">
      <c r="A29" s="42" t="s">
        <v>28</v>
      </c>
      <c r="B29" s="54"/>
      <c r="C29" s="42"/>
      <c r="D29" s="42"/>
      <c r="E29" s="42"/>
      <c r="F29" s="42"/>
      <c r="G29" s="42">
        <v>0</v>
      </c>
      <c r="H29" s="42">
        <f>G29/$G$10*100</f>
        <v>0</v>
      </c>
      <c r="I29" s="42"/>
      <c r="J29" s="42"/>
      <c r="K29" s="42"/>
      <c r="L29" s="43"/>
    </row>
    <row r="30" spans="1:12" s="44" customFormat="1" ht="16.95" customHeight="1" x14ac:dyDescent="0.3">
      <c r="A30" s="59" t="s">
        <v>29</v>
      </c>
      <c r="B30" s="54"/>
      <c r="C30" s="42"/>
      <c r="D30" s="42"/>
      <c r="E30" s="42"/>
      <c r="F30" s="42"/>
      <c r="G30" s="42">
        <v>0</v>
      </c>
      <c r="H30" s="42">
        <f>G30/$G$10*100</f>
        <v>0</v>
      </c>
      <c r="I30" s="42"/>
      <c r="J30" s="42"/>
      <c r="K30" s="42"/>
      <c r="L30" s="43"/>
    </row>
    <row r="31" spans="1:12" s="44" customFormat="1" ht="19.5" customHeight="1" x14ac:dyDescent="0.3">
      <c r="A31" s="60" t="s">
        <v>30</v>
      </c>
      <c r="B31" s="54">
        <v>1285.491391</v>
      </c>
      <c r="C31" s="42">
        <f>B31/$B$10*100</f>
        <v>8.0115184094770253E-2</v>
      </c>
      <c r="D31" s="42">
        <f t="shared" si="1"/>
        <v>0.2469269665239571</v>
      </c>
      <c r="E31" s="42"/>
      <c r="F31" s="42"/>
      <c r="G31" s="42">
        <v>1401.8159999999998</v>
      </c>
      <c r="H31" s="42">
        <f>G31/$G$10*100</f>
        <v>7.9445508642674967E-2</v>
      </c>
      <c r="I31" s="42">
        <f t="shared" si="0"/>
        <v>0.24396432903548379</v>
      </c>
      <c r="J31" s="42"/>
      <c r="K31" s="42">
        <f>G31-B31</f>
        <v>116.32460899999978</v>
      </c>
      <c r="L31" s="43">
        <f>G31/B31-1</f>
        <v>9.0490383533031293E-2</v>
      </c>
    </row>
    <row r="32" spans="1:12" s="44" customFormat="1" ht="18" customHeight="1" x14ac:dyDescent="0.3">
      <c r="A32" s="60" t="s">
        <v>31</v>
      </c>
      <c r="B32" s="54">
        <v>16.071120000000001</v>
      </c>
      <c r="C32" s="42">
        <f>B32/$B$10*100</f>
        <v>1.0015942124727496E-3</v>
      </c>
      <c r="D32" s="42">
        <f t="shared" si="1"/>
        <v>3.0870630002083751E-3</v>
      </c>
      <c r="E32" s="42"/>
      <c r="F32" s="42"/>
      <c r="G32" s="42">
        <v>12.659357999999999</v>
      </c>
      <c r="H32" s="42">
        <f>G32/$G$10*100</f>
        <v>7.1744732218758853E-4</v>
      </c>
      <c r="I32" s="42">
        <f t="shared" si="0"/>
        <v>2.2031648807618004E-3</v>
      </c>
      <c r="J32" s="42"/>
      <c r="K32" s="42">
        <f>G32-B32</f>
        <v>-3.4117620000000013</v>
      </c>
      <c r="L32" s="43">
        <f>G32/B32-1</f>
        <v>-0.21229148932992858</v>
      </c>
    </row>
    <row r="33" spans="1:12" s="44" customFormat="1" ht="34.950000000000003" customHeight="1" x14ac:dyDescent="0.3">
      <c r="A33" s="61" t="s">
        <v>32</v>
      </c>
      <c r="B33" s="54">
        <v>8639.3793419999984</v>
      </c>
      <c r="C33" s="42">
        <f>B33/$B$10*100</f>
        <v>0.53842870617006344</v>
      </c>
      <c r="D33" s="42">
        <f t="shared" si="1"/>
        <v>1.6595177132304888</v>
      </c>
      <c r="E33" s="42"/>
      <c r="F33" s="42"/>
      <c r="G33" s="42">
        <v>23216.521816999997</v>
      </c>
      <c r="H33" s="42">
        <f>G33/$G$10*100</f>
        <v>1.3157564078775856</v>
      </c>
      <c r="I33" s="42">
        <f t="shared" si="0"/>
        <v>4.0404754744004032</v>
      </c>
      <c r="J33" s="42"/>
      <c r="K33" s="42">
        <f>G33-B33</f>
        <v>14577.142474999999</v>
      </c>
      <c r="L33" s="43">
        <f>G33/B33-1</f>
        <v>1.6872904751541355</v>
      </c>
    </row>
    <row r="34" spans="1:12" s="44" customFormat="1" ht="16.95" customHeight="1" x14ac:dyDescent="0.3">
      <c r="A34" s="62" t="s">
        <v>33</v>
      </c>
      <c r="B34" s="54"/>
      <c r="C34" s="42"/>
      <c r="D34" s="42"/>
      <c r="E34" s="42"/>
      <c r="F34" s="42"/>
      <c r="G34" s="42"/>
      <c r="H34" s="42"/>
      <c r="I34" s="42"/>
      <c r="J34" s="42"/>
      <c r="K34" s="42"/>
      <c r="L34" s="43"/>
    </row>
    <row r="35" spans="1:12" ht="18.600000000000001" customHeight="1" x14ac:dyDescent="0.3">
      <c r="A35" s="60" t="s">
        <v>34</v>
      </c>
      <c r="B35" s="62">
        <v>101.30883300000001</v>
      </c>
      <c r="C35" s="62">
        <f>B35/$B$10*100</f>
        <v>6.3138313201051514E-3</v>
      </c>
      <c r="D35" s="62">
        <f t="shared" si="1"/>
        <v>1.9460171409869956E-2</v>
      </c>
      <c r="E35" s="62"/>
      <c r="F35" s="62"/>
      <c r="G35" s="62">
        <v>293.995</v>
      </c>
      <c r="H35" s="62">
        <f>G35/$G$10*100</f>
        <v>1.666166052706149E-2</v>
      </c>
      <c r="I35" s="62">
        <f>G35/G$12*100</f>
        <v>5.1165269132886965E-2</v>
      </c>
      <c r="J35" s="62"/>
      <c r="K35" s="62">
        <f>G35-B35</f>
        <v>192.68616700000001</v>
      </c>
      <c r="L35" s="43">
        <f>G35/B35-1</f>
        <v>1.9019680840662727</v>
      </c>
    </row>
    <row r="36" spans="1:12" ht="19.2" customHeight="1" x14ac:dyDescent="0.3">
      <c r="A36" s="63" t="s">
        <v>35</v>
      </c>
      <c r="B36" s="54">
        <v>2080.2267040000002</v>
      </c>
      <c r="C36" s="54">
        <f>B36/$B$10*100</f>
        <v>0.1296451664450059</v>
      </c>
      <c r="D36" s="54">
        <f>B36/B$12*100</f>
        <v>0.39958577186679084</v>
      </c>
      <c r="E36" s="41"/>
      <c r="F36" s="42"/>
      <c r="G36" s="54">
        <v>686.76900000000001</v>
      </c>
      <c r="H36" s="54">
        <f>G36/$G$10*100</f>
        <v>3.8921450835930856E-2</v>
      </c>
      <c r="I36" s="54">
        <f>G36/G$12*100</f>
        <v>0.11952149089992566</v>
      </c>
      <c r="J36" s="54"/>
      <c r="K36" s="54">
        <f>G36-B36</f>
        <v>-1393.4577040000001</v>
      </c>
      <c r="L36" s="43">
        <f>G36/B36-1</f>
        <v>-0.66985857902918267</v>
      </c>
    </row>
    <row r="37" spans="1:12" ht="48" customHeight="1" x14ac:dyDescent="0.3">
      <c r="A37" s="65" t="s">
        <v>36</v>
      </c>
      <c r="B37" s="54">
        <v>54973.559139999998</v>
      </c>
      <c r="C37" s="54">
        <f>B37/$B$10*100</f>
        <v>3.4260959207356065</v>
      </c>
      <c r="D37" s="54">
        <f>B37/B$12*100</f>
        <v>10.559739483673876</v>
      </c>
      <c r="E37" s="54"/>
      <c r="F37" s="54"/>
      <c r="G37" s="54">
        <v>10257.636544000001</v>
      </c>
      <c r="H37" s="54">
        <f>G37/$G$10*100</f>
        <v>0.5813338931141967</v>
      </c>
      <c r="I37" s="54">
        <f>G37/G$12*100</f>
        <v>1.7851825182098218</v>
      </c>
      <c r="J37" s="54"/>
      <c r="K37" s="54">
        <f>G37-B37</f>
        <v>-44715.922595999997</v>
      </c>
      <c r="L37" s="43">
        <f>G37/B37-1</f>
        <v>-0.81340781451175292</v>
      </c>
    </row>
    <row r="38" spans="1:12" ht="31.95" customHeight="1" x14ac:dyDescent="0.3">
      <c r="A38" s="65" t="s">
        <v>37</v>
      </c>
      <c r="B38" s="54">
        <v>1945.0049999999999</v>
      </c>
      <c r="C38" s="54">
        <f>B38/$B$10*100</f>
        <v>0.12121779634714694</v>
      </c>
      <c r="D38" s="54">
        <f>B38/B$12*100</f>
        <v>0.37361135818289515</v>
      </c>
      <c r="E38" s="54"/>
      <c r="F38" s="54"/>
      <c r="G38" s="54">
        <v>8447.9595000000008</v>
      </c>
      <c r="H38" s="54">
        <f>G38/$G$10*100</f>
        <v>0.47877356191555687</v>
      </c>
      <c r="I38" s="54">
        <f>G38/G$12*100</f>
        <v>1.4702363014378788</v>
      </c>
      <c r="J38" s="54"/>
      <c r="K38" s="54">
        <f>G38-B38</f>
        <v>6502.9545000000007</v>
      </c>
      <c r="L38" s="43">
        <f>G38/B38-1</f>
        <v>3.3434127418695585</v>
      </c>
    </row>
    <row r="39" spans="1:12" ht="8.4" customHeight="1" x14ac:dyDescent="0.3">
      <c r="A39" s="66"/>
      <c r="B39" s="41"/>
      <c r="C39" s="41"/>
      <c r="D39" s="41"/>
      <c r="E39" s="41"/>
      <c r="F39" s="42"/>
      <c r="G39" s="57"/>
      <c r="H39" s="42"/>
      <c r="I39" s="42"/>
      <c r="J39" s="42"/>
      <c r="K39" s="42"/>
      <c r="L39" s="64"/>
    </row>
    <row r="40" spans="1:12" s="44" customFormat="1" ht="33" customHeight="1" x14ac:dyDescent="0.3">
      <c r="A40" s="36" t="s">
        <v>38</v>
      </c>
      <c r="B40" s="67">
        <f>B41+B55+B56+B57</f>
        <v>610656.53174996004</v>
      </c>
      <c r="C40" s="38">
        <f t="shared" ref="C40:C56" si="4">B40/$B$10*100</f>
        <v>38.057711473092212</v>
      </c>
      <c r="D40" s="38">
        <f>B40/B$40*100</f>
        <v>100</v>
      </c>
      <c r="E40" s="38"/>
      <c r="F40" s="38"/>
      <c r="G40" s="67">
        <f>G41+G55+G56+G57</f>
        <v>727316.16830094997</v>
      </c>
      <c r="H40" s="38">
        <f t="shared" ref="H40:H51" si="5">G40/$G$10*100</f>
        <v>41.219391799430433</v>
      </c>
      <c r="I40" s="38">
        <f t="shared" ref="I40:I51" si="6">G40/G$40*100</f>
        <v>100</v>
      </c>
      <c r="J40" s="38"/>
      <c r="K40" s="38">
        <f>G40-B40</f>
        <v>116659.63655098993</v>
      </c>
      <c r="L40" s="39">
        <f>G40/B40-1</f>
        <v>0.19103969332265724</v>
      </c>
    </row>
    <row r="41" spans="1:12" s="44" customFormat="1" ht="20.100000000000001" customHeight="1" x14ac:dyDescent="0.3">
      <c r="A41" s="68" t="s">
        <v>39</v>
      </c>
      <c r="B41" s="57">
        <f>B42+B43+B44+B45++B46+B47+B48+B49+B50+B51+B52+B53+B54</f>
        <v>573869.53268895997</v>
      </c>
      <c r="C41" s="42">
        <f t="shared" si="4"/>
        <v>35.765049520861247</v>
      </c>
      <c r="D41" s="42">
        <f t="shared" ref="D41:D56" si="7">B41/B$40*100</f>
        <v>93.975828121320589</v>
      </c>
      <c r="E41" s="42"/>
      <c r="F41" s="42"/>
      <c r="G41" s="57">
        <f>G42+G43+G44+G45++G46+G47+G48+G49+G50+G51+G52+G53+G54</f>
        <v>665123.30256994988</v>
      </c>
      <c r="H41" s="42">
        <f t="shared" si="5"/>
        <v>37.694718196086704</v>
      </c>
      <c r="I41" s="42">
        <f t="shared" si="6"/>
        <v>91.448991725801179</v>
      </c>
      <c r="J41" s="42"/>
      <c r="K41" s="42">
        <f>G41-B41</f>
        <v>91253.769880989916</v>
      </c>
      <c r="L41" s="43">
        <f>G41/B41-1</f>
        <v>0.15901483644445347</v>
      </c>
    </row>
    <row r="42" spans="1:12" ht="20.100000000000001" customHeight="1" x14ac:dyDescent="0.3">
      <c r="A42" s="69" t="s">
        <v>40</v>
      </c>
      <c r="B42" s="62">
        <v>132691.24718099998</v>
      </c>
      <c r="C42" s="62">
        <f t="shared" si="4"/>
        <v>8.2696654136289567</v>
      </c>
      <c r="D42" s="62">
        <f t="shared" si="7"/>
        <v>21.729276652580186</v>
      </c>
      <c r="E42" s="62"/>
      <c r="F42" s="62"/>
      <c r="G42" s="70">
        <v>164595.39807</v>
      </c>
      <c r="H42" s="62">
        <f t="shared" si="5"/>
        <v>9.328160842731652</v>
      </c>
      <c r="I42" s="62">
        <f t="shared" si="6"/>
        <v>22.630515481940101</v>
      </c>
      <c r="J42" s="62"/>
      <c r="K42" s="62">
        <f>G42-B42</f>
        <v>31904.150889000011</v>
      </c>
      <c r="L42" s="71">
        <f>G42/B42-1</f>
        <v>0.24043900081427805</v>
      </c>
    </row>
    <row r="43" spans="1:12" ht="19.95" customHeight="1" x14ac:dyDescent="0.3">
      <c r="A43" s="69" t="s">
        <v>41</v>
      </c>
      <c r="B43" s="62">
        <v>77149.042577999993</v>
      </c>
      <c r="C43" s="62">
        <f t="shared" si="4"/>
        <v>4.8081300210525786</v>
      </c>
      <c r="D43" s="62">
        <f t="shared" si="7"/>
        <v>12.633786517752259</v>
      </c>
      <c r="E43" s="62"/>
      <c r="F43" s="62"/>
      <c r="G43" s="70">
        <v>93658.779179999998</v>
      </c>
      <c r="H43" s="62">
        <f t="shared" si="5"/>
        <v>5.3079500810427875</v>
      </c>
      <c r="I43" s="62">
        <f t="shared" si="6"/>
        <v>12.877312957141044</v>
      </c>
      <c r="J43" s="62"/>
      <c r="K43" s="62">
        <f>G43-B43</f>
        <v>16509.736602000004</v>
      </c>
      <c r="L43" s="71">
        <f>G43/B43-1</f>
        <v>0.21399794540947359</v>
      </c>
    </row>
    <row r="44" spans="1:12" ht="20.100000000000001" customHeight="1" x14ac:dyDescent="0.3">
      <c r="A44" s="69" t="s">
        <v>42</v>
      </c>
      <c r="B44" s="62">
        <v>29913.128431959998</v>
      </c>
      <c r="C44" s="62">
        <f t="shared" si="4"/>
        <v>1.8642643645498997</v>
      </c>
      <c r="D44" s="62">
        <f t="shared" si="7"/>
        <v>4.8985193601774579</v>
      </c>
      <c r="E44" s="62"/>
      <c r="F44" s="62"/>
      <c r="G44" s="70">
        <v>36278.272424950002</v>
      </c>
      <c r="H44" s="62">
        <f t="shared" si="5"/>
        <v>2.0560086384216492</v>
      </c>
      <c r="I44" s="62">
        <f t="shared" si="6"/>
        <v>4.9879645202578153</v>
      </c>
      <c r="J44" s="62"/>
      <c r="K44" s="62">
        <f>G44-B44</f>
        <v>6365.1439929900043</v>
      </c>
      <c r="L44" s="71">
        <f>G44/B44-1</f>
        <v>0.21278763963014025</v>
      </c>
    </row>
    <row r="45" spans="1:12" ht="20.100000000000001" customHeight="1" x14ac:dyDescent="0.3">
      <c r="A45" s="69" t="s">
        <v>43</v>
      </c>
      <c r="B45" s="62">
        <v>18012.030759000001</v>
      </c>
      <c r="C45" s="62">
        <f t="shared" si="4"/>
        <v>1.1225568450173693</v>
      </c>
      <c r="D45" s="62">
        <f t="shared" si="7"/>
        <v>2.9496173089941213</v>
      </c>
      <c r="E45" s="62"/>
      <c r="F45" s="62"/>
      <c r="G45" s="70">
        <v>17096.028711999999</v>
      </c>
      <c r="H45" s="62">
        <f t="shared" si="5"/>
        <v>0.96888799727968267</v>
      </c>
      <c r="I45" s="62">
        <f t="shared" si="6"/>
        <v>2.3505635454161911</v>
      </c>
      <c r="J45" s="62"/>
      <c r="K45" s="62">
        <f>G45-B45</f>
        <v>-916.00204700000177</v>
      </c>
      <c r="L45" s="71">
        <f>G45/B45-1</f>
        <v>-5.0855012366793018E-2</v>
      </c>
    </row>
    <row r="46" spans="1:12" ht="31.5" customHeight="1" x14ac:dyDescent="0.3">
      <c r="A46" s="72" t="s">
        <v>44</v>
      </c>
      <c r="B46" s="73">
        <v>2651.7147430000332</v>
      </c>
      <c r="C46" s="73">
        <f t="shared" si="4"/>
        <v>0.16526179505333152</v>
      </c>
      <c r="D46" s="73">
        <f>B46/B$40*100</f>
        <v>0.43423997044639928</v>
      </c>
      <c r="E46" s="73"/>
      <c r="F46" s="73"/>
      <c r="G46" s="74">
        <v>3175.2322909999639</v>
      </c>
      <c r="H46" s="73">
        <f t="shared" si="5"/>
        <v>0.17995082408614133</v>
      </c>
      <c r="I46" s="73">
        <f t="shared" si="6"/>
        <v>0.43656836316694003</v>
      </c>
      <c r="J46" s="73"/>
      <c r="K46" s="73">
        <f>G46-B46</f>
        <v>523.51754799993068</v>
      </c>
      <c r="L46" s="75">
        <f>G46/B46-1</f>
        <v>0.19742604266990127</v>
      </c>
    </row>
    <row r="47" spans="1:12" ht="18" customHeight="1" x14ac:dyDescent="0.3">
      <c r="A47" s="69" t="s">
        <v>45</v>
      </c>
      <c r="B47" s="73">
        <v>28762.413915000001</v>
      </c>
      <c r="C47" s="76">
        <f t="shared" si="4"/>
        <v>1.7925488275869805</v>
      </c>
      <c r="D47" s="76">
        <f t="shared" si="7"/>
        <v>4.7100804494099942</v>
      </c>
      <c r="E47" s="76"/>
      <c r="F47" s="76"/>
      <c r="G47" s="77">
        <v>35197.550937</v>
      </c>
      <c r="H47" s="76">
        <f t="shared" si="5"/>
        <v>1.9947606085009919</v>
      </c>
      <c r="I47" s="76">
        <f t="shared" si="6"/>
        <v>4.839374191175124</v>
      </c>
      <c r="J47" s="76"/>
      <c r="K47" s="76">
        <f>G47-B47</f>
        <v>6435.137021999999</v>
      </c>
      <c r="L47" s="78">
        <f>G47/B47-1</f>
        <v>0.22373424709822376</v>
      </c>
    </row>
    <row r="48" spans="1:12" ht="33" customHeight="1" x14ac:dyDescent="0.3">
      <c r="A48" s="72" t="s">
        <v>46</v>
      </c>
      <c r="B48" s="73">
        <v>10107.580089999999</v>
      </c>
      <c r="C48" s="73">
        <f t="shared" si="4"/>
        <v>0.62993081504268467</v>
      </c>
      <c r="D48" s="73">
        <f t="shared" si="7"/>
        <v>1.6551988825919344</v>
      </c>
      <c r="E48" s="73"/>
      <c r="F48" s="73"/>
      <c r="G48" s="74">
        <v>29281.416300000004</v>
      </c>
      <c r="H48" s="73">
        <f>G48/$G$10*100</f>
        <v>1.6594738622839333</v>
      </c>
      <c r="I48" s="73">
        <f t="shared" si="6"/>
        <v>4.0259542653098146</v>
      </c>
      <c r="J48" s="73"/>
      <c r="K48" s="73">
        <f>G48-B48</f>
        <v>19173.836210000005</v>
      </c>
      <c r="L48" s="75">
        <f>G48/B48-1</f>
        <v>1.8969759367991319</v>
      </c>
    </row>
    <row r="49" spans="1:12" ht="21" customHeight="1" x14ac:dyDescent="0.3">
      <c r="A49" s="72" t="s">
        <v>47</v>
      </c>
      <c r="B49" s="77">
        <v>191013.76990399999</v>
      </c>
      <c r="C49" s="76">
        <f>B49/$B$10*100</f>
        <v>11.904477499915863</v>
      </c>
      <c r="D49" s="76">
        <f t="shared" si="7"/>
        <v>31.280066612341201</v>
      </c>
      <c r="E49" s="76"/>
      <c r="F49" s="76"/>
      <c r="G49" s="77">
        <v>223932.32349800001</v>
      </c>
      <c r="H49" s="76">
        <f>G49/$G$10*100</f>
        <v>12.690978945763673</v>
      </c>
      <c r="I49" s="76">
        <f t="shared" si="6"/>
        <v>30.788855419111343</v>
      </c>
      <c r="J49" s="76"/>
      <c r="K49" s="76">
        <f>G49-B49</f>
        <v>32918.553594000026</v>
      </c>
      <c r="L49" s="78">
        <f>G49/B49-1</f>
        <v>0.172336023787941</v>
      </c>
    </row>
    <row r="50" spans="1:12" ht="48" customHeight="1" x14ac:dyDescent="0.3">
      <c r="A50" s="72" t="s">
        <v>48</v>
      </c>
      <c r="B50" s="79">
        <v>65894.084769999987</v>
      </c>
      <c r="C50" s="80">
        <f>B50/$B$10*100</f>
        <v>4.1066916270814184</v>
      </c>
      <c r="D50" s="80">
        <f>B50/B$40*100</f>
        <v>10.790695152505309</v>
      </c>
      <c r="E50" s="80"/>
      <c r="F50" s="81"/>
      <c r="G50" s="80">
        <v>17460.824592000001</v>
      </c>
      <c r="H50" s="73">
        <f t="shared" si="5"/>
        <v>0.9895621758005102</v>
      </c>
      <c r="I50" s="73">
        <f t="shared" si="6"/>
        <v>2.4007199830012627</v>
      </c>
      <c r="J50" s="82"/>
      <c r="K50" s="73">
        <f>G50-B50</f>
        <v>-48433.260177999982</v>
      </c>
      <c r="L50" s="75">
        <f>G50/B50-1</f>
        <v>-0.7350168129211273</v>
      </c>
    </row>
    <row r="51" spans="1:12" ht="21.6" customHeight="1" x14ac:dyDescent="0.3">
      <c r="A51" s="72" t="s">
        <v>49</v>
      </c>
      <c r="B51" s="73">
        <v>10905.251729999996</v>
      </c>
      <c r="C51" s="73">
        <f t="shared" si="4"/>
        <v>0.67964379696788002</v>
      </c>
      <c r="D51" s="73">
        <f t="shared" si="7"/>
        <v>1.7858241356640838</v>
      </c>
      <c r="E51" s="73"/>
      <c r="F51" s="73"/>
      <c r="G51" s="74">
        <v>19558.351999999999</v>
      </c>
      <c r="H51" s="73">
        <f t="shared" si="5"/>
        <v>1.1084359308586</v>
      </c>
      <c r="I51" s="73">
        <f t="shared" si="6"/>
        <v>2.6891127754920352</v>
      </c>
      <c r="J51" s="73"/>
      <c r="K51" s="73">
        <f>G51-B51</f>
        <v>8653.1002700000026</v>
      </c>
      <c r="L51" s="75">
        <f>G51/B51-1</f>
        <v>0.79348010337034247</v>
      </c>
    </row>
    <row r="52" spans="1:12" ht="48.6" customHeight="1" x14ac:dyDescent="0.3">
      <c r="A52" s="72" t="s">
        <v>50</v>
      </c>
      <c r="B52" s="73">
        <v>2402.8126990000001</v>
      </c>
      <c r="C52" s="73">
        <f>B52/$B$10*100</f>
        <v>0.14974956897679978</v>
      </c>
      <c r="D52" s="73">
        <f>B52/B$40*100</f>
        <v>0.3934802256375205</v>
      </c>
      <c r="E52" s="73"/>
      <c r="F52" s="73"/>
      <c r="G52" s="74">
        <v>10690.700594999998</v>
      </c>
      <c r="H52" s="73">
        <f>G52/$G$10*100</f>
        <v>0.605877052706149</v>
      </c>
      <c r="I52" s="73">
        <f>G52/G$40*100</f>
        <v>1.469883533590908</v>
      </c>
      <c r="J52" s="73"/>
      <c r="K52" s="73">
        <f>G52-B52</f>
        <v>8287.8878959999984</v>
      </c>
      <c r="L52" s="75">
        <f>G52/B52-1</f>
        <v>3.4492442542230792</v>
      </c>
    </row>
    <row r="53" spans="1:12" ht="35.4" customHeight="1" x14ac:dyDescent="0.3">
      <c r="A53" s="72" t="s">
        <v>51</v>
      </c>
      <c r="B53" s="73">
        <v>3491.69461</v>
      </c>
      <c r="C53" s="73">
        <f>B53/$B$10*100</f>
        <v>0.21761153628983504</v>
      </c>
      <c r="D53" s="73">
        <f>B53/B$40*100</f>
        <v>0.57179354161558571</v>
      </c>
      <c r="E53" s="48"/>
      <c r="F53" s="48"/>
      <c r="G53" s="74">
        <v>12814.786530000003</v>
      </c>
      <c r="H53" s="73">
        <f>G53/$G$10*100</f>
        <v>0.72625596656276581</v>
      </c>
      <c r="I53" s="73">
        <f>G53/G$40*100</f>
        <v>1.7619279054301846</v>
      </c>
      <c r="J53" s="73"/>
      <c r="K53" s="73">
        <f>G53-B53</f>
        <v>9323.0919200000026</v>
      </c>
      <c r="L53" s="75">
        <f>G53/B53-1</f>
        <v>2.6700765563228921</v>
      </c>
    </row>
    <row r="54" spans="1:12" ht="38.4" customHeight="1" x14ac:dyDescent="0.3">
      <c r="A54" s="72" t="s">
        <v>52</v>
      </c>
      <c r="B54" s="79">
        <v>874.76127799999995</v>
      </c>
      <c r="C54" s="80">
        <f>B54/$B$10*100</f>
        <v>5.451740969764806E-2</v>
      </c>
      <c r="D54" s="80">
        <f t="shared" si="7"/>
        <v>0.14324931160454377</v>
      </c>
      <c r="E54" s="80"/>
      <c r="F54" s="62"/>
      <c r="G54" s="80">
        <v>1383.63744</v>
      </c>
      <c r="H54" s="73">
        <f>G54/$G$10*100</f>
        <v>7.8415270048172281E-2</v>
      </c>
      <c r="I54" s="73">
        <f t="shared" ref="I54:I57" si="8">G54/G$40*100</f>
        <v>0.19023878476842501</v>
      </c>
      <c r="J54" s="82"/>
      <c r="K54" s="73">
        <f>G54-B54</f>
        <v>508.87616200000002</v>
      </c>
      <c r="L54" s="75">
        <f>G54/B54-1</f>
        <v>0.58173146754216543</v>
      </c>
    </row>
    <row r="55" spans="1:12" s="44" customFormat="1" ht="20.100000000000001" customHeight="1" x14ac:dyDescent="0.3">
      <c r="A55" s="68" t="s">
        <v>53</v>
      </c>
      <c r="B55" s="70">
        <v>38817.51711500001</v>
      </c>
      <c r="C55" s="62">
        <f>B55/$B$10*100</f>
        <v>2.4192091456566751</v>
      </c>
      <c r="D55" s="62">
        <f>B55/B$40*100</f>
        <v>6.3566858121963499</v>
      </c>
      <c r="E55" s="62"/>
      <c r="F55" s="62"/>
      <c r="G55" s="70">
        <v>65194.033748999995</v>
      </c>
      <c r="H55" s="62">
        <f>G55/$G$10*100</f>
        <v>3.6947596344006794</v>
      </c>
      <c r="I55" s="62">
        <f>G55/G$40*100</f>
        <v>8.9636442293448244</v>
      </c>
      <c r="J55" s="62"/>
      <c r="K55" s="62">
        <f>G55-B55</f>
        <v>26376.516633999985</v>
      </c>
      <c r="L55" s="71">
        <f>G55/B55-1</f>
        <v>0.67950035433377765</v>
      </c>
    </row>
    <row r="56" spans="1:12" ht="20.100000000000001" customHeight="1" x14ac:dyDescent="0.3">
      <c r="A56" s="68" t="s">
        <v>33</v>
      </c>
      <c r="B56" s="73">
        <v>0</v>
      </c>
      <c r="C56" s="62">
        <f t="shared" si="4"/>
        <v>0</v>
      </c>
      <c r="D56" s="62">
        <f t="shared" si="7"/>
        <v>0</v>
      </c>
      <c r="E56" s="62"/>
      <c r="F56" s="62"/>
      <c r="G56" s="70">
        <v>0</v>
      </c>
      <c r="H56" s="62">
        <f t="shared" ref="H56" si="9">G56/$G$10*100</f>
        <v>0</v>
      </c>
      <c r="I56" s="62">
        <f t="shared" si="8"/>
        <v>0</v>
      </c>
      <c r="J56" s="62"/>
      <c r="K56" s="62">
        <f>G56-B56</f>
        <v>0</v>
      </c>
      <c r="L56" s="71"/>
    </row>
    <row r="57" spans="1:12" s="44" customFormat="1" ht="32.25" customHeight="1" x14ac:dyDescent="0.3">
      <c r="A57" s="84" t="s">
        <v>54</v>
      </c>
      <c r="B57" s="76">
        <v>-2030.5180539999999</v>
      </c>
      <c r="C57" s="62">
        <f>B57/$B$10*100</f>
        <v>-0.12654719342571208</v>
      </c>
      <c r="D57" s="62">
        <f>B57/B$40*100</f>
        <v>-0.33251393351695407</v>
      </c>
      <c r="E57" s="62"/>
      <c r="F57" s="62"/>
      <c r="G57" s="70">
        <v>-3001.1680179999998</v>
      </c>
      <c r="H57" s="62">
        <f>G57/$G$10*100</f>
        <v>-0.17008603105695663</v>
      </c>
      <c r="I57" s="62">
        <f t="shared" si="8"/>
        <v>-0.41263595514601187</v>
      </c>
      <c r="J57" s="62"/>
      <c r="K57" s="62">
        <f>G57-B57</f>
        <v>-970.64996399999995</v>
      </c>
      <c r="L57" s="71">
        <f>G57/B57-1</f>
        <v>0.47803069866228332</v>
      </c>
    </row>
    <row r="58" spans="1:12" s="44" customFormat="1" ht="7.5" customHeight="1" x14ac:dyDescent="0.3">
      <c r="A58" s="85"/>
      <c r="B58" s="86"/>
      <c r="C58" s="42"/>
      <c r="D58" s="42"/>
      <c r="E58" s="42"/>
      <c r="F58" s="42"/>
      <c r="G58" s="57"/>
      <c r="H58" s="42"/>
      <c r="I58" s="42"/>
      <c r="J58" s="42"/>
      <c r="K58" s="62"/>
      <c r="L58" s="71"/>
    </row>
    <row r="59" spans="1:12" s="29" customFormat="1" ht="21" customHeight="1" thickBot="1" x14ac:dyDescent="0.35">
      <c r="A59" s="87" t="s">
        <v>55</v>
      </c>
      <c r="B59" s="88">
        <f>B12-B40</f>
        <v>-90060.742194800056</v>
      </c>
      <c r="C59" s="89">
        <f>B59/$B$10*100</f>
        <v>-5.6128208957006152</v>
      </c>
      <c r="D59" s="88">
        <v>0</v>
      </c>
      <c r="E59" s="88"/>
      <c r="F59" s="90"/>
      <c r="G59" s="88">
        <f>G12-G40</f>
        <v>-152717.41218684998</v>
      </c>
      <c r="H59" s="89">
        <f>G59/$G$10*100</f>
        <v>-8.6549964401728516</v>
      </c>
      <c r="I59" s="91">
        <v>0</v>
      </c>
      <c r="J59" s="90"/>
      <c r="K59" s="88">
        <f>G59-B59</f>
        <v>-62656.669992049923</v>
      </c>
      <c r="L59" s="92"/>
    </row>
    <row r="60" spans="1:12" s="29" customFormat="1" ht="13.2" customHeight="1" x14ac:dyDescent="0.3">
      <c r="A60" s="93"/>
      <c r="B60" s="62"/>
      <c r="C60" s="94"/>
      <c r="D60" s="62"/>
      <c r="E60" s="62"/>
      <c r="F60" s="83"/>
      <c r="G60" s="62"/>
      <c r="H60" s="94"/>
      <c r="I60" s="76"/>
      <c r="J60" s="83"/>
      <c r="K60" s="62"/>
      <c r="L60" s="43"/>
    </row>
    <row r="61" spans="1:12" ht="20.100000000000001" customHeight="1" x14ac:dyDescent="0.3">
      <c r="G61" s="95"/>
      <c r="H61" s="95"/>
      <c r="I61" s="95"/>
      <c r="J61" s="95"/>
      <c r="K61" s="95"/>
    </row>
    <row r="62" spans="1:12" ht="20.100000000000001" customHeight="1" x14ac:dyDescent="0.3">
      <c r="G62" s="95"/>
      <c r="H62" s="95"/>
      <c r="I62" s="95"/>
      <c r="J62" s="95"/>
      <c r="K62" s="95"/>
    </row>
    <row r="63" spans="1:12" ht="20.100000000000001" customHeight="1" x14ac:dyDescent="0.3">
      <c r="G63" s="95"/>
      <c r="H63" s="95"/>
      <c r="I63" s="95"/>
      <c r="J63" s="95"/>
      <c r="K63" s="95"/>
    </row>
    <row r="64" spans="1:12" ht="20.100000000000001" customHeight="1" x14ac:dyDescent="0.3">
      <c r="G64" s="95"/>
      <c r="H64" s="95"/>
      <c r="I64" s="95"/>
      <c r="J64" s="95"/>
      <c r="K64" s="95"/>
    </row>
    <row r="65" spans="7:11" ht="20.100000000000001" customHeight="1" x14ac:dyDescent="0.3">
      <c r="G65" s="95"/>
      <c r="H65" s="95"/>
      <c r="I65" s="95"/>
      <c r="J65" s="95"/>
      <c r="K65" s="95"/>
    </row>
    <row r="66" spans="7:11" ht="20.100000000000001" customHeight="1" x14ac:dyDescent="0.3">
      <c r="G66" s="95"/>
      <c r="H66" s="95"/>
      <c r="I66" s="95"/>
      <c r="J66" s="95"/>
      <c r="K66" s="95"/>
    </row>
    <row r="67" spans="7:11" ht="20.100000000000001" customHeight="1" x14ac:dyDescent="0.3">
      <c r="G67" s="95"/>
      <c r="H67" s="95"/>
      <c r="I67" s="95"/>
      <c r="J67" s="95"/>
      <c r="K67" s="95"/>
    </row>
    <row r="68" spans="7:11" ht="20.100000000000001" customHeight="1" x14ac:dyDescent="0.3">
      <c r="G68" s="95"/>
      <c r="H68" s="95"/>
      <c r="I68" s="95"/>
      <c r="J68" s="95"/>
      <c r="K68" s="95"/>
    </row>
    <row r="69" spans="7:11" ht="20.100000000000001" customHeight="1" x14ac:dyDescent="0.3">
      <c r="G69" s="95"/>
      <c r="H69" s="95"/>
      <c r="I69" s="95"/>
      <c r="J69" s="95"/>
      <c r="K69" s="95"/>
    </row>
    <row r="70" spans="7:11" ht="20.100000000000001" customHeight="1" x14ac:dyDescent="0.3">
      <c r="G70" s="95"/>
      <c r="H70" s="95"/>
      <c r="I70" s="95"/>
      <c r="J70" s="95"/>
      <c r="K70" s="95"/>
    </row>
    <row r="71" spans="7:11" ht="20.100000000000001" customHeight="1" x14ac:dyDescent="0.3">
      <c r="G71" s="95"/>
      <c r="H71" s="95"/>
      <c r="I71" s="95"/>
      <c r="J71" s="95"/>
      <c r="K71" s="95"/>
    </row>
    <row r="72" spans="7:11" ht="20.100000000000001" customHeight="1" x14ac:dyDescent="0.3">
      <c r="G72" s="95"/>
      <c r="H72" s="95"/>
      <c r="I72" s="95"/>
      <c r="J72" s="95"/>
      <c r="K72" s="95"/>
    </row>
    <row r="73" spans="7:11" ht="20.100000000000001" customHeight="1" x14ac:dyDescent="0.3">
      <c r="G73" s="95"/>
      <c r="H73" s="95"/>
      <c r="I73" s="95"/>
      <c r="J73" s="95"/>
      <c r="K73" s="95"/>
    </row>
    <row r="74" spans="7:11" ht="20.100000000000001" customHeight="1" x14ac:dyDescent="0.3">
      <c r="G74" s="95"/>
      <c r="H74" s="95"/>
      <c r="I74" s="95"/>
      <c r="J74" s="95"/>
      <c r="K74" s="95"/>
    </row>
    <row r="75" spans="7:11" ht="20.100000000000001" customHeight="1" x14ac:dyDescent="0.3">
      <c r="G75" s="95"/>
      <c r="H75" s="95"/>
      <c r="I75" s="95"/>
      <c r="J75" s="95"/>
      <c r="K75" s="95"/>
    </row>
    <row r="76" spans="7:11" ht="20.100000000000001" customHeight="1" x14ac:dyDescent="0.3">
      <c r="G76" s="95"/>
      <c r="H76" s="95"/>
      <c r="I76" s="95"/>
      <c r="J76" s="95"/>
      <c r="K76" s="95"/>
    </row>
    <row r="77" spans="7:11" ht="20.100000000000001" customHeight="1" x14ac:dyDescent="0.3">
      <c r="G77" s="95"/>
      <c r="H77" s="95"/>
      <c r="I77" s="95"/>
      <c r="J77" s="95"/>
      <c r="K77" s="95"/>
    </row>
    <row r="78" spans="7:11" ht="20.100000000000001" customHeight="1" x14ac:dyDescent="0.3">
      <c r="G78" s="95"/>
      <c r="H78" s="95"/>
      <c r="I78" s="95"/>
      <c r="J78" s="95"/>
      <c r="K78" s="95"/>
    </row>
    <row r="79" spans="7:11" ht="20.100000000000001" customHeight="1" x14ac:dyDescent="0.3">
      <c r="G79" s="95"/>
      <c r="H79" s="95"/>
      <c r="I79" s="95"/>
      <c r="J79" s="95"/>
      <c r="K79" s="95"/>
    </row>
    <row r="80" spans="7:11" ht="20.100000000000001" customHeight="1" x14ac:dyDescent="0.3">
      <c r="G80" s="95"/>
      <c r="H80" s="95"/>
      <c r="I80" s="95"/>
      <c r="J80" s="95"/>
      <c r="K80" s="95"/>
    </row>
    <row r="81" spans="7:11" ht="20.100000000000001" customHeight="1" x14ac:dyDescent="0.3">
      <c r="G81" s="95"/>
      <c r="H81" s="95"/>
      <c r="I81" s="95"/>
      <c r="J81" s="95"/>
      <c r="K81" s="95"/>
    </row>
    <row r="82" spans="7:11" ht="20.100000000000001" customHeight="1" x14ac:dyDescent="0.3">
      <c r="G82" s="95"/>
      <c r="H82" s="95"/>
      <c r="I82" s="95"/>
      <c r="J82" s="95"/>
      <c r="K82" s="95"/>
    </row>
    <row r="83" spans="7:11" ht="20.100000000000001" customHeight="1" x14ac:dyDescent="0.3">
      <c r="G83" s="95"/>
      <c r="H83" s="95"/>
      <c r="I83" s="95"/>
      <c r="J83" s="95"/>
      <c r="K83" s="95"/>
    </row>
    <row r="84" spans="7:11" ht="20.100000000000001" customHeight="1" x14ac:dyDescent="0.3">
      <c r="G84" s="95"/>
      <c r="H84" s="95"/>
      <c r="I84" s="95"/>
      <c r="J84" s="95"/>
      <c r="K84" s="95"/>
    </row>
    <row r="85" spans="7:11" ht="20.100000000000001" customHeight="1" x14ac:dyDescent="0.3">
      <c r="G85" s="95"/>
      <c r="H85" s="95"/>
      <c r="I85" s="95"/>
      <c r="J85" s="95"/>
      <c r="K85" s="95"/>
    </row>
    <row r="86" spans="7:11" ht="20.100000000000001" customHeight="1" x14ac:dyDescent="0.3">
      <c r="G86" s="95"/>
      <c r="H86" s="95"/>
      <c r="I86" s="95"/>
      <c r="J86" s="95"/>
      <c r="K86" s="95"/>
    </row>
    <row r="87" spans="7:11" ht="20.100000000000001" customHeight="1" x14ac:dyDescent="0.3">
      <c r="G87" s="95"/>
      <c r="H87" s="95"/>
      <c r="I87" s="95"/>
      <c r="J87" s="95"/>
      <c r="K87" s="95"/>
    </row>
    <row r="88" spans="7:11" ht="20.100000000000001" customHeight="1" x14ac:dyDescent="0.3">
      <c r="G88" s="95"/>
      <c r="H88" s="95"/>
      <c r="I88" s="95"/>
      <c r="J88" s="95"/>
      <c r="K88" s="95"/>
    </row>
    <row r="89" spans="7:11" ht="20.100000000000001" customHeight="1" x14ac:dyDescent="0.3">
      <c r="G89" s="95"/>
      <c r="H89" s="95"/>
      <c r="I89" s="95"/>
      <c r="J89" s="95"/>
      <c r="K89" s="95"/>
    </row>
    <row r="90" spans="7:11" ht="20.100000000000001" customHeight="1" x14ac:dyDescent="0.3">
      <c r="G90" s="95"/>
      <c r="H90" s="95"/>
      <c r="I90" s="95"/>
      <c r="J90" s="95"/>
      <c r="K90" s="95"/>
    </row>
    <row r="91" spans="7:11" ht="20.100000000000001" customHeight="1" x14ac:dyDescent="0.3">
      <c r="G91" s="95"/>
      <c r="H91" s="95"/>
      <c r="I91" s="95"/>
      <c r="J91" s="95"/>
      <c r="K91" s="95"/>
    </row>
    <row r="92" spans="7:11" ht="20.100000000000001" customHeight="1" x14ac:dyDescent="0.3">
      <c r="G92" s="95"/>
      <c r="H92" s="95"/>
      <c r="I92" s="95"/>
      <c r="J92" s="95"/>
      <c r="K92" s="95"/>
    </row>
    <row r="93" spans="7:11" ht="20.100000000000001" customHeight="1" x14ac:dyDescent="0.3">
      <c r="G93" s="95"/>
      <c r="H93" s="95"/>
      <c r="I93" s="95"/>
      <c r="J93" s="95"/>
      <c r="K93" s="95"/>
    </row>
    <row r="94" spans="7:11" ht="20.100000000000001" customHeight="1" x14ac:dyDescent="0.3">
      <c r="G94" s="95"/>
      <c r="H94" s="95"/>
      <c r="I94" s="95"/>
      <c r="J94" s="95"/>
      <c r="K94" s="95"/>
    </row>
    <row r="95" spans="7:11" ht="20.100000000000001" customHeight="1" x14ac:dyDescent="0.3">
      <c r="G95" s="95"/>
      <c r="H95" s="95"/>
      <c r="I95" s="95"/>
      <c r="J95" s="95"/>
      <c r="K95" s="95"/>
    </row>
    <row r="96" spans="7:11" ht="20.100000000000001" customHeight="1" x14ac:dyDescent="0.3">
      <c r="G96" s="95"/>
      <c r="H96" s="95"/>
      <c r="I96" s="95"/>
      <c r="J96" s="95"/>
      <c r="K96" s="95"/>
    </row>
    <row r="97" spans="7:11" ht="20.100000000000001" customHeight="1" x14ac:dyDescent="0.3">
      <c r="G97" s="95"/>
      <c r="H97" s="95"/>
      <c r="I97" s="95"/>
      <c r="J97" s="95"/>
      <c r="K97" s="95"/>
    </row>
    <row r="98" spans="7:11" ht="20.100000000000001" customHeight="1" x14ac:dyDescent="0.3">
      <c r="G98" s="95"/>
      <c r="H98" s="95"/>
      <c r="I98" s="95"/>
      <c r="J98" s="95"/>
      <c r="K98" s="95"/>
    </row>
    <row r="99" spans="7:11" ht="20.100000000000001" customHeight="1" x14ac:dyDescent="0.3">
      <c r="G99" s="95"/>
      <c r="H99" s="95"/>
      <c r="I99" s="95"/>
      <c r="J99" s="95"/>
      <c r="K99" s="95"/>
    </row>
    <row r="100" spans="7:11" ht="20.100000000000001" customHeight="1" x14ac:dyDescent="0.3">
      <c r="G100" s="95"/>
      <c r="H100" s="95"/>
      <c r="I100" s="95"/>
      <c r="J100" s="95"/>
      <c r="K100" s="95"/>
    </row>
    <row r="101" spans="7:11" ht="20.100000000000001" customHeight="1" x14ac:dyDescent="0.3">
      <c r="G101" s="95"/>
      <c r="H101" s="95"/>
      <c r="I101" s="95"/>
      <c r="J101" s="95"/>
      <c r="K101" s="95"/>
    </row>
    <row r="102" spans="7:11" ht="20.100000000000001" customHeight="1" x14ac:dyDescent="0.3">
      <c r="G102" s="95"/>
      <c r="H102" s="95"/>
      <c r="I102" s="95"/>
      <c r="J102" s="95"/>
      <c r="K102" s="95"/>
    </row>
    <row r="103" spans="7:11" ht="20.100000000000001" customHeight="1" x14ac:dyDescent="0.3">
      <c r="G103" s="95"/>
      <c r="H103" s="95"/>
      <c r="I103" s="95"/>
      <c r="J103" s="95"/>
      <c r="K103" s="95"/>
    </row>
    <row r="104" spans="7:11" ht="20.100000000000001" customHeight="1" x14ac:dyDescent="0.3">
      <c r="G104" s="95"/>
      <c r="H104" s="95"/>
      <c r="I104" s="95"/>
      <c r="J104" s="95"/>
      <c r="K104" s="95"/>
    </row>
    <row r="105" spans="7:11" ht="20.100000000000001" customHeight="1" x14ac:dyDescent="0.3">
      <c r="G105" s="95"/>
      <c r="H105" s="95"/>
      <c r="I105" s="95"/>
      <c r="J105" s="95"/>
      <c r="K105" s="95"/>
    </row>
    <row r="106" spans="7:11" ht="20.100000000000001" customHeight="1" x14ac:dyDescent="0.3">
      <c r="G106" s="95"/>
      <c r="H106" s="95"/>
      <c r="I106" s="95"/>
      <c r="J106" s="95"/>
      <c r="K106" s="95"/>
    </row>
    <row r="107" spans="7:11" ht="20.100000000000001" customHeight="1" x14ac:dyDescent="0.3">
      <c r="G107" s="95"/>
      <c r="H107" s="95"/>
      <c r="I107" s="95"/>
      <c r="J107" s="95"/>
      <c r="K107" s="95"/>
    </row>
    <row r="108" spans="7:11" ht="20.100000000000001" customHeight="1" x14ac:dyDescent="0.3">
      <c r="G108" s="95"/>
      <c r="H108" s="95"/>
      <c r="I108" s="95"/>
      <c r="J108" s="95"/>
      <c r="K108" s="95"/>
    </row>
    <row r="109" spans="7:11" ht="20.100000000000001" customHeight="1" x14ac:dyDescent="0.3">
      <c r="G109" s="95"/>
      <c r="H109" s="95"/>
      <c r="I109" s="95"/>
      <c r="J109" s="95"/>
      <c r="K109" s="95"/>
    </row>
    <row r="110" spans="7:11" ht="20.100000000000001" customHeight="1" x14ac:dyDescent="0.3">
      <c r="G110" s="95"/>
      <c r="H110" s="95"/>
      <c r="I110" s="95"/>
      <c r="J110" s="95"/>
      <c r="K110" s="95"/>
    </row>
    <row r="111" spans="7:11" ht="20.100000000000001" customHeight="1" x14ac:dyDescent="0.3">
      <c r="G111" s="95"/>
      <c r="H111" s="95"/>
      <c r="I111" s="95"/>
      <c r="J111" s="95"/>
      <c r="K111" s="95"/>
    </row>
    <row r="112" spans="7:11" ht="20.100000000000001" customHeight="1" x14ac:dyDescent="0.3">
      <c r="G112" s="95"/>
      <c r="H112" s="95"/>
      <c r="I112" s="95"/>
      <c r="J112" s="95"/>
      <c r="K112" s="95"/>
    </row>
    <row r="113" spans="7:11" ht="20.100000000000001" customHeight="1" x14ac:dyDescent="0.3">
      <c r="G113" s="95"/>
      <c r="H113" s="95"/>
      <c r="I113" s="95"/>
      <c r="J113" s="95"/>
      <c r="K113" s="95"/>
    </row>
    <row r="114" spans="7:11" ht="20.100000000000001" customHeight="1" x14ac:dyDescent="0.3">
      <c r="G114" s="95"/>
      <c r="H114" s="95"/>
      <c r="I114" s="95"/>
      <c r="J114" s="95"/>
      <c r="K114" s="95"/>
    </row>
    <row r="115" spans="7:11" ht="20.100000000000001" customHeight="1" x14ac:dyDescent="0.3">
      <c r="G115" s="95"/>
      <c r="H115" s="95"/>
      <c r="I115" s="95"/>
      <c r="J115" s="95"/>
      <c r="K115" s="95"/>
    </row>
    <row r="116" spans="7:11" ht="20.100000000000001" customHeight="1" x14ac:dyDescent="0.3">
      <c r="G116" s="95"/>
      <c r="H116" s="95"/>
      <c r="I116" s="95"/>
      <c r="J116" s="95"/>
      <c r="K116" s="95"/>
    </row>
    <row r="117" spans="7:11" ht="20.100000000000001" customHeight="1" x14ac:dyDescent="0.3">
      <c r="G117" s="95"/>
      <c r="H117" s="95"/>
      <c r="I117" s="95"/>
      <c r="J117" s="95"/>
      <c r="K117" s="95"/>
    </row>
    <row r="118" spans="7:11" ht="20.100000000000001" customHeight="1" x14ac:dyDescent="0.3">
      <c r="G118" s="95"/>
      <c r="H118" s="95"/>
      <c r="I118" s="95"/>
      <c r="J118" s="95"/>
      <c r="K118" s="95"/>
    </row>
    <row r="119" spans="7:11" ht="20.100000000000001" customHeight="1" x14ac:dyDescent="0.3">
      <c r="G119" s="95"/>
      <c r="H119" s="95"/>
      <c r="I119" s="95"/>
      <c r="J119" s="95"/>
      <c r="K119" s="95"/>
    </row>
    <row r="120" spans="7:11" ht="20.100000000000001" customHeight="1" x14ac:dyDescent="0.3">
      <c r="G120" s="95"/>
      <c r="H120" s="95"/>
      <c r="I120" s="95"/>
      <c r="J120" s="95"/>
      <c r="K120" s="95"/>
    </row>
  </sheetData>
  <mergeCells count="4">
    <mergeCell ref="A3:L4"/>
    <mergeCell ref="B7:D7"/>
    <mergeCell ref="G7:I7"/>
    <mergeCell ref="K7:L7"/>
  </mergeCells>
  <printOptions horizontalCentered="1"/>
  <pageMargins left="0.15748031496062992" right="0.11811023622047245" top="0.23622047244094491" bottom="0" header="0" footer="0.19685039370078741"/>
  <pageSetup paperSize="9" scale="60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Sinteza - An 2</vt:lpstr>
      <vt:lpstr>'Sinteza - An 2'!Print_Area</vt:lpstr>
      <vt:lpstr>'Sinteza - An 2'!Print_Titles</vt:lpstr>
    </vt:vector>
  </TitlesOfParts>
  <Company>Ministerul Finantelor Publice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SIMION</dc:creator>
  <cp:lastModifiedBy>MIHAELA SIMION</cp:lastModifiedBy>
  <cp:lastPrinted>2025-01-28T08:14:18Z</cp:lastPrinted>
  <dcterms:created xsi:type="dcterms:W3CDTF">2025-01-27T15:33:38Z</dcterms:created>
  <dcterms:modified xsi:type="dcterms:W3CDTF">2025-01-28T08:15:48Z</dcterms:modified>
</cp:coreProperties>
</file>