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<sst xmlns="http://schemas.openxmlformats.org/spreadsheetml/2006/main" count="133" uniqueCount="92">
  <si>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</si>
  <si>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</si>
  <si>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</si>
  <si>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</si>
  <si>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</si>
  <si>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</si>
  <si>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</si>
  <si>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</si>
  <si>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</si>
  <si>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</si>
  <si>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</si>
  <si>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</si>
  <si>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</si>
  <si>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</si>
  <si>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</si>
  <si>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</si>
  <si>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</si>
  <si>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</si>
  <si>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</si>
  <si>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</si>
  <si>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</si>
  <si>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</si>
  <si>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</si>
  <si>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</si>
  <si>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</si>
  <si>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</si>
  <si>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</si>
  <si>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</si>
  <si>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</si>
  <si>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</si>
  <si>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</si>
  <si>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</si>
  <si>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</si>
  <si>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</si>
  <si>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</si>
  <si>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</si>
  <si>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</si>
  <si>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</si>
  <si>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</si>
  <si>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</si>
  <si>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</si>
  <si>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</si>
  <si>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</si>
  <si>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</si>
  <si>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</si>
  <si>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</si>
  <si>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</si>
  <si>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</si>
  <si>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</si>
  <si>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</si>
  <si>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</si>
  <si>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</si>
  <si>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</si>
  <si>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</si>
  <si>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</si>
  <si>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</si>
  <si>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</si>
  <si>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</si>
  <si>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</si>
  <si>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</si>
  <si>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</si>
  <si>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</si>
  <si>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</si>
  <si>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</si>
  <si>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</si>
  <si>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</si>
  <si>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</si>
  <si>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</si>
  <si>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</si>
  <si>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</si>
  <si>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</si>
  <si>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</si>
  <si>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</si>
  <si>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</si>
  <si>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</si>
  <si>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</si>
  <si>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</si>
  <si>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</si>
  <si>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</si>
  <si>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</si>
  <si>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</si>
  <si>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</si>
  <si>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</si>
  <si>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</si>
  <si>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</si>
  <si>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</si>
  <si>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</si>
  <si>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</si>
  <si>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</si>
  <si>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</si>
  <si>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august 2023</t>
  </si>
  <si>
    <t xml:space="preserve"> *) după piața de emisiune;  proiecție pe baza datoriei contractate la data de 30.09.2023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</si>
</sst>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2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3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9" fontId="62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6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180" fontId="64" fillId="0" borderId="0" xfId="0" applyNumberFormat="1" applyFont="1" applyFill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64" fillId="0" borderId="0" xfId="0" applyNumberFormat="1" applyFont="1" applyFill="1" applyAlignment="1">
      <alignment/>
    </xf>
    <xf numFmtId="179" fontId="65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34322"/>
        <c:axId val="2108899"/>
      </c:barChart>
      <c:catAx>
        <c:axId val="2343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99"/>
        <c:crossesAt val="0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3:14" ht="12.75">
      <c r="C2" s="3"/>
      <c r="D2" s="7"/>
      <c r="J2" s="3"/>
      <c r="K2" s="7"/>
      <c r="N2" s="78" t="s">
        <v>1</v>
      </c>
    </row>
    <row r="3" spans="1:14" s="4" customFormat="1" ht="45.75" customHeight="1">
      <c r="A3" s="44" t="s">
        <v>2</v>
      </c>
      <c r="B3" s="45" t="s">
        <v>3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79" t="s">
        <v>4</v>
      </c>
      <c r="J3" s="79" t="s">
        <v>5</v>
      </c>
      <c r="K3" s="79" t="s">
        <v>6</v>
      </c>
      <c r="L3" s="79" t="s">
        <v>7</v>
      </c>
      <c r="M3" s="80" t="s">
        <v>8</v>
      </c>
      <c r="N3" s="81" t="s">
        <v>9</v>
      </c>
    </row>
    <row r="4" spans="1:14" s="4" customFormat="1" ht="48.75" customHeight="1">
      <c r="A4" s="47" t="s">
        <v>10</v>
      </c>
      <c r="B4" s="48" t="e">
        <f aca="true" t="shared" si="0" ref="B4:N4">SUM(B7,B9)</f>
        <v>#REF!</v>
      </c>
      <c r="C4" s="49" t="e">
        <f t="shared" si="0"/>
        <v>#REF!</v>
      </c>
      <c r="D4" s="49" t="e">
        <f t="shared" si="0"/>
        <v>#REF!</v>
      </c>
      <c r="E4" s="49" t="e">
        <f t="shared" si="0"/>
        <v>#REF!</v>
      </c>
      <c r="F4" s="50" t="e">
        <f t="shared" si="0"/>
        <v>#REF!</v>
      </c>
      <c r="G4" s="50" t="e">
        <f t="shared" si="0"/>
        <v>#REF!</v>
      </c>
      <c r="H4" s="50" t="e">
        <f t="shared" si="0"/>
        <v>#REF!</v>
      </c>
      <c r="I4" s="50" t="e">
        <f t="shared" si="0"/>
        <v>#REF!</v>
      </c>
      <c r="J4" s="50" t="e">
        <f t="shared" si="0"/>
        <v>#REF!</v>
      </c>
      <c r="K4" s="50" t="e">
        <f t="shared" si="0"/>
        <v>#REF!</v>
      </c>
      <c r="L4" s="50" t="e">
        <f t="shared" si="0"/>
        <v>#REF!</v>
      </c>
      <c r="M4" s="82" t="e">
        <f t="shared" si="0"/>
        <v>#REF!</v>
      </c>
      <c r="N4" s="83" t="e">
        <f t="shared" si="0"/>
        <v>#REF!</v>
      </c>
    </row>
    <row r="5" spans="1:14" s="4" customFormat="1" ht="15">
      <c r="A5" s="51" t="s">
        <v>11</v>
      </c>
      <c r="B5" s="52" t="e">
        <f aca="true" t="shared" si="1" ref="B5:N5">B27+B24</f>
        <v>#REF!</v>
      </c>
      <c r="C5" s="52" t="e">
        <f t="shared" si="1"/>
        <v>#REF!</v>
      </c>
      <c r="D5" s="52" t="e">
        <f t="shared" si="1"/>
        <v>#REF!</v>
      </c>
      <c r="E5" s="52" t="e">
        <f t="shared" si="1"/>
        <v>#REF!</v>
      </c>
      <c r="F5" s="52" t="e">
        <f t="shared" si="1"/>
        <v>#REF!</v>
      </c>
      <c r="G5" s="52" t="e">
        <f t="shared" si="1"/>
        <v>#REF!</v>
      </c>
      <c r="H5" s="52" t="e">
        <f t="shared" si="1"/>
        <v>#REF!</v>
      </c>
      <c r="I5" s="52" t="e">
        <f t="shared" si="1"/>
        <v>#REF!</v>
      </c>
      <c r="J5" s="52" t="e">
        <f t="shared" si="1"/>
        <v>#REF!</v>
      </c>
      <c r="K5" s="52" t="e">
        <f t="shared" si="1"/>
        <v>#REF!</v>
      </c>
      <c r="L5" s="52" t="e">
        <f t="shared" si="1"/>
        <v>#REF!</v>
      </c>
      <c r="M5" s="84" t="e">
        <f t="shared" si="1"/>
        <v>#REF!</v>
      </c>
      <c r="N5" s="85" t="e">
        <f t="shared" si="1"/>
        <v>#REF!</v>
      </c>
    </row>
    <row r="6" spans="1:14" s="4" customFormat="1" ht="15">
      <c r="A6" s="9" t="s">
        <v>12</v>
      </c>
      <c r="B6" s="13"/>
      <c r="C6" s="14"/>
      <c r="D6" s="14"/>
      <c r="E6" s="53"/>
      <c r="F6" s="14"/>
      <c r="G6" s="14"/>
      <c r="H6" s="14"/>
      <c r="I6" s="14"/>
      <c r="J6" s="14"/>
      <c r="K6" s="14"/>
      <c r="L6" s="14"/>
      <c r="M6" s="22"/>
      <c r="N6" s="86"/>
    </row>
    <row r="7" spans="1:14" s="4" customFormat="1" ht="14.25">
      <c r="A7" s="10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22" t="e">
        <f t="shared" si="2"/>
        <v>#REF!</v>
      </c>
      <c r="N7" s="86" t="e">
        <f t="shared" si="2"/>
        <v>#REF!</v>
      </c>
    </row>
    <row r="8" spans="1:14" s="4" customFormat="1" ht="14.25">
      <c r="A8" s="54" t="s">
        <v>14</v>
      </c>
      <c r="B8" s="55" t="e">
        <f aca="true" t="shared" si="3" ref="B8:N8">B7/B14</f>
        <v>#REF!</v>
      </c>
      <c r="C8" s="55" t="e">
        <f t="shared" si="3"/>
        <v>#REF!</v>
      </c>
      <c r="D8" s="55" t="e">
        <f t="shared" si="3"/>
        <v>#REF!</v>
      </c>
      <c r="E8" s="55" t="e">
        <f t="shared" si="3"/>
        <v>#REF!</v>
      </c>
      <c r="F8" s="55" t="e">
        <f t="shared" si="3"/>
        <v>#REF!</v>
      </c>
      <c r="G8" s="55" t="e">
        <f t="shared" si="3"/>
        <v>#REF!</v>
      </c>
      <c r="H8" s="55" t="e">
        <f t="shared" si="3"/>
        <v>#REF!</v>
      </c>
      <c r="I8" s="55" t="e">
        <f t="shared" si="3"/>
        <v>#REF!</v>
      </c>
      <c r="J8" s="55" t="e">
        <f t="shared" si="3"/>
        <v>#REF!</v>
      </c>
      <c r="K8" s="55" t="e">
        <f t="shared" si="3"/>
        <v>#REF!</v>
      </c>
      <c r="L8" s="55" t="e">
        <f t="shared" si="3"/>
        <v>#REF!</v>
      </c>
      <c r="M8" s="87" t="e">
        <f t="shared" si="3"/>
        <v>#REF!</v>
      </c>
      <c r="N8" s="88" t="e">
        <f t="shared" si="3"/>
        <v>#REF!</v>
      </c>
    </row>
    <row r="9" spans="1:14" s="4" customFormat="1" ht="14.25">
      <c r="A9" s="10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22" t="e">
        <f t="shared" si="4"/>
        <v>#REF!</v>
      </c>
      <c r="N9" s="86" t="e">
        <f t="shared" si="4"/>
        <v>#REF!</v>
      </c>
    </row>
    <row r="10" spans="1:14" s="4" customFormat="1" ht="14.25">
      <c r="A10" s="54" t="s">
        <v>14</v>
      </c>
      <c r="B10" s="55" t="e">
        <f aca="true" t="shared" si="5" ref="B10:N10">B9/B14</f>
        <v>#REF!</v>
      </c>
      <c r="C10" s="55" t="e">
        <f t="shared" si="5"/>
        <v>#REF!</v>
      </c>
      <c r="D10" s="55" t="e">
        <f t="shared" si="5"/>
        <v>#REF!</v>
      </c>
      <c r="E10" s="55" t="e">
        <f t="shared" si="5"/>
        <v>#REF!</v>
      </c>
      <c r="F10" s="55" t="e">
        <f t="shared" si="5"/>
        <v>#REF!</v>
      </c>
      <c r="G10" s="55" t="e">
        <f t="shared" si="5"/>
        <v>#REF!</v>
      </c>
      <c r="H10" s="55" t="e">
        <f t="shared" si="5"/>
        <v>#REF!</v>
      </c>
      <c r="I10" s="55" t="e">
        <f t="shared" si="5"/>
        <v>#REF!</v>
      </c>
      <c r="J10" s="55" t="e">
        <f t="shared" si="5"/>
        <v>#REF!</v>
      </c>
      <c r="K10" s="55" t="e">
        <f t="shared" si="5"/>
        <v>#REF!</v>
      </c>
      <c r="L10" s="55" t="e">
        <f t="shared" si="5"/>
        <v>#REF!</v>
      </c>
      <c r="M10" s="87" t="e">
        <f t="shared" si="5"/>
        <v>#REF!</v>
      </c>
      <c r="N10" s="88" t="e">
        <f t="shared" si="5"/>
        <v>#REF!</v>
      </c>
    </row>
    <row r="11" spans="1:14" s="4" customFormat="1" ht="15">
      <c r="A11" s="9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86"/>
    </row>
    <row r="12" spans="1:14" s="4" customFormat="1" ht="28.5">
      <c r="A12" s="11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22" t="e">
        <f t="shared" si="6"/>
        <v>#REF!</v>
      </c>
      <c r="N12" s="86" t="e">
        <f t="shared" si="6"/>
        <v>#REF!</v>
      </c>
    </row>
    <row r="13" spans="1:14" s="4" customFormat="1" ht="28.5">
      <c r="A13" s="56" t="s">
        <v>17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89" t="e">
        <f t="shared" si="7"/>
        <v>#REF!</v>
      </c>
      <c r="N13" s="90" t="e">
        <f t="shared" si="7"/>
        <v>#REF!</v>
      </c>
    </row>
    <row r="14" spans="1:14" s="1" customFormat="1" ht="17.25" customHeight="1">
      <c r="A14" s="58" t="s">
        <v>18</v>
      </c>
      <c r="B14" s="43">
        <v>4.46</v>
      </c>
      <c r="C14" s="43">
        <v>4.46</v>
      </c>
      <c r="D14" s="43">
        <v>4.46</v>
      </c>
      <c r="E14" s="43">
        <v>4.46</v>
      </c>
      <c r="F14" s="43">
        <v>4.46</v>
      </c>
      <c r="G14" s="43">
        <v>4.46</v>
      </c>
      <c r="H14" s="43">
        <v>4.46</v>
      </c>
      <c r="I14" s="43">
        <v>4.48</v>
      </c>
      <c r="J14" s="43">
        <v>4.48</v>
      </c>
      <c r="K14" s="43">
        <v>4.48</v>
      </c>
      <c r="L14" s="43">
        <v>4.48</v>
      </c>
      <c r="M14" s="43">
        <v>4.48</v>
      </c>
      <c r="N14" s="43">
        <v>4.48</v>
      </c>
    </row>
    <row r="15" s="4" customFormat="1" ht="14.25"/>
    <row r="16" spans="1:14" s="4" customFormat="1" ht="31.5">
      <c r="A16" s="59" t="s">
        <v>19</v>
      </c>
      <c r="B16" s="60" t="e">
        <f>SUM(B19,B20)</f>
        <v>#REF!</v>
      </c>
      <c r="C16" s="61" t="e">
        <f aca="true" t="shared" si="8" ref="C16:N16">C19+C20</f>
        <v>#REF!</v>
      </c>
      <c r="D16" s="61" t="e">
        <f t="shared" si="8"/>
        <v>#REF!</v>
      </c>
      <c r="E16" s="61" t="e">
        <f t="shared" si="8"/>
        <v>#REF!</v>
      </c>
      <c r="F16" s="61" t="e">
        <f t="shared" si="8"/>
        <v>#REF!</v>
      </c>
      <c r="G16" s="61" t="e">
        <f t="shared" si="8"/>
        <v>#REF!</v>
      </c>
      <c r="H16" s="61" t="e">
        <f t="shared" si="8"/>
        <v>#REF!</v>
      </c>
      <c r="I16" s="61" t="e">
        <f t="shared" si="8"/>
        <v>#REF!</v>
      </c>
      <c r="J16" s="61" t="e">
        <f t="shared" si="8"/>
        <v>#REF!</v>
      </c>
      <c r="K16" s="61" t="e">
        <f t="shared" si="8"/>
        <v>#REF!</v>
      </c>
      <c r="L16" s="61" t="e">
        <f t="shared" si="8"/>
        <v>#REF!</v>
      </c>
      <c r="M16" s="91" t="e">
        <f t="shared" si="8"/>
        <v>#REF!</v>
      </c>
      <c r="N16" s="92" t="e">
        <f t="shared" si="8"/>
        <v>#REF!</v>
      </c>
    </row>
    <row r="17" spans="1:15" s="5" customFormat="1" ht="33.75" customHeight="1">
      <c r="A17" s="62" t="s">
        <v>20</v>
      </c>
      <c r="B17" s="63" t="e">
        <f>SUM(C17:N17)</f>
        <v>#REF!</v>
      </c>
      <c r="C17" s="64" t="e">
        <f>#REF!</f>
        <v>#REF!</v>
      </c>
      <c r="D17" s="64" t="e">
        <f>#REF!</f>
        <v>#REF!</v>
      </c>
      <c r="E17" s="64" t="e">
        <f>#REF!</f>
        <v>#REF!</v>
      </c>
      <c r="F17" s="64" t="e">
        <f>#REF!</f>
        <v>#REF!</v>
      </c>
      <c r="G17" s="64" t="e">
        <f>#REF!</f>
        <v>#REF!</v>
      </c>
      <c r="H17" s="64" t="e">
        <f>#REF!</f>
        <v>#REF!</v>
      </c>
      <c r="I17" s="64" t="e">
        <f>#REF!</f>
        <v>#REF!</v>
      </c>
      <c r="J17" s="64" t="e">
        <f>#REF!</f>
        <v>#REF!</v>
      </c>
      <c r="K17" s="64" t="e">
        <f>#REF!</f>
        <v>#REF!</v>
      </c>
      <c r="L17" s="64" t="e">
        <f>#REF!</f>
        <v>#REF!</v>
      </c>
      <c r="M17" s="93" t="e">
        <f>#REF!</f>
        <v>#REF!</v>
      </c>
      <c r="N17" s="94" t="e">
        <f>#REF!</f>
        <v>#REF!</v>
      </c>
      <c r="O17" s="20"/>
    </row>
    <row r="18" spans="1:14" s="4" customFormat="1" ht="15">
      <c r="A18" s="9" t="s">
        <v>12</v>
      </c>
      <c r="B18" s="13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95"/>
      <c r="N18" s="96"/>
    </row>
    <row r="19" spans="1:14" s="4" customFormat="1" ht="14.25">
      <c r="A19" s="10" t="s">
        <v>13</v>
      </c>
      <c r="B19" s="13" t="e">
        <f>SUM(C19:N19)</f>
        <v>#REF!</v>
      </c>
      <c r="C19" s="66" t="e">
        <f>#REF!</f>
        <v>#REF!</v>
      </c>
      <c r="D19" s="66" t="e">
        <f>#REF!</f>
        <v>#REF!</v>
      </c>
      <c r="E19" s="66" t="e">
        <f>#REF!</f>
        <v>#REF!</v>
      </c>
      <c r="F19" s="66" t="e">
        <f>#REF!</f>
        <v>#REF!</v>
      </c>
      <c r="G19" s="66" t="e">
        <f>#REF!</f>
        <v>#REF!</v>
      </c>
      <c r="H19" s="66" t="e">
        <f>#REF!</f>
        <v>#REF!</v>
      </c>
      <c r="I19" s="66" t="e">
        <f>#REF!</f>
        <v>#REF!</v>
      </c>
      <c r="J19" s="66" t="e">
        <f>#REF!</f>
        <v>#REF!</v>
      </c>
      <c r="K19" s="66" t="e">
        <f>#REF!</f>
        <v>#REF!</v>
      </c>
      <c r="L19" s="66" t="e">
        <f>#REF!</f>
        <v>#REF!</v>
      </c>
      <c r="M19" s="97" t="e">
        <f>#REF!</f>
        <v>#REF!</v>
      </c>
      <c r="N19" s="98" t="e">
        <f>#REF!</f>
        <v>#REF!</v>
      </c>
    </row>
    <row r="20" spans="1:14" s="4" customFormat="1" ht="15">
      <c r="A20" s="15" t="s">
        <v>15</v>
      </c>
      <c r="B20" s="13" t="e">
        <f>SUM(C20:N20)</f>
        <v>#REF!</v>
      </c>
      <c r="C20" s="66" t="e">
        <f>#REF!</f>
        <v>#REF!</v>
      </c>
      <c r="D20" s="66" t="e">
        <f>#REF!</f>
        <v>#REF!</v>
      </c>
      <c r="E20" s="66" t="e">
        <f>#REF!</f>
        <v>#REF!</v>
      </c>
      <c r="F20" s="66" t="e">
        <f>#REF!</f>
        <v>#REF!</v>
      </c>
      <c r="G20" s="66" t="e">
        <f>#REF!</f>
        <v>#REF!</v>
      </c>
      <c r="H20" s="66" t="e">
        <f>#REF!</f>
        <v>#REF!</v>
      </c>
      <c r="I20" s="66" t="e">
        <f>#REF!</f>
        <v>#REF!</v>
      </c>
      <c r="J20" s="66" t="e">
        <f>#REF!</f>
        <v>#REF!</v>
      </c>
      <c r="K20" s="66" t="e">
        <f>#REF!</f>
        <v>#REF!</v>
      </c>
      <c r="L20" s="66" t="e">
        <f>#REF!</f>
        <v>#REF!</v>
      </c>
      <c r="M20" s="97" t="e">
        <f>#REF!</f>
        <v>#REF!</v>
      </c>
      <c r="N20" s="98" t="e">
        <f>#REF!</f>
        <v>#REF!</v>
      </c>
    </row>
    <row r="21" spans="1:14" s="4" customFormat="1" ht="15">
      <c r="A21" s="9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86"/>
    </row>
    <row r="22" spans="1:14" s="4" customFormat="1" ht="28.5">
      <c r="A22" s="11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22" t="e">
        <f>#REF!+#REF!</f>
        <v>#REF!</v>
      </c>
      <c r="N22" s="86" t="e">
        <f>#REF!+#REF!</f>
        <v>#REF!</v>
      </c>
    </row>
    <row r="23" spans="1:14" s="4" customFormat="1" ht="28.5">
      <c r="A23" s="11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22" t="e">
        <f>#REF!+#REF!</f>
        <v>#REF!</v>
      </c>
      <c r="N23" s="86" t="e">
        <f>#REF!+#REF!</f>
        <v>#REF!</v>
      </c>
    </row>
    <row r="24" spans="1:14" s="4" customFormat="1" ht="28.5">
      <c r="A24" s="67" t="s">
        <v>23</v>
      </c>
      <c r="B24" s="68" t="e">
        <f aca="true" t="shared" si="9" ref="B24:N24">B16/B14</f>
        <v>#REF!</v>
      </c>
      <c r="C24" s="68" t="e">
        <f t="shared" si="9"/>
        <v>#REF!</v>
      </c>
      <c r="D24" s="68" t="e">
        <f t="shared" si="9"/>
        <v>#REF!</v>
      </c>
      <c r="E24" s="68" t="e">
        <f t="shared" si="9"/>
        <v>#REF!</v>
      </c>
      <c r="F24" s="68" t="e">
        <f t="shared" si="9"/>
        <v>#REF!</v>
      </c>
      <c r="G24" s="68" t="e">
        <f t="shared" si="9"/>
        <v>#REF!</v>
      </c>
      <c r="H24" s="68" t="e">
        <f t="shared" si="9"/>
        <v>#REF!</v>
      </c>
      <c r="I24" s="68" t="e">
        <f t="shared" si="9"/>
        <v>#REF!</v>
      </c>
      <c r="J24" s="68" t="e">
        <f t="shared" si="9"/>
        <v>#REF!</v>
      </c>
      <c r="K24" s="68" t="e">
        <f t="shared" si="9"/>
        <v>#REF!</v>
      </c>
      <c r="L24" s="68" t="e">
        <f t="shared" si="9"/>
        <v>#REF!</v>
      </c>
      <c r="M24" s="99" t="e">
        <f t="shared" si="9"/>
        <v>#REF!</v>
      </c>
      <c r="N24" s="100" t="e">
        <f t="shared" si="9"/>
        <v>#REF!</v>
      </c>
    </row>
    <row r="25" spans="1:14" s="1" customFormat="1" ht="18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21"/>
      <c r="M25" s="21"/>
      <c r="N25" s="21"/>
    </row>
    <row r="26" spans="5:14" s="4" customFormat="1" ht="14.25">
      <c r="E26" s="12"/>
      <c r="F26" s="12"/>
      <c r="N26" s="78" t="s">
        <v>14</v>
      </c>
    </row>
    <row r="27" spans="1:14" s="4" customFormat="1" ht="31.5">
      <c r="A27" s="69" t="s">
        <v>24</v>
      </c>
      <c r="B27" s="70" t="e">
        <f>SUM(B30,B31)</f>
        <v>#REF!</v>
      </c>
      <c r="C27" s="71" t="e">
        <f aca="true" t="shared" si="10" ref="C27:N27">C30+C31</f>
        <v>#REF!</v>
      </c>
      <c r="D27" s="49" t="e">
        <f t="shared" si="10"/>
        <v>#REF!</v>
      </c>
      <c r="E27" s="49" t="e">
        <f t="shared" si="10"/>
        <v>#REF!</v>
      </c>
      <c r="F27" s="72" t="e">
        <f t="shared" si="10"/>
        <v>#REF!</v>
      </c>
      <c r="G27" s="72" t="e">
        <f t="shared" si="10"/>
        <v>#REF!</v>
      </c>
      <c r="H27" s="50" t="e">
        <f t="shared" si="10"/>
        <v>#REF!</v>
      </c>
      <c r="I27" s="50" t="e">
        <f t="shared" si="10"/>
        <v>#REF!</v>
      </c>
      <c r="J27" s="50" t="e">
        <f t="shared" si="10"/>
        <v>#REF!</v>
      </c>
      <c r="K27" s="50" t="e">
        <f t="shared" si="10"/>
        <v>#REF!</v>
      </c>
      <c r="L27" s="50" t="e">
        <f t="shared" si="10"/>
        <v>#REF!</v>
      </c>
      <c r="M27" s="82" t="e">
        <f t="shared" si="10"/>
        <v>#REF!</v>
      </c>
      <c r="N27" s="101" t="e">
        <f t="shared" si="10"/>
        <v>#REF!</v>
      </c>
    </row>
    <row r="28" spans="1:14" s="4" customFormat="1" ht="14.25">
      <c r="A28" s="62" t="s">
        <v>25</v>
      </c>
      <c r="B28" s="73"/>
      <c r="C28" s="74"/>
      <c r="D28" s="74"/>
      <c r="E28" s="74"/>
      <c r="F28" s="74"/>
      <c r="G28" s="74"/>
      <c r="H28" s="74">
        <v>1500</v>
      </c>
      <c r="I28" s="102"/>
      <c r="J28" s="74"/>
      <c r="K28" s="74"/>
      <c r="L28" s="74"/>
      <c r="M28" s="103"/>
      <c r="N28" s="104"/>
    </row>
    <row r="29" spans="1:14" s="4" customFormat="1" ht="15">
      <c r="A29" s="9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2"/>
      <c r="N29" s="86"/>
    </row>
    <row r="30" spans="1:14" s="4" customFormat="1" ht="14.25">
      <c r="A30" s="10" t="s">
        <v>26</v>
      </c>
      <c r="B30" s="65" t="e">
        <f>#REF!</f>
        <v>#REF!</v>
      </c>
      <c r="C30" s="65" t="e">
        <f>#REF!</f>
        <v>#REF!</v>
      </c>
      <c r="D30" s="65" t="e">
        <f>#REF!</f>
        <v>#REF!</v>
      </c>
      <c r="E30" s="65" t="e">
        <f>#REF!</f>
        <v>#REF!</v>
      </c>
      <c r="F30" s="65" t="e">
        <f>#REF!</f>
        <v>#REF!</v>
      </c>
      <c r="G30" s="65" t="e">
        <f>#REF!</f>
        <v>#REF!</v>
      </c>
      <c r="H30" s="65" t="e">
        <f>#REF!</f>
        <v>#REF!</v>
      </c>
      <c r="I30" s="65" t="e">
        <f>#REF!</f>
        <v>#REF!</v>
      </c>
      <c r="J30" s="65" t="e">
        <f>#REF!</f>
        <v>#REF!</v>
      </c>
      <c r="K30" s="65" t="e">
        <f>#REF!</f>
        <v>#REF!</v>
      </c>
      <c r="L30" s="65" t="e">
        <f>#REF!</f>
        <v>#REF!</v>
      </c>
      <c r="M30" s="95" t="e">
        <f>#REF!</f>
        <v>#REF!</v>
      </c>
      <c r="N30" s="96" t="e">
        <f>#REF!</f>
        <v>#REF!</v>
      </c>
    </row>
    <row r="31" spans="1:14" s="4" customFormat="1" ht="15">
      <c r="A31" s="15" t="s">
        <v>27</v>
      </c>
      <c r="B31" s="65" t="e">
        <f>#REF!</f>
        <v>#REF!</v>
      </c>
      <c r="C31" s="65" t="e">
        <f>#REF!</f>
        <v>#REF!</v>
      </c>
      <c r="D31" s="65" t="e">
        <f>#REF!</f>
        <v>#REF!</v>
      </c>
      <c r="E31" s="65" t="e">
        <f>#REF!</f>
        <v>#REF!</v>
      </c>
      <c r="F31" s="65" t="e">
        <f>#REF!</f>
        <v>#REF!</v>
      </c>
      <c r="G31" s="65" t="e">
        <f>#REF!</f>
        <v>#REF!</v>
      </c>
      <c r="H31" s="65" t="e">
        <f>#REF!</f>
        <v>#REF!</v>
      </c>
      <c r="I31" s="65" t="e">
        <f>#REF!</f>
        <v>#REF!</v>
      </c>
      <c r="J31" s="65" t="e">
        <f>#REF!</f>
        <v>#REF!</v>
      </c>
      <c r="K31" s="65" t="e">
        <f>#REF!</f>
        <v>#REF!</v>
      </c>
      <c r="L31" s="65" t="e">
        <f>#REF!</f>
        <v>#REF!</v>
      </c>
      <c r="M31" s="95" t="e">
        <f>#REF!</f>
        <v>#REF!</v>
      </c>
      <c r="N31" s="96" t="e">
        <f>#REF!</f>
        <v>#REF!</v>
      </c>
    </row>
    <row r="32" spans="1:14" s="4" customFormat="1" ht="15">
      <c r="A32" s="9" t="s">
        <v>12</v>
      </c>
      <c r="B32" s="7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2"/>
      <c r="N32" s="86"/>
    </row>
    <row r="33" spans="1:14" s="4" customFormat="1" ht="28.5">
      <c r="A33" s="11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22" t="e">
        <f>#REF!</f>
        <v>#REF!</v>
      </c>
      <c r="N33" s="86" t="e">
        <f>#REF!</f>
        <v>#REF!</v>
      </c>
    </row>
    <row r="34" spans="1:14" s="4" customFormat="1" ht="28.5">
      <c r="A34" s="56" t="s">
        <v>29</v>
      </c>
      <c r="B34" s="76" t="e">
        <f>#REF!</f>
        <v>#REF!</v>
      </c>
      <c r="C34" s="76" t="e">
        <f>#REF!</f>
        <v>#REF!</v>
      </c>
      <c r="D34" s="76" t="e">
        <f>#REF!</f>
        <v>#REF!</v>
      </c>
      <c r="E34" s="76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76" t="e">
        <f>#REF!</f>
        <v>#REF!</v>
      </c>
      <c r="K34" s="76" t="e">
        <f>#REF!</f>
        <v>#REF!</v>
      </c>
      <c r="L34" s="76" t="e">
        <f>#REF!</f>
        <v>#REF!</v>
      </c>
      <c r="M34" s="89" t="e">
        <f>#REF!</f>
        <v>#REF!</v>
      </c>
      <c r="N34" s="90" t="e">
        <f>#REF!</f>
        <v>#REF!</v>
      </c>
    </row>
    <row r="35" spans="1:14" s="4" customFormat="1" ht="12.75" customHeight="1">
      <c r="A35" s="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2" t="s">
        <v>30</v>
      </c>
      <c r="B36" s="77"/>
      <c r="C36" s="77"/>
      <c r="D36" s="77"/>
      <c r="E36" s="77"/>
      <c r="F36" s="77"/>
      <c r="G36" s="77"/>
      <c r="H36" s="77"/>
      <c r="I36" s="77"/>
      <c r="J36" s="3"/>
      <c r="K36" s="3"/>
      <c r="L36" s="3"/>
      <c r="M36" s="3"/>
      <c r="N36" s="3"/>
    </row>
    <row r="37" spans="1:4" ht="12.75">
      <c r="A37" s="19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06" t="s">
        <v>32</v>
      </c>
      <c r="B68" s="106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08" t="s">
        <v>45</v>
      </c>
      <c r="B69" s="108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08" t="s">
        <v>46</v>
      </c>
      <c r="B70" s="108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08" t="s">
        <v>47</v>
      </c>
      <c r="B71" s="108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08" t="s">
        <v>48</v>
      </c>
      <c r="B72" s="108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08" t="s">
        <v>49</v>
      </c>
      <c r="B73" s="108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08" t="s">
        <v>50</v>
      </c>
      <c r="B74" s="108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08" t="s">
        <v>51</v>
      </c>
      <c r="B75" s="108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08" t="s">
        <v>52</v>
      </c>
      <c r="B76" s="108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08" t="s">
        <v>53</v>
      </c>
      <c r="B77" s="108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08" t="s">
        <v>54</v>
      </c>
      <c r="B78" s="108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08" t="s">
        <v>55</v>
      </c>
      <c r="B79" s="108"/>
      <c r="C79" s="108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08" t="s">
        <v>56</v>
      </c>
      <c r="B80" s="108"/>
      <c r="C80" s="108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08" t="s">
        <v>57</v>
      </c>
      <c r="B81" s="108"/>
      <c r="C81" s="108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08" t="s">
        <v>58</v>
      </c>
      <c r="B82" s="108"/>
      <c r="C82" s="108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08" t="s">
        <v>59</v>
      </c>
      <c r="B83" s="108"/>
      <c r="C83" s="108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08" t="s">
        <v>60</v>
      </c>
      <c r="B84" s="108"/>
      <c r="C84" s="108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08" t="s">
        <v>61</v>
      </c>
      <c r="B85" s="108"/>
      <c r="C85" s="108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07" t="s">
        <v>62</v>
      </c>
      <c r="B86" s="107"/>
      <c r="C86" s="107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07" t="s">
        <v>63</v>
      </c>
      <c r="B87" s="107"/>
      <c r="C87" s="107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07" t="s">
        <v>64</v>
      </c>
      <c r="B88" s="107"/>
      <c r="C88" s="107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07" t="s">
        <v>65</v>
      </c>
      <c r="B89" s="107"/>
      <c r="C89" s="107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2" customFormat="1" ht="12.75" customHeight="1">
      <c r="A90" s="105"/>
      <c r="B90" s="10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2" customFormat="1" ht="12.75" customHeight="1">
      <c r="A92" s="106" t="s">
        <v>67</v>
      </c>
      <c r="B92" s="10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07" t="s">
        <v>68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90" zoomScaleNormal="75" zoomScaleSheetLayoutView="90" zoomScalePageLayoutView="0" workbookViewId="0" topLeftCell="A1">
      <selection activeCell="L4" sqref="L4"/>
    </sheetView>
  </sheetViews>
  <sheetFormatPr defaultColWidth="9.140625" defaultRowHeight="12.75"/>
  <cols>
    <col min="1" max="1" width="64.421875" style="111" customWidth="1"/>
    <col min="2" max="2" width="15.421875" style="111" customWidth="1"/>
    <col min="3" max="3" width="12.57421875" style="114" bestFit="1" customWidth="1"/>
    <col min="4" max="5" width="14.140625" style="114" bestFit="1" customWidth="1"/>
    <col min="6" max="7" width="12.7109375" style="114" bestFit="1" customWidth="1"/>
    <col min="8" max="8" width="14.140625" style="114" bestFit="1" customWidth="1"/>
    <col min="9" max="10" width="12.7109375" style="114" bestFit="1" customWidth="1"/>
    <col min="11" max="11" width="13.57421875" style="114" bestFit="1" customWidth="1"/>
    <col min="12" max="12" width="14.140625" style="114" bestFit="1" customWidth="1"/>
    <col min="13" max="14" width="12.7109375" style="114" bestFit="1" customWidth="1"/>
    <col min="15" max="16" width="9.140625" style="111" customWidth="1"/>
    <col min="17" max="20" width="10.421875" style="111" bestFit="1" customWidth="1"/>
    <col min="21" max="22" width="9.28125" style="111" bestFit="1" customWidth="1"/>
    <col min="23" max="16384" width="9.140625" style="111" customWidth="1"/>
  </cols>
  <sheetData>
    <row r="1" spans="2:11" ht="45.75" customHeight="1">
      <c r="B1" s="112" t="s">
        <v>88</v>
      </c>
      <c r="C1" s="112"/>
      <c r="D1" s="112"/>
      <c r="E1" s="112"/>
      <c r="F1" s="112"/>
      <c r="G1" s="112"/>
      <c r="H1" s="112"/>
      <c r="I1" s="113"/>
      <c r="J1" s="113"/>
      <c r="K1" s="113"/>
    </row>
    <row r="2" spans="1:14" ht="27.75" customHeight="1" thickBot="1">
      <c r="A2" s="115"/>
      <c r="N2" s="116" t="s">
        <v>1</v>
      </c>
    </row>
    <row r="3" spans="1:14" s="121" customFormat="1" ht="45.75" customHeight="1" thickBot="1">
      <c r="A3" s="117" t="s">
        <v>2</v>
      </c>
      <c r="B3" s="118" t="s">
        <v>89</v>
      </c>
      <c r="C3" s="119" t="s">
        <v>74</v>
      </c>
      <c r="D3" s="119" t="s">
        <v>75</v>
      </c>
      <c r="E3" s="119" t="s">
        <v>76</v>
      </c>
      <c r="F3" s="119" t="s">
        <v>77</v>
      </c>
      <c r="G3" s="119" t="s">
        <v>78</v>
      </c>
      <c r="H3" s="119" t="s">
        <v>79</v>
      </c>
      <c r="I3" s="119" t="s">
        <v>80</v>
      </c>
      <c r="J3" s="119" t="s">
        <v>73</v>
      </c>
      <c r="K3" s="119" t="s">
        <v>81</v>
      </c>
      <c r="L3" s="119" t="s">
        <v>82</v>
      </c>
      <c r="M3" s="119" t="s">
        <v>83</v>
      </c>
      <c r="N3" s="120" t="s">
        <v>84</v>
      </c>
    </row>
    <row r="4" spans="1:23" s="121" customFormat="1" ht="37.5" customHeight="1">
      <c r="A4" s="34" t="s">
        <v>69</v>
      </c>
      <c r="B4" s="122">
        <v>141951.92286954</v>
      </c>
      <c r="C4" s="35">
        <v>4677.084833333333</v>
      </c>
      <c r="D4" s="35">
        <v>10992.660833333335</v>
      </c>
      <c r="E4" s="35">
        <v>4476.840833333334</v>
      </c>
      <c r="F4" s="35">
        <v>17891.353833333334</v>
      </c>
      <c r="G4" s="35">
        <v>3305.2688333333335</v>
      </c>
      <c r="H4" s="35">
        <v>15624.610833333332</v>
      </c>
      <c r="I4" s="35">
        <v>6655.455833333333</v>
      </c>
      <c r="J4" s="35">
        <v>9056.156833333334</v>
      </c>
      <c r="K4" s="35">
        <v>25057.500833333335</v>
      </c>
      <c r="L4" s="35">
        <v>17416.790833333333</v>
      </c>
      <c r="M4" s="35">
        <v>11591.440833333334</v>
      </c>
      <c r="N4" s="36">
        <v>15206.757702873334</v>
      </c>
      <c r="O4" s="123"/>
      <c r="P4" s="123"/>
      <c r="Q4" s="123"/>
      <c r="R4" s="124"/>
      <c r="S4" s="124"/>
      <c r="T4" s="124"/>
      <c r="U4" s="124"/>
      <c r="V4" s="124"/>
      <c r="W4" s="124"/>
    </row>
    <row r="5" spans="1:23" s="121" customFormat="1" ht="23.25" customHeight="1">
      <c r="A5" s="37" t="s">
        <v>12</v>
      </c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123"/>
      <c r="R5" s="124"/>
      <c r="S5" s="124"/>
      <c r="T5" s="124"/>
      <c r="U5" s="124"/>
      <c r="V5" s="124"/>
      <c r="W5" s="124"/>
    </row>
    <row r="6" spans="1:25" s="121" customFormat="1" ht="23.25" customHeight="1">
      <c r="A6" s="39" t="s">
        <v>70</v>
      </c>
      <c r="B6" s="125">
        <v>112325.99</v>
      </c>
      <c r="C6" s="126">
        <v>1731.4641666666666</v>
      </c>
      <c r="D6" s="126">
        <v>6718.624166666668</v>
      </c>
      <c r="E6" s="126">
        <v>2712.284166666667</v>
      </c>
      <c r="F6" s="126">
        <v>14553.114166666666</v>
      </c>
      <c r="G6" s="126">
        <v>1722.8441666666668</v>
      </c>
      <c r="H6" s="126">
        <v>14252.664166666666</v>
      </c>
      <c r="I6" s="126">
        <v>4052.8941666666665</v>
      </c>
      <c r="J6" s="126">
        <v>8071.854166666667</v>
      </c>
      <c r="K6" s="126">
        <v>21388.924166666668</v>
      </c>
      <c r="L6" s="126">
        <v>12962.074166666667</v>
      </c>
      <c r="M6" s="126">
        <v>9911.584166666667</v>
      </c>
      <c r="N6" s="127">
        <v>14247.664166666667</v>
      </c>
      <c r="O6" s="123"/>
      <c r="Q6" s="124"/>
      <c r="R6" s="124"/>
      <c r="S6" s="124"/>
      <c r="T6" s="124"/>
      <c r="U6" s="124"/>
      <c r="V6" s="124"/>
      <c r="W6" s="124"/>
      <c r="X6" s="124"/>
      <c r="Y6" s="124"/>
    </row>
    <row r="7" spans="1:25" s="121" customFormat="1" ht="21" customHeight="1" thickBot="1">
      <c r="A7" s="40" t="s">
        <v>86</v>
      </c>
      <c r="B7" s="125">
        <v>29625.93286954</v>
      </c>
      <c r="C7" s="126">
        <v>2945.6206666666667</v>
      </c>
      <c r="D7" s="126">
        <v>4274.036666666667</v>
      </c>
      <c r="E7" s="126">
        <v>1764.5566666666668</v>
      </c>
      <c r="F7" s="126">
        <v>3338.2396666666664</v>
      </c>
      <c r="G7" s="126">
        <v>1582.4246666666666</v>
      </c>
      <c r="H7" s="126">
        <v>1371.9466666666665</v>
      </c>
      <c r="I7" s="126">
        <v>2602.5616666666665</v>
      </c>
      <c r="J7" s="126">
        <v>984.3026666666667</v>
      </c>
      <c r="K7" s="126">
        <v>3668.576666666667</v>
      </c>
      <c r="L7" s="126">
        <v>4454.716666666667</v>
      </c>
      <c r="M7" s="126">
        <v>1679.8566666666666</v>
      </c>
      <c r="N7" s="127">
        <v>959.0935362066667</v>
      </c>
      <c r="O7" s="123"/>
      <c r="P7" s="128"/>
      <c r="R7" s="124"/>
      <c r="S7" s="124"/>
      <c r="T7" s="124"/>
      <c r="U7" s="124"/>
      <c r="V7" s="124"/>
      <c r="W7" s="124"/>
      <c r="X7" s="124"/>
      <c r="Y7" s="124"/>
    </row>
    <row r="8" spans="1:25" s="121" customFormat="1" ht="16.5" thickBot="1">
      <c r="A8" s="8" t="s">
        <v>19</v>
      </c>
      <c r="B8" s="129">
        <v>118818.96286954</v>
      </c>
      <c r="C8" s="129">
        <v>2785.4148333333333</v>
      </c>
      <c r="D8" s="129">
        <v>7694.950833333334</v>
      </c>
      <c r="E8" s="129">
        <v>3213.8508333333334</v>
      </c>
      <c r="F8" s="129">
        <v>16640.903833333334</v>
      </c>
      <c r="G8" s="129">
        <v>2033.4588333333334</v>
      </c>
      <c r="H8" s="129">
        <v>15236.990833333331</v>
      </c>
      <c r="I8" s="129">
        <v>5485.765833333333</v>
      </c>
      <c r="J8" s="129">
        <v>2754.2168333333334</v>
      </c>
      <c r="K8" s="129">
        <v>21435.420833333334</v>
      </c>
      <c r="L8" s="129">
        <v>16288.220833333333</v>
      </c>
      <c r="M8" s="129">
        <v>10955.040833333334</v>
      </c>
      <c r="N8" s="130">
        <v>14294.727702873333</v>
      </c>
      <c r="O8" s="123"/>
      <c r="P8" s="128"/>
      <c r="Q8" s="124"/>
      <c r="R8" s="124"/>
      <c r="S8" s="124"/>
      <c r="T8" s="124"/>
      <c r="U8" s="124"/>
      <c r="V8" s="124"/>
      <c r="W8" s="124"/>
      <c r="X8" s="124"/>
      <c r="Y8" s="124"/>
    </row>
    <row r="9" spans="1:15" s="121" customFormat="1" ht="15.75">
      <c r="A9" s="38" t="s">
        <v>12</v>
      </c>
      <c r="B9" s="131"/>
      <c r="C9" s="132"/>
      <c r="D9" s="132"/>
      <c r="E9" s="132"/>
      <c r="F9" s="133"/>
      <c r="G9" s="133"/>
      <c r="H9" s="133"/>
      <c r="I9" s="133"/>
      <c r="J9" s="133"/>
      <c r="K9" s="133"/>
      <c r="L9" s="134"/>
      <c r="M9" s="134"/>
      <c r="N9" s="135"/>
      <c r="O9" s="123"/>
    </row>
    <row r="10" spans="1:20" s="121" customFormat="1" ht="20.25" customHeight="1">
      <c r="A10" s="39" t="s">
        <v>71</v>
      </c>
      <c r="B10" s="125">
        <v>100157.82</v>
      </c>
      <c r="C10" s="126">
        <v>589.3741666666667</v>
      </c>
      <c r="D10" s="126">
        <v>4809.984166666668</v>
      </c>
      <c r="E10" s="126">
        <v>2602.1141666666667</v>
      </c>
      <c r="F10" s="126">
        <v>14466.444166666666</v>
      </c>
      <c r="G10" s="126">
        <v>1510.5841666666668</v>
      </c>
      <c r="H10" s="126">
        <v>14042.624166666665</v>
      </c>
      <c r="I10" s="126">
        <v>3906.3341666666665</v>
      </c>
      <c r="J10" s="126">
        <v>2594.304166666667</v>
      </c>
      <c r="K10" s="126">
        <v>19282.694166666668</v>
      </c>
      <c r="L10" s="126">
        <v>12774.034166666666</v>
      </c>
      <c r="M10" s="126">
        <v>9683.504166666668</v>
      </c>
      <c r="N10" s="127">
        <v>13895.824166666667</v>
      </c>
      <c r="O10" s="123"/>
      <c r="Q10" s="124"/>
      <c r="R10" s="124"/>
      <c r="S10" s="124"/>
      <c r="T10" s="124"/>
    </row>
    <row r="11" spans="1:20" s="121" customFormat="1" ht="21" customHeight="1" thickBot="1">
      <c r="A11" s="40" t="s">
        <v>87</v>
      </c>
      <c r="B11" s="125">
        <v>18661.142869540003</v>
      </c>
      <c r="C11" s="126">
        <v>2196.0406666666668</v>
      </c>
      <c r="D11" s="126">
        <v>2884.9666666666667</v>
      </c>
      <c r="E11" s="126">
        <v>611.7366666666668</v>
      </c>
      <c r="F11" s="126">
        <v>2174.4596666666666</v>
      </c>
      <c r="G11" s="126">
        <v>522.8746666666666</v>
      </c>
      <c r="H11" s="126">
        <v>1194.3666666666666</v>
      </c>
      <c r="I11" s="126">
        <v>1579.4316666666666</v>
      </c>
      <c r="J11" s="126">
        <v>159.91266666666667</v>
      </c>
      <c r="K11" s="126">
        <v>2152.726666666667</v>
      </c>
      <c r="L11" s="126">
        <v>3514.186666666667</v>
      </c>
      <c r="M11" s="126">
        <v>1271.5366666666666</v>
      </c>
      <c r="N11" s="127">
        <v>398.9035362066667</v>
      </c>
      <c r="O11" s="123"/>
      <c r="Q11" s="124"/>
      <c r="R11" s="124"/>
      <c r="S11" s="124"/>
      <c r="T11" s="124"/>
    </row>
    <row r="12" spans="1:15" s="121" customFormat="1" ht="16.5" thickBot="1">
      <c r="A12" s="8" t="s">
        <v>85</v>
      </c>
      <c r="B12" s="136">
        <v>23132.96</v>
      </c>
      <c r="C12" s="136">
        <v>1891.67</v>
      </c>
      <c r="D12" s="136">
        <v>3297.71</v>
      </c>
      <c r="E12" s="136">
        <v>1262.99</v>
      </c>
      <c r="F12" s="136">
        <v>1250.45</v>
      </c>
      <c r="G12" s="136">
        <v>1271.81</v>
      </c>
      <c r="H12" s="136">
        <v>387.62</v>
      </c>
      <c r="I12" s="136">
        <v>1169.69</v>
      </c>
      <c r="J12" s="136">
        <v>6301.9400000000005</v>
      </c>
      <c r="K12" s="136">
        <v>3622.08</v>
      </c>
      <c r="L12" s="136">
        <v>1128.57</v>
      </c>
      <c r="M12" s="136">
        <v>636.4</v>
      </c>
      <c r="N12" s="137">
        <v>912.03</v>
      </c>
      <c r="O12" s="123"/>
    </row>
    <row r="13" spans="1:15" s="121" customFormat="1" ht="15.75">
      <c r="A13" s="38" t="s">
        <v>12</v>
      </c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8"/>
      <c r="M13" s="138"/>
      <c r="N13" s="139"/>
      <c r="O13" s="123"/>
    </row>
    <row r="14" spans="1:15" s="121" customFormat="1" ht="19.5" customHeight="1">
      <c r="A14" s="39" t="s">
        <v>72</v>
      </c>
      <c r="B14" s="125">
        <v>12168.17</v>
      </c>
      <c r="C14" s="126">
        <v>1142.09</v>
      </c>
      <c r="D14" s="126">
        <v>1908.64</v>
      </c>
      <c r="E14" s="126">
        <v>110.17</v>
      </c>
      <c r="F14" s="126">
        <v>86.67</v>
      </c>
      <c r="G14" s="126">
        <v>212.26</v>
      </c>
      <c r="H14" s="126">
        <v>210.04</v>
      </c>
      <c r="I14" s="126">
        <v>146.56</v>
      </c>
      <c r="J14" s="126">
        <v>5477.55</v>
      </c>
      <c r="K14" s="126">
        <v>2106.23</v>
      </c>
      <c r="L14" s="126">
        <v>188.04</v>
      </c>
      <c r="M14" s="126">
        <v>228.08</v>
      </c>
      <c r="N14" s="127">
        <v>351.84</v>
      </c>
      <c r="O14" s="123"/>
    </row>
    <row r="15" spans="1:15" s="121" customFormat="1" ht="22.5" customHeight="1" thickBot="1">
      <c r="A15" s="41" t="s">
        <v>87</v>
      </c>
      <c r="B15" s="140">
        <v>10964.79</v>
      </c>
      <c r="C15" s="141">
        <v>749.58</v>
      </c>
      <c r="D15" s="141">
        <v>1389.07</v>
      </c>
      <c r="E15" s="141">
        <v>1152.82</v>
      </c>
      <c r="F15" s="141">
        <v>1163.78</v>
      </c>
      <c r="G15" s="141">
        <v>1059.55</v>
      </c>
      <c r="H15" s="141">
        <v>177.58</v>
      </c>
      <c r="I15" s="141">
        <v>1023.13</v>
      </c>
      <c r="J15" s="141">
        <v>824.39</v>
      </c>
      <c r="K15" s="141">
        <v>1515.85</v>
      </c>
      <c r="L15" s="141">
        <v>940.53</v>
      </c>
      <c r="M15" s="141">
        <v>408.32</v>
      </c>
      <c r="N15" s="142">
        <v>560.19</v>
      </c>
      <c r="O15" s="123"/>
    </row>
    <row r="16" spans="1:14" s="121" customFormat="1" ht="24.75" customHeight="1">
      <c r="A16" s="143" t="s">
        <v>91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s="121" customFormat="1" ht="24.75" customHeight="1">
      <c r="A17" s="144" t="s">
        <v>90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9" ht="12.75">
      <c r="A19" s="145"/>
    </row>
    <row r="21" spans="2:14" ht="14.25">
      <c r="B21" s="146"/>
      <c r="C21" s="146"/>
      <c r="D21" s="146"/>
      <c r="E21" s="146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6:8" ht="12.75">
      <c r="F22" s="148"/>
      <c r="G22" s="148"/>
      <c r="H22" s="148"/>
    </row>
    <row r="23" spans="6:8" ht="12.75">
      <c r="F23" s="148"/>
      <c r="G23" s="148"/>
      <c r="H23" s="148"/>
    </row>
    <row r="24" ht="12.75">
      <c r="B24" s="149"/>
    </row>
    <row r="26" spans="12:14" ht="12.75">
      <c r="L26" s="150"/>
      <c r="M26" s="150"/>
      <c r="N26" s="150"/>
    </row>
    <row r="27" spans="12:14" ht="12.75">
      <c r="L27" s="151"/>
      <c r="M27" s="151"/>
      <c r="N27" s="151"/>
    </row>
    <row r="28" spans="12:14" ht="12.75">
      <c r="L28" s="150"/>
      <c r="M28" s="150"/>
      <c r="N28" s="150"/>
    </row>
    <row r="49" ht="12.75">
      <c r="A49" s="152"/>
    </row>
    <row r="50" ht="25.5" customHeight="1">
      <c r="A50" s="153" t="s">
        <v>32</v>
      </c>
    </row>
    <row r="51" ht="12.75" customHeight="1">
      <c r="A51" s="154" t="s">
        <v>45</v>
      </c>
    </row>
    <row r="52" ht="12.75" customHeight="1">
      <c r="A52" s="154" t="s">
        <v>46</v>
      </c>
    </row>
    <row r="53" ht="12.75" customHeight="1">
      <c r="A53" s="154" t="s">
        <v>47</v>
      </c>
    </row>
    <row r="54" ht="12.75" customHeight="1">
      <c r="A54" s="154" t="s">
        <v>48</v>
      </c>
    </row>
    <row r="55" ht="12.75" customHeight="1">
      <c r="A55" s="154" t="s">
        <v>49</v>
      </c>
    </row>
    <row r="56" ht="12.75" customHeight="1">
      <c r="A56" s="154" t="s">
        <v>50</v>
      </c>
    </row>
    <row r="57" ht="12.75" customHeight="1">
      <c r="A57" s="154" t="s">
        <v>51</v>
      </c>
    </row>
    <row r="58" ht="12.75" customHeight="1">
      <c r="A58" s="154" t="s">
        <v>52</v>
      </c>
    </row>
    <row r="59" ht="12.75" customHeight="1">
      <c r="A59" s="154" t="s">
        <v>53</v>
      </c>
    </row>
    <row r="60" ht="12.75" customHeight="1">
      <c r="A60" s="154" t="s">
        <v>54</v>
      </c>
    </row>
    <row r="61" s="155" customFormat="1" ht="12.75" customHeight="1">
      <c r="A61" s="154" t="s">
        <v>55</v>
      </c>
    </row>
    <row r="62" ht="12.75" customHeight="1">
      <c r="A62" s="154" t="s">
        <v>56</v>
      </c>
    </row>
    <row r="63" ht="12.75" customHeight="1">
      <c r="A63" s="154" t="s">
        <v>57</v>
      </c>
    </row>
    <row r="64" ht="12.75" customHeight="1">
      <c r="A64" s="154" t="s">
        <v>58</v>
      </c>
    </row>
    <row r="65" ht="12.75" customHeight="1">
      <c r="A65" s="154" t="s">
        <v>59</v>
      </c>
    </row>
    <row r="66" ht="12.75" customHeight="1">
      <c r="A66" s="154" t="s">
        <v>60</v>
      </c>
    </row>
    <row r="67" ht="12.75" customHeight="1">
      <c r="A67" s="154" t="s">
        <v>61</v>
      </c>
    </row>
    <row r="68" ht="12.75" customHeight="1">
      <c r="A68" s="156" t="s">
        <v>62</v>
      </c>
    </row>
    <row r="69" ht="12.75" customHeight="1">
      <c r="A69" s="156" t="s">
        <v>63</v>
      </c>
    </row>
    <row r="70" ht="12.75" customHeight="1">
      <c r="A70" s="156" t="s">
        <v>64</v>
      </c>
    </row>
    <row r="71" ht="12.75" customHeight="1">
      <c r="A71" s="156" t="s">
        <v>65</v>
      </c>
    </row>
    <row r="72" spans="1:14" s="158" customFormat="1" ht="12.75" customHeight="1">
      <c r="A72" s="157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ht="44.25" customHeight="1">
      <c r="A73" s="153" t="s">
        <v>66</v>
      </c>
    </row>
    <row r="74" spans="1:14" s="158" customFormat="1" ht="12.75" customHeight="1">
      <c r="A74" s="153" t="s">
        <v>67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ht="30.75" customHeight="1">
      <c r="A75" s="156" t="s">
        <v>68</v>
      </c>
    </row>
  </sheetData>
  <sheetProtection/>
  <mergeCells count="2">
    <mergeCell ref="B1:H1"/>
    <mergeCell ref="A16:N16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2023-11-15T07:33:32Z</cp:lastPrinted>
  <dcterms:created xsi:type="dcterms:W3CDTF">2015-04-24T09:04:58Z</dcterms:created>
  <dcterms:modified xsi:type="dcterms:W3CDTF">2023-11-15T07:33:37Z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