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<sst xmlns="http://schemas.openxmlformats.org/spreadsheetml/2006/main" count="108" uniqueCount="92">
  <si>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</si>
  <si>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</si>
  <si>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</si>
  <si>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</si>
  <si>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</si>
  <si>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</si>
  <si>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</si>
  <si>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</si>
  <si>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</si>
  <si>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</si>
  <si>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</si>
  <si>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</si>
  <si>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</si>
  <si>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</si>
  <si>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</si>
  <si>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</si>
  <si>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</si>
  <si>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</si>
  <si>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</si>
  <si>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</si>
  <si>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</si>
  <si>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</si>
  <si>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</si>
  <si>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</si>
  <si>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</si>
  <si>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</si>
  <si>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</si>
  <si>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</si>
  <si>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</si>
  <si>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</si>
  <si>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</si>
  <si>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</si>
  <si>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</si>
  <si>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</si>
  <si>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</si>
  <si>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</si>
  <si>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</si>
  <si>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</si>
  <si>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</si>
  <si>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</si>
  <si>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</si>
  <si>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</si>
  <si>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</si>
  <si>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</si>
  <si>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</si>
  <si>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</si>
  <si>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</si>
  <si>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</si>
  <si>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</si>
  <si>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</si>
  <si>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</si>
  <si>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</si>
  <si>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</si>
  <si>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</si>
  <si>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</si>
  <si>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</si>
  <si>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</si>
  <si>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</si>
  <si>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</si>
  <si>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</si>
  <si>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</si>
  <si>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</si>
  <si>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</si>
  <si>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</si>
  <si>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</si>
  <si>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</si>
  <si>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</si>
  <si>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</si>
  <si>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</si>
  <si>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</si>
  <si>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</si>
  <si>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</si>
  <si>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</si>
  <si>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</si>
  <si>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</si>
  <si>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</si>
  <si>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</si>
  <si>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</si>
  <si>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</si>
  <si>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</si>
  <si>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</si>
  <si>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</si>
  <si>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</si>
  <si>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</si>
  <si>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</si>
  <si>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</si>
  <si>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</si>
  <si>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</si>
  <si>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mil. Lei</t>
  </si>
  <si>
    <t>Total  2023</t>
  </si>
  <si>
    <t>**)  curs de schimb valutar mediu Ron/Eur  pentru anul 2023, conform CNSP Prognoza May 2023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</si>
  <si>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perioada aprilie- decembrie 2023, proiecție pe baza datoriei contractate la 31.03.2023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</si>
</sst>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/>
    </xf>
    <xf numFmtId="0" fontId="11" fillId="0" borderId="17" xfId="0" applyNumberFormat="1" applyFont="1" applyFill="1" applyBorder="1" applyAlignment="1">
      <alignment horizontal="left" vertical="top" wrapText="1"/>
    </xf>
    <xf numFmtId="0" fontId="11" fillId="0" borderId="18" xfId="0" applyNumberFormat="1" applyFont="1" applyFill="1" applyBorder="1" applyAlignment="1">
      <alignment horizontal="left" vertical="top" wrapText="1"/>
    </xf>
    <xf numFmtId="0" fontId="11" fillId="0" borderId="19" xfId="0" applyNumberFormat="1" applyFont="1" applyFill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4" fontId="12" fillId="0" borderId="20" xfId="0" applyNumberFormat="1" applyFont="1" applyFill="1" applyBorder="1" applyAlignment="1">
      <alignment vertical="center"/>
    </xf>
    <xf numFmtId="0" fontId="6" fillId="35" borderId="21" xfId="0" applyNumberFormat="1" applyFont="1" applyFill="1" applyBorder="1" applyAlignment="1">
      <alignment horizontal="center" vertical="center" wrapText="1"/>
    </xf>
    <xf numFmtId="0" fontId="6" fillId="35" borderId="22" xfId="0" applyNumberFormat="1" applyFont="1" applyFill="1" applyBorder="1" applyAlignment="1">
      <alignment horizontal="center" vertical="center" wrapText="1"/>
    </xf>
    <xf numFmtId="186" fontId="6" fillId="35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left" vertical="top" wrapText="1"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Fill="1" applyBorder="1" applyAlignment="1">
      <alignment/>
    </xf>
    <xf numFmtId="178" fontId="6" fillId="0" borderId="25" xfId="0" applyNumberFormat="1" applyFont="1" applyBorder="1" applyAlignment="1">
      <alignment/>
    </xf>
    <xf numFmtId="0" fontId="6" fillId="33" borderId="26" xfId="0" applyNumberFormat="1" applyFont="1" applyFill="1" applyBorder="1" applyAlignment="1">
      <alignment horizontal="right" vertical="center" wrapText="1"/>
    </xf>
    <xf numFmtId="0" fontId="8" fillId="0" borderId="27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8" xfId="0" applyNumberFormat="1" applyFont="1" applyBorder="1" applyAlignment="1">
      <alignment horizontal="left" vertical="top" wrapText="1"/>
    </xf>
    <xf numFmtId="0" fontId="4" fillId="33" borderId="28" xfId="0" applyNumberFormat="1" applyFont="1" applyFill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0" xfId="0" applyNumberFormat="1" applyFont="1" applyFill="1" applyBorder="1" applyAlignment="1">
      <alignment horizontal="left" vertical="center" wrapText="1"/>
    </xf>
    <xf numFmtId="178" fontId="6" fillId="0" borderId="31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left" vertical="center" wrapText="1"/>
    </xf>
    <xf numFmtId="178" fontId="9" fillId="0" borderId="22" xfId="0" applyNumberFormat="1" applyFont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1" fillId="0" borderId="27" xfId="0" applyNumberFormat="1" applyFont="1" applyFill="1" applyBorder="1" applyAlignment="1">
      <alignment horizontal="left" vertical="top" wrapText="1"/>
    </xf>
    <xf numFmtId="0" fontId="9" fillId="33" borderId="21" xfId="0" applyNumberFormat="1" applyFont="1" applyFill="1" applyBorder="1" applyAlignment="1">
      <alignment horizontal="left" vertical="top" wrapText="1"/>
    </xf>
    <xf numFmtId="178" fontId="9" fillId="33" borderId="32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23" xfId="0" applyNumberFormat="1" applyFont="1" applyFill="1" applyBorder="1" applyAlignment="1">
      <alignment horizontal="left" vertical="center" wrapText="1"/>
    </xf>
    <xf numFmtId="178" fontId="6" fillId="0" borderId="33" xfId="0" applyNumberFormat="1" applyFont="1" applyBorder="1" applyAlignment="1">
      <alignment/>
    </xf>
    <xf numFmtId="178" fontId="61" fillId="0" borderId="25" xfId="0" applyNumberFormat="1" applyFont="1" applyFill="1" applyBorder="1" applyAlignment="1">
      <alignment/>
    </xf>
    <xf numFmtId="178" fontId="6" fillId="36" borderId="25" xfId="0" applyNumberFormat="1" applyFont="1" applyFill="1" applyBorder="1" applyAlignment="1">
      <alignment/>
    </xf>
    <xf numFmtId="178" fontId="9" fillId="0" borderId="31" xfId="0" applyNumberFormat="1" applyFont="1" applyBorder="1" applyAlignment="1">
      <alignment/>
    </xf>
    <xf numFmtId="178" fontId="10" fillId="0" borderId="22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22" xfId="0" applyNumberFormat="1" applyFont="1" applyFill="1" applyBorder="1" applyAlignment="1">
      <alignment horizontal="center" vertical="center" wrapText="1"/>
    </xf>
    <xf numFmtId="186" fontId="6" fillId="35" borderId="32" xfId="0" applyNumberFormat="1" applyFont="1" applyFill="1" applyBorder="1" applyAlignment="1">
      <alignment horizontal="center" vertical="center" wrapText="1"/>
    </xf>
    <xf numFmtId="186" fontId="6" fillId="35" borderId="35" xfId="0" applyNumberFormat="1" applyFont="1" applyFill="1" applyBorder="1" applyAlignment="1">
      <alignment horizontal="center" vertical="center" wrapText="1"/>
    </xf>
    <xf numFmtId="178" fontId="6" fillId="0" borderId="36" xfId="0" applyNumberFormat="1" applyFont="1" applyBorder="1" applyAlignment="1">
      <alignment/>
    </xf>
    <xf numFmtId="178" fontId="6" fillId="0" borderId="37" xfId="0" applyNumberFormat="1" applyFont="1" applyBorder="1" applyAlignment="1">
      <alignment/>
    </xf>
    <xf numFmtId="178" fontId="6" fillId="33" borderId="38" xfId="0" applyNumberFormat="1" applyFont="1" applyFill="1" applyBorder="1" applyAlignment="1">
      <alignment/>
    </xf>
    <xf numFmtId="178" fontId="6" fillId="33" borderId="39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37" xfId="0" applyNumberFormat="1" applyFont="1" applyBorder="1" applyAlignment="1">
      <alignment/>
    </xf>
    <xf numFmtId="178" fontId="4" fillId="33" borderId="15" xfId="0" applyNumberFormat="1" applyFont="1" applyFill="1" applyBorder="1" applyAlignment="1">
      <alignment/>
    </xf>
    <xf numFmtId="178" fontId="4" fillId="33" borderId="37" xfId="0" applyNumberFormat="1" applyFont="1" applyFill="1" applyBorder="1" applyAlignment="1">
      <alignment/>
    </xf>
    <xf numFmtId="178" fontId="4" fillId="0" borderId="40" xfId="0" applyNumberFormat="1" applyFont="1" applyBorder="1" applyAlignment="1">
      <alignment/>
    </xf>
    <xf numFmtId="178" fontId="4" fillId="0" borderId="41" xfId="0" applyNumberFormat="1" applyFont="1" applyBorder="1" applyAlignment="1">
      <alignment/>
    </xf>
    <xf numFmtId="178" fontId="6" fillId="0" borderId="42" xfId="0" applyNumberFormat="1" applyFont="1" applyBorder="1" applyAlignment="1">
      <alignment horizontal="center" vertical="center"/>
    </xf>
    <xf numFmtId="178" fontId="6" fillId="0" borderId="43" xfId="0" applyNumberFormat="1" applyFont="1" applyBorder="1" applyAlignment="1">
      <alignment horizontal="center" vertical="center"/>
    </xf>
    <xf numFmtId="178" fontId="9" fillId="0" borderId="42" xfId="0" applyNumberFormat="1" applyFont="1" applyFill="1" applyBorder="1" applyAlignment="1">
      <alignment horizontal="center" vertical="center"/>
    </xf>
    <xf numFmtId="178" fontId="9" fillId="0" borderId="43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/>
    </xf>
    <xf numFmtId="178" fontId="60" fillId="0" borderId="15" xfId="0" applyNumberFormat="1" applyFont="1" applyFill="1" applyBorder="1" applyAlignment="1">
      <alignment/>
    </xf>
    <xf numFmtId="178" fontId="60" fillId="0" borderId="37" xfId="0" applyNumberFormat="1" applyFont="1" applyFill="1" applyBorder="1" applyAlignment="1">
      <alignment/>
    </xf>
    <xf numFmtId="178" fontId="9" fillId="33" borderId="42" xfId="0" applyNumberFormat="1" applyFont="1" applyFill="1" applyBorder="1" applyAlignment="1">
      <alignment/>
    </xf>
    <xf numFmtId="178" fontId="9" fillId="33" borderId="43" xfId="0" applyNumberFormat="1" applyFont="1" applyFill="1" applyBorder="1" applyAlignment="1">
      <alignment/>
    </xf>
    <xf numFmtId="178" fontId="6" fillId="0" borderId="44" xfId="0" applyNumberFormat="1" applyFont="1" applyBorder="1" applyAlignment="1">
      <alignment/>
    </xf>
    <xf numFmtId="178" fontId="9" fillId="0" borderId="22" xfId="0" applyNumberFormat="1" applyFont="1" applyBorder="1" applyAlignment="1">
      <alignment/>
    </xf>
    <xf numFmtId="178" fontId="10" fillId="0" borderId="42" xfId="0" applyNumberFormat="1" applyFont="1" applyBorder="1" applyAlignment="1">
      <alignment/>
    </xf>
    <xf numFmtId="178" fontId="10" fillId="0" borderId="43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4" fontId="12" fillId="0" borderId="4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11" fillId="0" borderId="46" xfId="0" applyNumberFormat="1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7" fillId="0" borderId="35" xfId="0" applyNumberFormat="1" applyFont="1" applyFill="1" applyBorder="1" applyAlignment="1">
      <alignment/>
    </xf>
    <xf numFmtId="4" fontId="11" fillId="0" borderId="35" xfId="0" applyNumberFormat="1" applyFont="1" applyFill="1" applyBorder="1" applyAlignment="1">
      <alignment/>
    </xf>
    <xf numFmtId="4" fontId="11" fillId="0" borderId="48" xfId="0" applyNumberFormat="1" applyFont="1" applyFill="1" applyBorder="1" applyAlignment="1">
      <alignment/>
    </xf>
    <xf numFmtId="4" fontId="7" fillId="0" borderId="49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 horizontal="right" vertical="center"/>
    </xf>
    <xf numFmtId="4" fontId="7" fillId="0" borderId="47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4" fontId="11" fillId="0" borderId="29" xfId="0" applyNumberFormat="1" applyFont="1" applyFill="1" applyBorder="1" applyAlignment="1">
      <alignment/>
    </xf>
    <xf numFmtId="4" fontId="11" fillId="0" borderId="45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/>
    </xf>
    <xf numFmtId="4" fontId="7" fillId="0" borderId="47" xfId="0" applyNumberFormat="1" applyFont="1" applyFill="1" applyBorder="1" applyAlignment="1">
      <alignment/>
    </xf>
    <xf numFmtId="4" fontId="7" fillId="0" borderId="50" xfId="0" applyNumberFormat="1" applyFont="1" applyFill="1" applyBorder="1" applyAlignment="1">
      <alignment/>
    </xf>
    <xf numFmtId="4" fontId="11" fillId="0" borderId="50" xfId="0" applyNumberFormat="1" applyFont="1" applyFill="1" applyBorder="1" applyAlignment="1">
      <alignment/>
    </xf>
    <xf numFmtId="4" fontId="11" fillId="0" borderId="51" xfId="0" applyNumberFormat="1" applyFont="1" applyFill="1" applyBorder="1" applyAlignment="1">
      <alignment/>
    </xf>
    <xf numFmtId="0" fontId="8" fillId="0" borderId="52" xfId="0" applyFont="1" applyFill="1" applyBorder="1" applyAlignment="1">
      <alignment vertical="top"/>
    </xf>
    <xf numFmtId="0" fontId="0" fillId="0" borderId="52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0" fontId="1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7082976"/>
        <c:axId val="32982497"/>
      </c:barChart>
      <c:catAx>
        <c:axId val="1708297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82497"/>
        <c:crossesAt val="0"/>
        <c:auto val="1"/>
        <c:lblOffset val="100"/>
        <c:tickLblSkip val="1"/>
        <c:noMultiLvlLbl val="0"/>
      </c:catAx>
      <c:valAx>
        <c:axId val="32982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82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3:14" ht="12.75">
      <c r="C2" s="1"/>
      <c r="D2" s="9"/>
      <c r="J2" s="1"/>
      <c r="K2" s="9"/>
      <c r="N2" s="79" t="s">
        <v>1</v>
      </c>
    </row>
    <row r="3" spans="1:14" s="6" customFormat="1" ht="45.75" customHeight="1">
      <c r="A3" s="43" t="s">
        <v>2</v>
      </c>
      <c r="B3" s="44" t="s">
        <v>3</v>
      </c>
      <c r="C3" s="45">
        <v>42370</v>
      </c>
      <c r="D3" s="45">
        <v>42401</v>
      </c>
      <c r="E3" s="45">
        <v>42430</v>
      </c>
      <c r="F3" s="45">
        <v>42461</v>
      </c>
      <c r="G3" s="45">
        <v>42491</v>
      </c>
      <c r="H3" s="45">
        <v>42522</v>
      </c>
      <c r="I3" s="80" t="s">
        <v>4</v>
      </c>
      <c r="J3" s="80" t="s">
        <v>5</v>
      </c>
      <c r="K3" s="80" t="s">
        <v>6</v>
      </c>
      <c r="L3" s="80" t="s">
        <v>7</v>
      </c>
      <c r="M3" s="81" t="s">
        <v>8</v>
      </c>
      <c r="N3" s="82" t="s">
        <v>9</v>
      </c>
    </row>
    <row r="4" spans="1:14" s="6" customFormat="1" ht="48.75" customHeight="1">
      <c r="A4" s="46" t="s">
        <v>10</v>
      </c>
      <c r="B4" s="47" t="e">
        <f aca="true" t="shared" si="0" ref="B4:N4">SUM(B7,B9)</f>
        <v>#REF!</v>
      </c>
      <c r="C4" s="48" t="e">
        <f t="shared" si="0"/>
        <v>#REF!</v>
      </c>
      <c r="D4" s="48" t="e">
        <f t="shared" si="0"/>
        <v>#REF!</v>
      </c>
      <c r="E4" s="48" t="e">
        <f t="shared" si="0"/>
        <v>#REF!</v>
      </c>
      <c r="F4" s="49" t="e">
        <f t="shared" si="0"/>
        <v>#REF!</v>
      </c>
      <c r="G4" s="49" t="e">
        <f t="shared" si="0"/>
        <v>#REF!</v>
      </c>
      <c r="H4" s="49" t="e">
        <f t="shared" si="0"/>
        <v>#REF!</v>
      </c>
      <c r="I4" s="49" t="e">
        <f t="shared" si="0"/>
        <v>#REF!</v>
      </c>
      <c r="J4" s="49" t="e">
        <f t="shared" si="0"/>
        <v>#REF!</v>
      </c>
      <c r="K4" s="49" t="e">
        <f t="shared" si="0"/>
        <v>#REF!</v>
      </c>
      <c r="L4" s="49" t="e">
        <f t="shared" si="0"/>
        <v>#REF!</v>
      </c>
      <c r="M4" s="83" t="e">
        <f t="shared" si="0"/>
        <v>#REF!</v>
      </c>
      <c r="N4" s="84" t="e">
        <f t="shared" si="0"/>
        <v>#REF!</v>
      </c>
    </row>
    <row r="5" spans="1:14" s="6" customFormat="1" ht="15">
      <c r="A5" s="50" t="s">
        <v>11</v>
      </c>
      <c r="B5" s="10" t="e">
        <f aca="true" t="shared" si="1" ref="B5:N5">B27+B24</f>
        <v>#REF!</v>
      </c>
      <c r="C5" s="10" t="e">
        <f t="shared" si="1"/>
        <v>#REF!</v>
      </c>
      <c r="D5" s="10" t="e">
        <f t="shared" si="1"/>
        <v>#REF!</v>
      </c>
      <c r="E5" s="10" t="e">
        <f t="shared" si="1"/>
        <v>#REF!</v>
      </c>
      <c r="F5" s="10" t="e">
        <f t="shared" si="1"/>
        <v>#REF!</v>
      </c>
      <c r="G5" s="10" t="e">
        <f t="shared" si="1"/>
        <v>#REF!</v>
      </c>
      <c r="H5" s="10" t="e">
        <f t="shared" si="1"/>
        <v>#REF!</v>
      </c>
      <c r="I5" s="10" t="e">
        <f t="shared" si="1"/>
        <v>#REF!</v>
      </c>
      <c r="J5" s="10" t="e">
        <f t="shared" si="1"/>
        <v>#REF!</v>
      </c>
      <c r="K5" s="10" t="e">
        <f t="shared" si="1"/>
        <v>#REF!</v>
      </c>
      <c r="L5" s="10" t="e">
        <f t="shared" si="1"/>
        <v>#REF!</v>
      </c>
      <c r="M5" s="85" t="e">
        <f t="shared" si="1"/>
        <v>#REF!</v>
      </c>
      <c r="N5" s="86" t="e">
        <f t="shared" si="1"/>
        <v>#REF!</v>
      </c>
    </row>
    <row r="6" spans="1:14" s="6" customFormat="1" ht="15">
      <c r="A6" s="51" t="s">
        <v>12</v>
      </c>
      <c r="B6" s="11"/>
      <c r="C6" s="12"/>
      <c r="D6" s="12"/>
      <c r="E6" s="52"/>
      <c r="F6" s="12"/>
      <c r="G6" s="12"/>
      <c r="H6" s="12"/>
      <c r="I6" s="12"/>
      <c r="J6" s="12"/>
      <c r="K6" s="12"/>
      <c r="L6" s="12"/>
      <c r="M6" s="87"/>
      <c r="N6" s="88"/>
    </row>
    <row r="7" spans="1:14" s="6" customFormat="1" ht="14.25">
      <c r="A7" s="53" t="s">
        <v>13</v>
      </c>
      <c r="B7" s="11" t="e">
        <f aca="true" t="shared" si="2" ref="B7:N7">B19+B30*B14</f>
        <v>#REF!</v>
      </c>
      <c r="C7" s="11" t="e">
        <f t="shared" si="2"/>
        <v>#REF!</v>
      </c>
      <c r="D7" s="11" t="e">
        <f t="shared" si="2"/>
        <v>#REF!</v>
      </c>
      <c r="E7" s="11" t="e">
        <f t="shared" si="2"/>
        <v>#REF!</v>
      </c>
      <c r="F7" s="11" t="e">
        <f t="shared" si="2"/>
        <v>#REF!</v>
      </c>
      <c r="G7" s="11" t="e">
        <f t="shared" si="2"/>
        <v>#REF!</v>
      </c>
      <c r="H7" s="11" t="e">
        <f t="shared" si="2"/>
        <v>#REF!</v>
      </c>
      <c r="I7" s="11" t="e">
        <f t="shared" si="2"/>
        <v>#REF!</v>
      </c>
      <c r="J7" s="11" t="e">
        <f t="shared" si="2"/>
        <v>#REF!</v>
      </c>
      <c r="K7" s="11" t="e">
        <f t="shared" si="2"/>
        <v>#REF!</v>
      </c>
      <c r="L7" s="11" t="e">
        <f t="shared" si="2"/>
        <v>#REF!</v>
      </c>
      <c r="M7" s="87" t="e">
        <f t="shared" si="2"/>
        <v>#REF!</v>
      </c>
      <c r="N7" s="88" t="e">
        <f t="shared" si="2"/>
        <v>#REF!</v>
      </c>
    </row>
    <row r="8" spans="1:14" s="6" customFormat="1" ht="14.25">
      <c r="A8" s="54" t="s">
        <v>14</v>
      </c>
      <c r="B8" s="13" t="e">
        <f aca="true" t="shared" si="3" ref="B8:N8">B7/B14</f>
        <v>#REF!</v>
      </c>
      <c r="C8" s="13" t="e">
        <f t="shared" si="3"/>
        <v>#REF!</v>
      </c>
      <c r="D8" s="13" t="e">
        <f t="shared" si="3"/>
        <v>#REF!</v>
      </c>
      <c r="E8" s="13" t="e">
        <f t="shared" si="3"/>
        <v>#REF!</v>
      </c>
      <c r="F8" s="13" t="e">
        <f t="shared" si="3"/>
        <v>#REF!</v>
      </c>
      <c r="G8" s="13" t="e">
        <f t="shared" si="3"/>
        <v>#REF!</v>
      </c>
      <c r="H8" s="13" t="e">
        <f t="shared" si="3"/>
        <v>#REF!</v>
      </c>
      <c r="I8" s="13" t="e">
        <f t="shared" si="3"/>
        <v>#REF!</v>
      </c>
      <c r="J8" s="13" t="e">
        <f t="shared" si="3"/>
        <v>#REF!</v>
      </c>
      <c r="K8" s="13" t="e">
        <f t="shared" si="3"/>
        <v>#REF!</v>
      </c>
      <c r="L8" s="13" t="e">
        <f t="shared" si="3"/>
        <v>#REF!</v>
      </c>
      <c r="M8" s="89" t="e">
        <f t="shared" si="3"/>
        <v>#REF!</v>
      </c>
      <c r="N8" s="90" t="e">
        <f t="shared" si="3"/>
        <v>#REF!</v>
      </c>
    </row>
    <row r="9" spans="1:14" s="6" customFormat="1" ht="14.25">
      <c r="A9" s="53" t="s">
        <v>15</v>
      </c>
      <c r="B9" s="11" t="e">
        <f aca="true" t="shared" si="4" ref="B9:N9">B20+B31*B14</f>
        <v>#REF!</v>
      </c>
      <c r="C9" s="11" t="e">
        <f t="shared" si="4"/>
        <v>#REF!</v>
      </c>
      <c r="D9" s="11" t="e">
        <f t="shared" si="4"/>
        <v>#REF!</v>
      </c>
      <c r="E9" s="11" t="e">
        <f t="shared" si="4"/>
        <v>#REF!</v>
      </c>
      <c r="F9" s="11" t="e">
        <f t="shared" si="4"/>
        <v>#REF!</v>
      </c>
      <c r="G9" s="11" t="e">
        <f t="shared" si="4"/>
        <v>#REF!</v>
      </c>
      <c r="H9" s="11" t="e">
        <f t="shared" si="4"/>
        <v>#REF!</v>
      </c>
      <c r="I9" s="11" t="e">
        <f t="shared" si="4"/>
        <v>#REF!</v>
      </c>
      <c r="J9" s="11" t="e">
        <f t="shared" si="4"/>
        <v>#REF!</v>
      </c>
      <c r="K9" s="11" t="e">
        <f t="shared" si="4"/>
        <v>#REF!</v>
      </c>
      <c r="L9" s="11" t="e">
        <f t="shared" si="4"/>
        <v>#REF!</v>
      </c>
      <c r="M9" s="87" t="e">
        <f t="shared" si="4"/>
        <v>#REF!</v>
      </c>
      <c r="N9" s="88" t="e">
        <f t="shared" si="4"/>
        <v>#REF!</v>
      </c>
    </row>
    <row r="10" spans="1:14" s="6" customFormat="1" ht="14.25">
      <c r="A10" s="54" t="s">
        <v>14</v>
      </c>
      <c r="B10" s="13" t="e">
        <f aca="true" t="shared" si="5" ref="B10:N10">B9/B14</f>
        <v>#REF!</v>
      </c>
      <c r="C10" s="13" t="e">
        <f t="shared" si="5"/>
        <v>#REF!</v>
      </c>
      <c r="D10" s="13" t="e">
        <f t="shared" si="5"/>
        <v>#REF!</v>
      </c>
      <c r="E10" s="13" t="e">
        <f t="shared" si="5"/>
        <v>#REF!</v>
      </c>
      <c r="F10" s="13" t="e">
        <f t="shared" si="5"/>
        <v>#REF!</v>
      </c>
      <c r="G10" s="13" t="e">
        <f t="shared" si="5"/>
        <v>#REF!</v>
      </c>
      <c r="H10" s="13" t="e">
        <f t="shared" si="5"/>
        <v>#REF!</v>
      </c>
      <c r="I10" s="13" t="e">
        <f t="shared" si="5"/>
        <v>#REF!</v>
      </c>
      <c r="J10" s="13" t="e">
        <f t="shared" si="5"/>
        <v>#REF!</v>
      </c>
      <c r="K10" s="13" t="e">
        <f t="shared" si="5"/>
        <v>#REF!</v>
      </c>
      <c r="L10" s="13" t="e">
        <f t="shared" si="5"/>
        <v>#REF!</v>
      </c>
      <c r="M10" s="89" t="e">
        <f t="shared" si="5"/>
        <v>#REF!</v>
      </c>
      <c r="N10" s="90" t="e">
        <f t="shared" si="5"/>
        <v>#REF!</v>
      </c>
    </row>
    <row r="11" spans="1:14" s="6" customFormat="1" ht="15">
      <c r="A11" s="51" t="s">
        <v>12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87"/>
      <c r="N11" s="88"/>
    </row>
    <row r="12" spans="1:14" s="6" customFormat="1" ht="28.5">
      <c r="A12" s="55" t="s">
        <v>16</v>
      </c>
      <c r="B12" s="11" t="e">
        <f>B22+B33*B14</f>
        <v>#REF!</v>
      </c>
      <c r="C12" s="11" t="e">
        <f aca="true" t="shared" si="6" ref="C12:N12">C22+C33*C14</f>
        <v>#REF!</v>
      </c>
      <c r="D12" s="11" t="e">
        <f t="shared" si="6"/>
        <v>#REF!</v>
      </c>
      <c r="E12" s="11" t="e">
        <f t="shared" si="6"/>
        <v>#REF!</v>
      </c>
      <c r="F12" s="11" t="e">
        <f t="shared" si="6"/>
        <v>#REF!</v>
      </c>
      <c r="G12" s="11" t="e">
        <f t="shared" si="6"/>
        <v>#REF!</v>
      </c>
      <c r="H12" s="11" t="e">
        <f t="shared" si="6"/>
        <v>#REF!</v>
      </c>
      <c r="I12" s="11" t="e">
        <f t="shared" si="6"/>
        <v>#REF!</v>
      </c>
      <c r="J12" s="11" t="e">
        <f t="shared" si="6"/>
        <v>#REF!</v>
      </c>
      <c r="K12" s="11" t="e">
        <f t="shared" si="6"/>
        <v>#REF!</v>
      </c>
      <c r="L12" s="11" t="e">
        <f t="shared" si="6"/>
        <v>#REF!</v>
      </c>
      <c r="M12" s="87" t="e">
        <f t="shared" si="6"/>
        <v>#REF!</v>
      </c>
      <c r="N12" s="88" t="e">
        <f t="shared" si="6"/>
        <v>#REF!</v>
      </c>
    </row>
    <row r="13" spans="1:14" s="6" customFormat="1" ht="28.5">
      <c r="A13" s="56" t="s">
        <v>17</v>
      </c>
      <c r="B13" s="14" t="e">
        <f>B23+B34*B14</f>
        <v>#REF!</v>
      </c>
      <c r="C13" s="14" t="e">
        <f>C23+C34*C14</f>
        <v>#REF!</v>
      </c>
      <c r="D13" s="14" t="e">
        <f aca="true" t="shared" si="7" ref="D13:N13">D23+D34*D14</f>
        <v>#REF!</v>
      </c>
      <c r="E13" s="14" t="e">
        <f t="shared" si="7"/>
        <v>#REF!</v>
      </c>
      <c r="F13" s="14" t="e">
        <f t="shared" si="7"/>
        <v>#REF!</v>
      </c>
      <c r="G13" s="14" t="e">
        <f t="shared" si="7"/>
        <v>#REF!</v>
      </c>
      <c r="H13" s="14" t="e">
        <f t="shared" si="7"/>
        <v>#REF!</v>
      </c>
      <c r="I13" s="14" t="e">
        <f t="shared" si="7"/>
        <v>#REF!</v>
      </c>
      <c r="J13" s="14" t="e">
        <f t="shared" si="7"/>
        <v>#REF!</v>
      </c>
      <c r="K13" s="14" t="e">
        <f t="shared" si="7"/>
        <v>#REF!</v>
      </c>
      <c r="L13" s="14" t="e">
        <f t="shared" si="7"/>
        <v>#REF!</v>
      </c>
      <c r="M13" s="91" t="e">
        <f t="shared" si="7"/>
        <v>#REF!</v>
      </c>
      <c r="N13" s="92" t="e">
        <f t="shared" si="7"/>
        <v>#REF!</v>
      </c>
    </row>
    <row r="14" spans="1:14" s="2" customFormat="1" ht="17.25" customHeight="1">
      <c r="A14" s="57" t="s">
        <v>18</v>
      </c>
      <c r="B14" s="41">
        <v>4.46</v>
      </c>
      <c r="C14" s="41">
        <v>4.46</v>
      </c>
      <c r="D14" s="41">
        <v>4.46</v>
      </c>
      <c r="E14" s="41">
        <v>4.46</v>
      </c>
      <c r="F14" s="41">
        <v>4.46</v>
      </c>
      <c r="G14" s="41">
        <v>4.46</v>
      </c>
      <c r="H14" s="41">
        <v>4.46</v>
      </c>
      <c r="I14" s="41">
        <v>4.48</v>
      </c>
      <c r="J14" s="41">
        <v>4.48</v>
      </c>
      <c r="K14" s="41">
        <v>4.48</v>
      </c>
      <c r="L14" s="41">
        <v>4.48</v>
      </c>
      <c r="M14" s="41">
        <v>4.48</v>
      </c>
      <c r="N14" s="41">
        <v>4.48</v>
      </c>
    </row>
    <row r="15" s="6" customFormat="1" ht="14.25"/>
    <row r="16" spans="1:14" s="6" customFormat="1" ht="31.5">
      <c r="A16" s="58" t="s">
        <v>19</v>
      </c>
      <c r="B16" s="59" t="e">
        <f>SUM(B19,B20)</f>
        <v>#REF!</v>
      </c>
      <c r="C16" s="60" t="e">
        <f aca="true" t="shared" si="8" ref="C16:N16">C19+C20</f>
        <v>#REF!</v>
      </c>
      <c r="D16" s="60" t="e">
        <f t="shared" si="8"/>
        <v>#REF!</v>
      </c>
      <c r="E16" s="60" t="e">
        <f t="shared" si="8"/>
        <v>#REF!</v>
      </c>
      <c r="F16" s="60" t="e">
        <f t="shared" si="8"/>
        <v>#REF!</v>
      </c>
      <c r="G16" s="60" t="e">
        <f t="shared" si="8"/>
        <v>#REF!</v>
      </c>
      <c r="H16" s="60" t="e">
        <f t="shared" si="8"/>
        <v>#REF!</v>
      </c>
      <c r="I16" s="60" t="e">
        <f t="shared" si="8"/>
        <v>#REF!</v>
      </c>
      <c r="J16" s="60" t="e">
        <f t="shared" si="8"/>
        <v>#REF!</v>
      </c>
      <c r="K16" s="60" t="e">
        <f t="shared" si="8"/>
        <v>#REF!</v>
      </c>
      <c r="L16" s="60" t="e">
        <f t="shared" si="8"/>
        <v>#REF!</v>
      </c>
      <c r="M16" s="93" t="e">
        <f t="shared" si="8"/>
        <v>#REF!</v>
      </c>
      <c r="N16" s="94" t="e">
        <f t="shared" si="8"/>
        <v>#REF!</v>
      </c>
    </row>
    <row r="17" spans="1:15" s="7" customFormat="1" ht="33.75" customHeight="1">
      <c r="A17" s="61" t="s">
        <v>20</v>
      </c>
      <c r="B17" s="62" t="e">
        <f>SUM(C17:N17)</f>
        <v>#REF!</v>
      </c>
      <c r="C17" s="63" t="e">
        <f>#REF!</f>
        <v>#REF!</v>
      </c>
      <c r="D17" s="63" t="e">
        <f>#REF!</f>
        <v>#REF!</v>
      </c>
      <c r="E17" s="63" t="e">
        <f>#REF!</f>
        <v>#REF!</v>
      </c>
      <c r="F17" s="63" t="e">
        <f>#REF!</f>
        <v>#REF!</v>
      </c>
      <c r="G17" s="63" t="e">
        <f>#REF!</f>
        <v>#REF!</v>
      </c>
      <c r="H17" s="63" t="e">
        <f>#REF!</f>
        <v>#REF!</v>
      </c>
      <c r="I17" s="63" t="e">
        <f>#REF!</f>
        <v>#REF!</v>
      </c>
      <c r="J17" s="63" t="e">
        <f>#REF!</f>
        <v>#REF!</v>
      </c>
      <c r="K17" s="63" t="e">
        <f>#REF!</f>
        <v>#REF!</v>
      </c>
      <c r="L17" s="63" t="e">
        <f>#REF!</f>
        <v>#REF!</v>
      </c>
      <c r="M17" s="95" t="e">
        <f>#REF!</f>
        <v>#REF!</v>
      </c>
      <c r="N17" s="96" t="e">
        <f>#REF!</f>
        <v>#REF!</v>
      </c>
      <c r="O17" s="21"/>
    </row>
    <row r="18" spans="1:14" s="6" customFormat="1" ht="15">
      <c r="A18" s="51" t="s">
        <v>12</v>
      </c>
      <c r="B18" s="1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2"/>
      <c r="N18" s="97"/>
    </row>
    <row r="19" spans="1:14" s="6" customFormat="1" ht="14.25">
      <c r="A19" s="53" t="s">
        <v>13</v>
      </c>
      <c r="B19" s="11" t="e">
        <f>SUM(C19:N19)</f>
        <v>#REF!</v>
      </c>
      <c r="C19" s="64" t="e">
        <f>#REF!</f>
        <v>#REF!</v>
      </c>
      <c r="D19" s="64" t="e">
        <f>#REF!</f>
        <v>#REF!</v>
      </c>
      <c r="E19" s="64" t="e">
        <f>#REF!</f>
        <v>#REF!</v>
      </c>
      <c r="F19" s="64" t="e">
        <f>#REF!</f>
        <v>#REF!</v>
      </c>
      <c r="G19" s="64" t="e">
        <f>#REF!</f>
        <v>#REF!</v>
      </c>
      <c r="H19" s="64" t="e">
        <f>#REF!</f>
        <v>#REF!</v>
      </c>
      <c r="I19" s="64" t="e">
        <f>#REF!</f>
        <v>#REF!</v>
      </c>
      <c r="J19" s="64" t="e">
        <f>#REF!</f>
        <v>#REF!</v>
      </c>
      <c r="K19" s="64" t="e">
        <f>#REF!</f>
        <v>#REF!</v>
      </c>
      <c r="L19" s="64" t="e">
        <f>#REF!</f>
        <v>#REF!</v>
      </c>
      <c r="M19" s="98" t="e">
        <f>#REF!</f>
        <v>#REF!</v>
      </c>
      <c r="N19" s="99" t="e">
        <f>#REF!</f>
        <v>#REF!</v>
      </c>
    </row>
    <row r="20" spans="1:14" s="6" customFormat="1" ht="15">
      <c r="A20" s="65" t="s">
        <v>15</v>
      </c>
      <c r="B20" s="11" t="e">
        <f>SUM(C20:N20)</f>
        <v>#REF!</v>
      </c>
      <c r="C20" s="64" t="e">
        <f>#REF!</f>
        <v>#REF!</v>
      </c>
      <c r="D20" s="64" t="e">
        <f>#REF!</f>
        <v>#REF!</v>
      </c>
      <c r="E20" s="64" t="e">
        <f>#REF!</f>
        <v>#REF!</v>
      </c>
      <c r="F20" s="64" t="e">
        <f>#REF!</f>
        <v>#REF!</v>
      </c>
      <c r="G20" s="64" t="e">
        <f>#REF!</f>
        <v>#REF!</v>
      </c>
      <c r="H20" s="64" t="e">
        <f>#REF!</f>
        <v>#REF!</v>
      </c>
      <c r="I20" s="64" t="e">
        <f>#REF!</f>
        <v>#REF!</v>
      </c>
      <c r="J20" s="64" t="e">
        <f>#REF!</f>
        <v>#REF!</v>
      </c>
      <c r="K20" s="64" t="e">
        <f>#REF!</f>
        <v>#REF!</v>
      </c>
      <c r="L20" s="64" t="e">
        <f>#REF!</f>
        <v>#REF!</v>
      </c>
      <c r="M20" s="98" t="e">
        <f>#REF!</f>
        <v>#REF!</v>
      </c>
      <c r="N20" s="99" t="e">
        <f>#REF!</f>
        <v>#REF!</v>
      </c>
    </row>
    <row r="21" spans="1:14" s="6" customFormat="1" ht="15">
      <c r="A21" s="51" t="s">
        <v>12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7"/>
      <c r="N21" s="88"/>
    </row>
    <row r="22" spans="1:14" s="6" customFormat="1" ht="28.5">
      <c r="A22" s="55" t="s">
        <v>21</v>
      </c>
      <c r="B22" s="11" t="e">
        <f>SUM(C22:N22)</f>
        <v>#REF!</v>
      </c>
      <c r="C22" s="12" t="e">
        <f>#REF!+#REF!</f>
        <v>#REF!</v>
      </c>
      <c r="D22" s="12" t="e">
        <f>#REF!+#REF!</f>
        <v>#REF!</v>
      </c>
      <c r="E22" s="12" t="e">
        <f>#REF!+#REF!</f>
        <v>#REF!</v>
      </c>
      <c r="F22" s="12" t="e">
        <f>#REF!+#REF!</f>
        <v>#REF!</v>
      </c>
      <c r="G22" s="12" t="e">
        <f>#REF!+#REF!</f>
        <v>#REF!</v>
      </c>
      <c r="H22" s="12" t="e">
        <f>#REF!+#REF!</f>
        <v>#REF!</v>
      </c>
      <c r="I22" s="12" t="e">
        <f>#REF!+#REF!</f>
        <v>#REF!</v>
      </c>
      <c r="J22" s="12" t="e">
        <f>#REF!+#REF!</f>
        <v>#REF!</v>
      </c>
      <c r="K22" s="12" t="e">
        <f>#REF!+#REF!</f>
        <v>#REF!</v>
      </c>
      <c r="L22" s="12" t="e">
        <f>#REF!+#REF!</f>
        <v>#REF!</v>
      </c>
      <c r="M22" s="87" t="e">
        <f>#REF!+#REF!</f>
        <v>#REF!</v>
      </c>
      <c r="N22" s="88" t="e">
        <f>#REF!+#REF!</f>
        <v>#REF!</v>
      </c>
    </row>
    <row r="23" spans="1:14" s="6" customFormat="1" ht="28.5">
      <c r="A23" s="55" t="s">
        <v>22</v>
      </c>
      <c r="B23" s="11" t="e">
        <f>SUM(C23:N23)</f>
        <v>#REF!</v>
      </c>
      <c r="C23" s="12" t="e">
        <f>#REF!+#REF!</f>
        <v>#REF!</v>
      </c>
      <c r="D23" s="12" t="e">
        <f>#REF!+#REF!</f>
        <v>#REF!</v>
      </c>
      <c r="E23" s="12" t="e">
        <f>#REF!+#REF!</f>
        <v>#REF!</v>
      </c>
      <c r="F23" s="12" t="e">
        <f>#REF!+#REF!</f>
        <v>#REF!</v>
      </c>
      <c r="G23" s="12" t="e">
        <f>#REF!+#REF!</f>
        <v>#REF!</v>
      </c>
      <c r="H23" s="12" t="e">
        <f>#REF!+#REF!</f>
        <v>#REF!</v>
      </c>
      <c r="I23" s="12" t="e">
        <f>#REF!+#REF!</f>
        <v>#REF!</v>
      </c>
      <c r="J23" s="12" t="e">
        <f>#REF!+#REF!</f>
        <v>#REF!</v>
      </c>
      <c r="K23" s="12" t="e">
        <f>#REF!+#REF!</f>
        <v>#REF!</v>
      </c>
      <c r="L23" s="12" t="e">
        <f>#REF!+#REF!</f>
        <v>#REF!</v>
      </c>
      <c r="M23" s="87" t="e">
        <f>#REF!+#REF!</f>
        <v>#REF!</v>
      </c>
      <c r="N23" s="88" t="e">
        <f>#REF!+#REF!</f>
        <v>#REF!</v>
      </c>
    </row>
    <row r="24" spans="1:14" s="6" customFormat="1" ht="28.5">
      <c r="A24" s="66" t="s">
        <v>23</v>
      </c>
      <c r="B24" s="67" t="e">
        <f aca="true" t="shared" si="9" ref="B24:N24">B16/B14</f>
        <v>#REF!</v>
      </c>
      <c r="C24" s="67" t="e">
        <f t="shared" si="9"/>
        <v>#REF!</v>
      </c>
      <c r="D24" s="67" t="e">
        <f t="shared" si="9"/>
        <v>#REF!</v>
      </c>
      <c r="E24" s="67" t="e">
        <f t="shared" si="9"/>
        <v>#REF!</v>
      </c>
      <c r="F24" s="67" t="e">
        <f t="shared" si="9"/>
        <v>#REF!</v>
      </c>
      <c r="G24" s="67" t="e">
        <f t="shared" si="9"/>
        <v>#REF!</v>
      </c>
      <c r="H24" s="67" t="e">
        <f t="shared" si="9"/>
        <v>#REF!</v>
      </c>
      <c r="I24" s="67" t="e">
        <f t="shared" si="9"/>
        <v>#REF!</v>
      </c>
      <c r="J24" s="67" t="e">
        <f t="shared" si="9"/>
        <v>#REF!</v>
      </c>
      <c r="K24" s="67" t="e">
        <f t="shared" si="9"/>
        <v>#REF!</v>
      </c>
      <c r="L24" s="67" t="e">
        <f t="shared" si="9"/>
        <v>#REF!</v>
      </c>
      <c r="M24" s="100" t="e">
        <f t="shared" si="9"/>
        <v>#REF!</v>
      </c>
      <c r="N24" s="101" t="e">
        <f t="shared" si="9"/>
        <v>#REF!</v>
      </c>
    </row>
    <row r="25" spans="1:14" s="2" customFormat="1" ht="18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23"/>
      <c r="M25" s="23"/>
      <c r="N25" s="23"/>
    </row>
    <row r="26" spans="5:14" s="6" customFormat="1" ht="14.25">
      <c r="E26" s="68"/>
      <c r="F26" s="68"/>
      <c r="N26" s="79" t="s">
        <v>14</v>
      </c>
    </row>
    <row r="27" spans="1:14" s="6" customFormat="1" ht="31.5">
      <c r="A27" s="69" t="s">
        <v>24</v>
      </c>
      <c r="B27" s="70" t="e">
        <f>SUM(B30,B31)</f>
        <v>#REF!</v>
      </c>
      <c r="C27" s="71" t="e">
        <f aca="true" t="shared" si="10" ref="C27:N27">C30+C31</f>
        <v>#REF!</v>
      </c>
      <c r="D27" s="48" t="e">
        <f t="shared" si="10"/>
        <v>#REF!</v>
      </c>
      <c r="E27" s="48" t="e">
        <f t="shared" si="10"/>
        <v>#REF!</v>
      </c>
      <c r="F27" s="72" t="e">
        <f t="shared" si="10"/>
        <v>#REF!</v>
      </c>
      <c r="G27" s="72" t="e">
        <f t="shared" si="10"/>
        <v>#REF!</v>
      </c>
      <c r="H27" s="49" t="e">
        <f t="shared" si="10"/>
        <v>#REF!</v>
      </c>
      <c r="I27" s="49" t="e">
        <f t="shared" si="10"/>
        <v>#REF!</v>
      </c>
      <c r="J27" s="49" t="e">
        <f t="shared" si="10"/>
        <v>#REF!</v>
      </c>
      <c r="K27" s="49" t="e">
        <f t="shared" si="10"/>
        <v>#REF!</v>
      </c>
      <c r="L27" s="49" t="e">
        <f t="shared" si="10"/>
        <v>#REF!</v>
      </c>
      <c r="M27" s="83" t="e">
        <f t="shared" si="10"/>
        <v>#REF!</v>
      </c>
      <c r="N27" s="102" t="e">
        <f t="shared" si="10"/>
        <v>#REF!</v>
      </c>
    </row>
    <row r="28" spans="1:14" s="6" customFormat="1" ht="14.25">
      <c r="A28" s="61" t="s">
        <v>25</v>
      </c>
      <c r="B28" s="73"/>
      <c r="C28" s="74"/>
      <c r="D28" s="74"/>
      <c r="E28" s="74"/>
      <c r="F28" s="74"/>
      <c r="G28" s="74"/>
      <c r="H28" s="74">
        <v>1500</v>
      </c>
      <c r="I28" s="103"/>
      <c r="J28" s="74"/>
      <c r="K28" s="74"/>
      <c r="L28" s="74"/>
      <c r="M28" s="104"/>
      <c r="N28" s="105"/>
    </row>
    <row r="29" spans="1:14" s="6" customFormat="1" ht="15">
      <c r="A29" s="51" t="s">
        <v>12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87"/>
      <c r="N29" s="88"/>
    </row>
    <row r="30" spans="1:14" s="6" customFormat="1" ht="14.25">
      <c r="A30" s="53" t="s">
        <v>26</v>
      </c>
      <c r="B30" s="16" t="e">
        <f>#REF!</f>
        <v>#REF!</v>
      </c>
      <c r="C30" s="16" t="e">
        <f>#REF!</f>
        <v>#REF!</v>
      </c>
      <c r="D30" s="16" t="e">
        <f>#REF!</f>
        <v>#REF!</v>
      </c>
      <c r="E30" s="16" t="e">
        <f>#REF!</f>
        <v>#REF!</v>
      </c>
      <c r="F30" s="16" t="e">
        <f>#REF!</f>
        <v>#REF!</v>
      </c>
      <c r="G30" s="16" t="e">
        <f>#REF!</f>
        <v>#REF!</v>
      </c>
      <c r="H30" s="16" t="e">
        <f>#REF!</f>
        <v>#REF!</v>
      </c>
      <c r="I30" s="16" t="e">
        <f>#REF!</f>
        <v>#REF!</v>
      </c>
      <c r="J30" s="16" t="e">
        <f>#REF!</f>
        <v>#REF!</v>
      </c>
      <c r="K30" s="16" t="e">
        <f>#REF!</f>
        <v>#REF!</v>
      </c>
      <c r="L30" s="16" t="e">
        <f>#REF!</f>
        <v>#REF!</v>
      </c>
      <c r="M30" s="22" t="e">
        <f>#REF!</f>
        <v>#REF!</v>
      </c>
      <c r="N30" s="97" t="e">
        <f>#REF!</f>
        <v>#REF!</v>
      </c>
    </row>
    <row r="31" spans="1:14" s="6" customFormat="1" ht="15">
      <c r="A31" s="65" t="s">
        <v>27</v>
      </c>
      <c r="B31" s="16" t="e">
        <f>#REF!</f>
        <v>#REF!</v>
      </c>
      <c r="C31" s="16" t="e">
        <f>#REF!</f>
        <v>#REF!</v>
      </c>
      <c r="D31" s="16" t="e">
        <f>#REF!</f>
        <v>#REF!</v>
      </c>
      <c r="E31" s="16" t="e">
        <f>#REF!</f>
        <v>#REF!</v>
      </c>
      <c r="F31" s="16" t="e">
        <f>#REF!</f>
        <v>#REF!</v>
      </c>
      <c r="G31" s="16" t="e">
        <f>#REF!</f>
        <v>#REF!</v>
      </c>
      <c r="H31" s="16" t="e">
        <f>#REF!</f>
        <v>#REF!</v>
      </c>
      <c r="I31" s="16" t="e">
        <f>#REF!</f>
        <v>#REF!</v>
      </c>
      <c r="J31" s="16" t="e">
        <f>#REF!</f>
        <v>#REF!</v>
      </c>
      <c r="K31" s="16" t="e">
        <f>#REF!</f>
        <v>#REF!</v>
      </c>
      <c r="L31" s="16" t="e">
        <f>#REF!</f>
        <v>#REF!</v>
      </c>
      <c r="M31" s="22" t="e">
        <f>#REF!</f>
        <v>#REF!</v>
      </c>
      <c r="N31" s="97" t="e">
        <f>#REF!</f>
        <v>#REF!</v>
      </c>
    </row>
    <row r="32" spans="1:14" s="6" customFormat="1" ht="15">
      <c r="A32" s="51" t="s">
        <v>12</v>
      </c>
      <c r="B32" s="7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7"/>
      <c r="N32" s="88"/>
    </row>
    <row r="33" spans="1:14" s="6" customFormat="1" ht="28.5">
      <c r="A33" s="55" t="s">
        <v>28</v>
      </c>
      <c r="B33" s="12" t="e">
        <f>#REF!</f>
        <v>#REF!</v>
      </c>
      <c r="C33" s="12" t="e">
        <f>#REF!</f>
        <v>#REF!</v>
      </c>
      <c r="D33" s="12" t="e">
        <f>#REF!</f>
        <v>#REF!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12" t="e">
        <f>#REF!</f>
        <v>#REF!</v>
      </c>
      <c r="I33" s="12" t="e">
        <f>#REF!</f>
        <v>#REF!</v>
      </c>
      <c r="J33" s="12" t="e">
        <f>#REF!</f>
        <v>#REF!</v>
      </c>
      <c r="K33" s="12" t="e">
        <f>#REF!</f>
        <v>#REF!</v>
      </c>
      <c r="L33" s="12" t="e">
        <f>#REF!</f>
        <v>#REF!</v>
      </c>
      <c r="M33" s="87" t="e">
        <f>#REF!</f>
        <v>#REF!</v>
      </c>
      <c r="N33" s="88" t="e">
        <f>#REF!</f>
        <v>#REF!</v>
      </c>
    </row>
    <row r="34" spans="1:14" s="6" customFormat="1" ht="28.5">
      <c r="A34" s="56" t="s">
        <v>29</v>
      </c>
      <c r="B34" s="76" t="e">
        <f>#REF!</f>
        <v>#REF!</v>
      </c>
      <c r="C34" s="76" t="e">
        <f>#REF!</f>
        <v>#REF!</v>
      </c>
      <c r="D34" s="76" t="e">
        <f>#REF!</f>
        <v>#REF!</v>
      </c>
      <c r="E34" s="76" t="e">
        <f>#REF!</f>
        <v>#REF!</v>
      </c>
      <c r="F34" s="76" t="e">
        <f>#REF!</f>
        <v>#REF!</v>
      </c>
      <c r="G34" s="76" t="e">
        <f>#REF!</f>
        <v>#REF!</v>
      </c>
      <c r="H34" s="76" t="e">
        <f>#REF!</f>
        <v>#REF!</v>
      </c>
      <c r="I34" s="76" t="e">
        <f>#REF!</f>
        <v>#REF!</v>
      </c>
      <c r="J34" s="76" t="e">
        <f>#REF!</f>
        <v>#REF!</v>
      </c>
      <c r="K34" s="76" t="e">
        <f>#REF!</f>
        <v>#REF!</v>
      </c>
      <c r="L34" s="76" t="e">
        <f>#REF!</f>
        <v>#REF!</v>
      </c>
      <c r="M34" s="91" t="e">
        <f>#REF!</f>
        <v>#REF!</v>
      </c>
      <c r="N34" s="92" t="e">
        <f>#REF!</f>
        <v>#REF!</v>
      </c>
    </row>
    <row r="35" spans="1:14" s="6" customFormat="1" ht="12.75" customHeight="1">
      <c r="A35" s="2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77" t="s">
        <v>30</v>
      </c>
      <c r="B36" s="78"/>
      <c r="C36" s="78"/>
      <c r="D36" s="78"/>
      <c r="E36" s="78"/>
      <c r="F36" s="78"/>
      <c r="G36" s="78"/>
      <c r="H36" s="78"/>
      <c r="I36" s="78"/>
      <c r="J36" s="1"/>
      <c r="K36" s="1"/>
      <c r="L36" s="1"/>
      <c r="M36" s="1"/>
      <c r="N36" s="1"/>
    </row>
    <row r="37" spans="1:4" ht="12.75">
      <c r="A37" s="20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45" t="s">
        <v>32</v>
      </c>
      <c r="B68" s="145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46" t="s">
        <v>45</v>
      </c>
      <c r="B69" s="146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46" t="s">
        <v>46</v>
      </c>
      <c r="B70" s="146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46" t="s">
        <v>47</v>
      </c>
      <c r="B71" s="146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46" t="s">
        <v>48</v>
      </c>
      <c r="B72" s="146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46" t="s">
        <v>49</v>
      </c>
      <c r="B73" s="146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46" t="s">
        <v>50</v>
      </c>
      <c r="B74" s="146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46" t="s">
        <v>51</v>
      </c>
      <c r="B75" s="146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46" t="s">
        <v>52</v>
      </c>
      <c r="B76" s="146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46" t="s">
        <v>53</v>
      </c>
      <c r="B77" s="146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46" t="s">
        <v>54</v>
      </c>
      <c r="B78" s="146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8" customFormat="1" ht="12.75" customHeight="1">
      <c r="A79" s="146" t="s">
        <v>55</v>
      </c>
      <c r="B79" s="146"/>
      <c r="C79" s="146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46" t="s">
        <v>56</v>
      </c>
      <c r="B80" s="146"/>
      <c r="C80" s="146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46" t="s">
        <v>57</v>
      </c>
      <c r="B81" s="146"/>
      <c r="C81" s="146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46" t="s">
        <v>58</v>
      </c>
      <c r="B82" s="146"/>
      <c r="C82" s="146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46" t="s">
        <v>59</v>
      </c>
      <c r="B83" s="146"/>
      <c r="C83" s="146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46" t="s">
        <v>60</v>
      </c>
      <c r="B84" s="146"/>
      <c r="C84" s="146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46" t="s">
        <v>61</v>
      </c>
      <c r="B85" s="146"/>
      <c r="C85" s="146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48" t="s">
        <v>62</v>
      </c>
      <c r="B86" s="148"/>
      <c r="C86" s="148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48" t="s">
        <v>63</v>
      </c>
      <c r="B87" s="148"/>
      <c r="C87" s="148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48" t="s">
        <v>64</v>
      </c>
      <c r="B88" s="148"/>
      <c r="C88" s="148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48" t="s">
        <v>65</v>
      </c>
      <c r="B89" s="148"/>
      <c r="C89" s="148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3" customFormat="1" ht="12.75" customHeight="1">
      <c r="A90" s="147"/>
      <c r="B90" s="147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3" customFormat="1" ht="12.75" customHeight="1">
      <c r="A92" s="145" t="s">
        <v>67</v>
      </c>
      <c r="B92" s="145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48" t="s">
        <v>68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view="pageBreakPreview" zoomScale="90" zoomScaleNormal="75" zoomScaleSheetLayoutView="90" zoomScalePageLayoutView="0" workbookViewId="0" topLeftCell="A1">
      <selection activeCell="C23" sqref="C23"/>
    </sheetView>
  </sheetViews>
  <sheetFormatPr defaultColWidth="9.140625" defaultRowHeight="12.75"/>
  <cols>
    <col min="1" max="1" width="64.421875" style="5" customWidth="1"/>
    <col min="2" max="2" width="15.421875" style="5" customWidth="1"/>
    <col min="3" max="3" width="12.421875" style="5" bestFit="1" customWidth="1"/>
    <col min="4" max="6" width="12.7109375" style="5" bestFit="1" customWidth="1"/>
    <col min="7" max="7" width="11.28125" style="5" bestFit="1" customWidth="1"/>
    <col min="8" max="8" width="12.7109375" style="5" bestFit="1" customWidth="1"/>
    <col min="9" max="9" width="11.28125" style="5" bestFit="1" customWidth="1"/>
    <col min="10" max="10" width="12.421875" style="5" bestFit="1" customWidth="1"/>
    <col min="11" max="11" width="13.421875" style="5" bestFit="1" customWidth="1"/>
    <col min="12" max="12" width="12.7109375" style="5" bestFit="1" customWidth="1"/>
    <col min="13" max="13" width="12.28125" style="5" bestFit="1" customWidth="1"/>
    <col min="14" max="14" width="12.7109375" style="5" bestFit="1" customWidth="1"/>
    <col min="15" max="16384" width="9.140625" style="5" customWidth="1"/>
  </cols>
  <sheetData>
    <row r="1" spans="1:11" ht="45.75" customHeight="1">
      <c r="A1" s="106" t="s">
        <v>87</v>
      </c>
      <c r="B1" s="149"/>
      <c r="C1" s="149"/>
      <c r="D1" s="149"/>
      <c r="E1" s="149"/>
      <c r="F1" s="149"/>
      <c r="G1" s="149"/>
      <c r="H1" s="149"/>
      <c r="I1" s="108"/>
      <c r="J1" s="108"/>
      <c r="K1" s="108"/>
    </row>
    <row r="2" spans="1:14" ht="27.75" customHeight="1" thickBot="1">
      <c r="A2" s="109"/>
      <c r="N2" s="110" t="s">
        <v>88</v>
      </c>
    </row>
    <row r="3" spans="1:14" s="115" customFormat="1" ht="45.75" customHeight="1" thickBot="1">
      <c r="A3" s="111" t="s">
        <v>2</v>
      </c>
      <c r="B3" s="112" t="s">
        <v>89</v>
      </c>
      <c r="C3" s="113" t="s">
        <v>74</v>
      </c>
      <c r="D3" s="113" t="s">
        <v>75</v>
      </c>
      <c r="E3" s="113" t="s">
        <v>76</v>
      </c>
      <c r="F3" s="113" t="s">
        <v>77</v>
      </c>
      <c r="G3" s="113" t="s">
        <v>78</v>
      </c>
      <c r="H3" s="113" t="s">
        <v>79</v>
      </c>
      <c r="I3" s="113" t="s">
        <v>80</v>
      </c>
      <c r="J3" s="113" t="s">
        <v>73</v>
      </c>
      <c r="K3" s="113" t="s">
        <v>81</v>
      </c>
      <c r="L3" s="113" t="s">
        <v>82</v>
      </c>
      <c r="M3" s="113" t="s">
        <v>83</v>
      </c>
      <c r="N3" s="114" t="s">
        <v>84</v>
      </c>
    </row>
    <row r="4" spans="1:14" s="115" customFormat="1" ht="37.5" customHeight="1">
      <c r="A4" s="35" t="s">
        <v>69</v>
      </c>
      <c r="B4" s="42">
        <v>140056.64594000002</v>
      </c>
      <c r="C4" s="42">
        <v>12999.7465</v>
      </c>
      <c r="D4" s="42">
        <v>10866.322500000002</v>
      </c>
      <c r="E4" s="42">
        <v>3819.9525000000003</v>
      </c>
      <c r="F4" s="42">
        <v>18366.504200000003</v>
      </c>
      <c r="G4" s="42">
        <v>3250.13912</v>
      </c>
      <c r="H4" s="42">
        <v>15541.177800000001</v>
      </c>
      <c r="I4" s="42">
        <v>6670.864140000001</v>
      </c>
      <c r="J4" s="42">
        <v>9054.25294</v>
      </c>
      <c r="K4" s="42">
        <v>16169.04834</v>
      </c>
      <c r="L4" s="42">
        <v>16986.91602</v>
      </c>
      <c r="M4" s="42">
        <v>11308.758999999998</v>
      </c>
      <c r="N4" s="107">
        <v>15022.96288</v>
      </c>
    </row>
    <row r="5" spans="1:14" s="115" customFormat="1" ht="23.25" customHeight="1">
      <c r="A5" s="36" t="s">
        <v>12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</row>
    <row r="6" spans="1:14" s="115" customFormat="1" ht="23.25" customHeight="1">
      <c r="A6" s="38" t="s">
        <v>70</v>
      </c>
      <c r="B6" s="116">
        <v>110997.90656</v>
      </c>
      <c r="C6" s="117">
        <v>10050.989166666666</v>
      </c>
      <c r="D6" s="117">
        <v>6588.123166666668</v>
      </c>
      <c r="E6" s="117">
        <v>2583.0091666666667</v>
      </c>
      <c r="F6" s="117">
        <v>14490.972586666669</v>
      </c>
      <c r="G6" s="117">
        <v>1353.8144666666667</v>
      </c>
      <c r="H6" s="117">
        <v>13627.636526666669</v>
      </c>
      <c r="I6" s="117">
        <v>3447.633866666667</v>
      </c>
      <c r="J6" s="117">
        <v>7923.078886666667</v>
      </c>
      <c r="K6" s="117">
        <v>13623.614306666666</v>
      </c>
      <c r="L6" s="117">
        <v>13502.123046666666</v>
      </c>
      <c r="M6" s="117">
        <v>9741.749846666666</v>
      </c>
      <c r="N6" s="118">
        <v>14065.161526666665</v>
      </c>
    </row>
    <row r="7" spans="1:14" s="115" customFormat="1" ht="21" customHeight="1" thickBot="1">
      <c r="A7" s="39" t="s">
        <v>85</v>
      </c>
      <c r="B7" s="119">
        <v>29058.73938</v>
      </c>
      <c r="C7" s="117">
        <v>2948.757333333333</v>
      </c>
      <c r="D7" s="117">
        <v>4278.199333333333</v>
      </c>
      <c r="E7" s="117">
        <v>1236.9433333333336</v>
      </c>
      <c r="F7" s="117">
        <v>3875.5316133333336</v>
      </c>
      <c r="G7" s="117">
        <v>1896.3246533333331</v>
      </c>
      <c r="H7" s="117">
        <v>1913.541273333333</v>
      </c>
      <c r="I7" s="117">
        <v>3223.2302733333336</v>
      </c>
      <c r="J7" s="117">
        <v>1131.1740533333334</v>
      </c>
      <c r="K7" s="117">
        <v>2545.434033333333</v>
      </c>
      <c r="L7" s="117">
        <v>3484.7929733333335</v>
      </c>
      <c r="M7" s="117">
        <v>1567.0091533333334</v>
      </c>
      <c r="N7" s="118">
        <v>957.8013533333333</v>
      </c>
    </row>
    <row r="8" spans="1:14" s="115" customFormat="1" ht="16.5" thickBot="1">
      <c r="A8" s="15" t="s">
        <v>19</v>
      </c>
      <c r="B8" s="120">
        <v>113847.91593999999</v>
      </c>
      <c r="C8" s="120">
        <v>11109.1065</v>
      </c>
      <c r="D8" s="120">
        <v>7568.612500000001</v>
      </c>
      <c r="E8" s="120">
        <v>3087.5425000000005</v>
      </c>
      <c r="F8" s="120">
        <v>15460.304200000002</v>
      </c>
      <c r="G8" s="120">
        <v>2096.57912</v>
      </c>
      <c r="H8" s="120">
        <v>14091.6178</v>
      </c>
      <c r="I8" s="120">
        <v>4912.824140000001</v>
      </c>
      <c r="J8" s="120">
        <v>5528.962940000001</v>
      </c>
      <c r="K8" s="120">
        <v>12337.188339999999</v>
      </c>
      <c r="L8" s="120">
        <v>14879.51602</v>
      </c>
      <c r="M8" s="120">
        <v>10381.579</v>
      </c>
      <c r="N8" s="121">
        <v>12394.082879999998</v>
      </c>
    </row>
    <row r="9" spans="1:14" s="115" customFormat="1" ht="15.75">
      <c r="A9" s="37" t="s">
        <v>12</v>
      </c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4"/>
      <c r="M9" s="124"/>
      <c r="N9" s="125"/>
    </row>
    <row r="10" spans="1:14" s="115" customFormat="1" ht="20.25" customHeight="1">
      <c r="A10" s="38" t="s">
        <v>71</v>
      </c>
      <c r="B10" s="116">
        <v>96242.04656000002</v>
      </c>
      <c r="C10" s="117">
        <v>8908.899166666666</v>
      </c>
      <c r="D10" s="117">
        <v>4679.483166666668</v>
      </c>
      <c r="E10" s="117">
        <v>2471.639166666667</v>
      </c>
      <c r="F10" s="117">
        <v>13316.58258666667</v>
      </c>
      <c r="G10" s="117">
        <v>1143.2844666666667</v>
      </c>
      <c r="H10" s="117">
        <v>12567.006526666668</v>
      </c>
      <c r="I10" s="117">
        <v>3158.383866666667</v>
      </c>
      <c r="J10" s="117">
        <v>5089.6788866666675</v>
      </c>
      <c r="K10" s="117">
        <v>10961.574306666666</v>
      </c>
      <c r="L10" s="117">
        <v>12601.993046666666</v>
      </c>
      <c r="M10" s="117">
        <v>9370.119846666666</v>
      </c>
      <c r="N10" s="118">
        <v>11973.401526666665</v>
      </c>
    </row>
    <row r="11" spans="1:14" s="115" customFormat="1" ht="21" customHeight="1" thickBot="1">
      <c r="A11" s="39" t="s">
        <v>86</v>
      </c>
      <c r="B11" s="119">
        <v>17605.86938</v>
      </c>
      <c r="C11" s="117">
        <v>2200.2073333333333</v>
      </c>
      <c r="D11" s="117">
        <v>2889.1293333333333</v>
      </c>
      <c r="E11" s="117">
        <v>615.9033333333334</v>
      </c>
      <c r="F11" s="117">
        <v>2143.7216133333336</v>
      </c>
      <c r="G11" s="117">
        <v>953.2946533333333</v>
      </c>
      <c r="H11" s="117">
        <v>1524.611273333333</v>
      </c>
      <c r="I11" s="117">
        <v>1754.4402733333334</v>
      </c>
      <c r="J11" s="117">
        <v>439.28405333333336</v>
      </c>
      <c r="K11" s="117">
        <v>1375.6140333333333</v>
      </c>
      <c r="L11" s="117">
        <v>2277.5229733333335</v>
      </c>
      <c r="M11" s="117">
        <v>1011.4591533333335</v>
      </c>
      <c r="N11" s="118">
        <v>420.68135333333333</v>
      </c>
    </row>
    <row r="12" spans="1:14" s="115" customFormat="1" ht="16.5" thickBot="1">
      <c r="A12" s="15" t="s">
        <v>24</v>
      </c>
      <c r="B12" s="126">
        <v>26208.730000000003</v>
      </c>
      <c r="C12" s="126">
        <v>1890.6399999999999</v>
      </c>
      <c r="D12" s="126">
        <v>3297.71</v>
      </c>
      <c r="E12" s="126">
        <v>732.4100000000001</v>
      </c>
      <c r="F12" s="126">
        <v>2906.2</v>
      </c>
      <c r="G12" s="126">
        <v>1153.56</v>
      </c>
      <c r="H12" s="126">
        <v>1449.5600000000002</v>
      </c>
      <c r="I12" s="126">
        <v>1758.04</v>
      </c>
      <c r="J12" s="126">
        <v>3525.2899999999995</v>
      </c>
      <c r="K12" s="126">
        <v>3831.8600000000006</v>
      </c>
      <c r="L12" s="126">
        <v>2107.4</v>
      </c>
      <c r="M12" s="126">
        <v>927.1800000000001</v>
      </c>
      <c r="N12" s="127">
        <v>2628.88</v>
      </c>
    </row>
    <row r="13" spans="1:14" s="115" customFormat="1" ht="15.75">
      <c r="A13" s="37" t="s">
        <v>12</v>
      </c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4"/>
      <c r="M13" s="124"/>
      <c r="N13" s="125"/>
    </row>
    <row r="14" spans="1:14" s="115" customFormat="1" ht="19.5" customHeight="1">
      <c r="A14" s="38" t="s">
        <v>72</v>
      </c>
      <c r="B14" s="116">
        <v>14755.859999999999</v>
      </c>
      <c r="C14" s="117">
        <v>1142.09</v>
      </c>
      <c r="D14" s="117">
        <v>1908.6399999999999</v>
      </c>
      <c r="E14" s="117">
        <v>111.37</v>
      </c>
      <c r="F14" s="117">
        <v>1174.39</v>
      </c>
      <c r="G14" s="117">
        <v>210.53</v>
      </c>
      <c r="H14" s="117">
        <v>1060.63</v>
      </c>
      <c r="I14" s="117">
        <v>289.25</v>
      </c>
      <c r="J14" s="117">
        <v>2833.3999999999996</v>
      </c>
      <c r="K14" s="117">
        <v>2662.0400000000004</v>
      </c>
      <c r="L14" s="117">
        <v>900.13</v>
      </c>
      <c r="M14" s="117">
        <v>371.63</v>
      </c>
      <c r="N14" s="118">
        <v>2091.76</v>
      </c>
    </row>
    <row r="15" spans="1:14" s="115" customFormat="1" ht="22.5" customHeight="1" thickBot="1">
      <c r="A15" s="40" t="s">
        <v>86</v>
      </c>
      <c r="B15" s="128">
        <v>11452.869999999999</v>
      </c>
      <c r="C15" s="129">
        <v>748.55</v>
      </c>
      <c r="D15" s="129">
        <v>1389.07</v>
      </c>
      <c r="E15" s="129">
        <v>621.0400000000001</v>
      </c>
      <c r="F15" s="129">
        <v>1731.81</v>
      </c>
      <c r="G15" s="129">
        <v>943.03</v>
      </c>
      <c r="H15" s="129">
        <v>388.93</v>
      </c>
      <c r="I15" s="129">
        <v>1468.79</v>
      </c>
      <c r="J15" s="129">
        <v>691.89</v>
      </c>
      <c r="K15" s="129">
        <v>1169.82</v>
      </c>
      <c r="L15" s="129">
        <v>1207.27</v>
      </c>
      <c r="M15" s="129">
        <v>555.5500000000001</v>
      </c>
      <c r="N15" s="130">
        <v>537.1199999999999</v>
      </c>
    </row>
    <row r="16" spans="1:14" ht="20.25" customHeight="1">
      <c r="A16" s="131" t="s">
        <v>91</v>
      </c>
      <c r="B16" s="131"/>
      <c r="C16" s="131"/>
      <c r="D16" s="131"/>
      <c r="E16" s="131"/>
      <c r="F16" s="131"/>
      <c r="G16" s="132"/>
      <c r="H16" s="132"/>
      <c r="I16" s="132"/>
      <c r="J16" s="132"/>
      <c r="K16" s="132"/>
      <c r="L16" s="132"/>
      <c r="M16" s="132"/>
      <c r="N16" s="132"/>
    </row>
    <row r="17" spans="1:14" s="115" customFormat="1" ht="18.75" customHeight="1">
      <c r="A17" s="150" t="s">
        <v>90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2:14" ht="12.75"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</row>
    <row r="20" ht="12.75">
      <c r="A20" s="133"/>
    </row>
    <row r="21" spans="7:14" ht="14.25">
      <c r="G21" s="137"/>
      <c r="H21" s="137"/>
      <c r="I21" s="137"/>
      <c r="J21" s="137"/>
      <c r="K21" s="137"/>
      <c r="L21" s="137"/>
      <c r="M21" s="137"/>
      <c r="N21" s="137"/>
    </row>
    <row r="22" spans="2:8" ht="14.25">
      <c r="B22" s="137"/>
      <c r="C22" s="137"/>
      <c r="D22" s="137"/>
      <c r="E22" s="137"/>
      <c r="F22" s="137"/>
      <c r="G22" s="138"/>
      <c r="H22" s="138"/>
    </row>
    <row r="23" spans="6:8" ht="12.75">
      <c r="F23" s="138"/>
      <c r="G23" s="138"/>
      <c r="H23" s="138"/>
    </row>
    <row r="24" ht="12.75">
      <c r="F24" s="138"/>
    </row>
    <row r="28" spans="12:14" ht="12.75">
      <c r="L28" s="134"/>
      <c r="M28" s="134"/>
      <c r="N28" s="134"/>
    </row>
    <row r="50" ht="25.5" customHeight="1">
      <c r="A50" s="4"/>
    </row>
    <row r="51" ht="12.75" customHeight="1">
      <c r="A51" s="139"/>
    </row>
    <row r="52" ht="12.75" customHeight="1">
      <c r="A52" s="140"/>
    </row>
    <row r="53" ht="12.75" customHeight="1">
      <c r="A53" s="140"/>
    </row>
    <row r="54" ht="12.75" customHeight="1">
      <c r="A54" s="140"/>
    </row>
    <row r="55" ht="12.75" customHeight="1">
      <c r="A55" s="140"/>
    </row>
    <row r="56" ht="12.75" customHeight="1">
      <c r="A56" s="140"/>
    </row>
    <row r="57" ht="12.75" customHeight="1">
      <c r="A57" s="140"/>
    </row>
    <row r="58" ht="12.75" customHeight="1">
      <c r="A58" s="140"/>
    </row>
    <row r="59" ht="12.75" customHeight="1">
      <c r="A59" s="140"/>
    </row>
    <row r="60" ht="12.75" customHeight="1">
      <c r="A60" s="140"/>
    </row>
    <row r="61" ht="12.75" customHeight="1">
      <c r="A61" s="140"/>
    </row>
    <row r="62" ht="12.75" customHeight="1">
      <c r="A62" s="140"/>
    </row>
    <row r="63" ht="12.75" customHeight="1">
      <c r="A63" s="140"/>
    </row>
    <row r="64" ht="12.75" customHeight="1">
      <c r="A64" s="140"/>
    </row>
    <row r="65" ht="12.75" customHeight="1">
      <c r="A65" s="140"/>
    </row>
    <row r="66" ht="12.75" customHeight="1">
      <c r="A66" s="140"/>
    </row>
    <row r="67" ht="12.75" customHeight="1">
      <c r="A67" s="140"/>
    </row>
    <row r="68" ht="12.75" customHeight="1">
      <c r="A68" s="140"/>
    </row>
    <row r="69" ht="12.75" customHeight="1">
      <c r="A69" s="141"/>
    </row>
    <row r="70" ht="12.75" customHeight="1">
      <c r="A70" s="141"/>
    </row>
    <row r="71" ht="12.75" customHeight="1">
      <c r="A71" s="141"/>
    </row>
    <row r="72" spans="1:14" s="135" customFormat="1" ht="12.75" customHeight="1">
      <c r="A72" s="14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2" ht="44.25" customHeight="1">
      <c r="A73" s="142"/>
      <c r="B73" s="135"/>
    </row>
    <row r="74" spans="1:14" s="135" customFormat="1" ht="12.75" customHeight="1">
      <c r="A74" s="139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2" ht="30.75" customHeight="1">
      <c r="A75" s="139"/>
      <c r="B75" s="135"/>
    </row>
    <row r="76" ht="12.75">
      <c r="A76" s="141"/>
    </row>
  </sheetData>
  <sheetProtection/>
  <mergeCells count="2">
    <mergeCell ref="B1:H1"/>
    <mergeCell ref="A17:N17"/>
  </mergeCells>
  <printOptions/>
  <pageMargins left="0.5905511811023623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2023-06-08T07:50:20Z</cp:lastPrinted>
  <dcterms:created xsi:type="dcterms:W3CDTF">2015-04-24T09:04:58Z</dcterms:created>
  <dcterms:modified xsi:type="dcterms:W3CDTF">2023-06-08T07:50:31Z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