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4 lunar ro " sheetId="2" r:id="rId2"/>
  </sheets>
  <definedNames>
    <definedName name="_xlnm.Print_Area" localSheetId="1">'sdp 2024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<sst xmlns="http://schemas.openxmlformats.org/spreadsheetml/2006/main" count="108" uniqueCount="92">
  <si>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</si>
  <si>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</si>
  <si>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</si>
  <si>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</si>
  <si>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</si>
  <si>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</si>
  <si>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</si>
  <si>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</si>
  <si>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</si>
  <si>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</si>
  <si>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</si>
  <si>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</si>
  <si>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</si>
  <si>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</si>
  <si>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</si>
  <si>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</si>
  <si>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</si>
  <si>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</si>
  <si>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</si>
  <si>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</si>
  <si>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</si>
  <si>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</si>
  <si>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</si>
  <si>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</si>
  <si>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</si>
  <si>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</si>
  <si>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</si>
  <si>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</si>
  <si>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</si>
  <si>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</si>
  <si>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</si>
  <si>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</si>
  <si>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</si>
  <si>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</si>
  <si>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</si>
  <si>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</si>
  <si>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</si>
  <si>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</si>
  <si>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</si>
  <si>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</si>
  <si>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</si>
  <si>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</si>
  <si>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</si>
  <si>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</si>
  <si>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</si>
  <si>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</si>
  <si>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</si>
  <si>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</si>
  <si>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</si>
  <si>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</si>
  <si>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</si>
  <si>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</si>
  <si>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</si>
  <si>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</si>
  <si>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</si>
  <si>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</si>
  <si>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</si>
  <si>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</si>
  <si>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</si>
  <si>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</si>
  <si>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</si>
  <si>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</si>
  <si>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</si>
  <si>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</si>
  <si>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</si>
  <si>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</si>
  <si>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</si>
  <si>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</si>
  <si>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</si>
  <si>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</si>
  <si>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</si>
  <si>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</si>
  <si>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</si>
  <si>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</si>
  <si>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</si>
  <si>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</si>
  <si>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</si>
  <si>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</si>
  <si>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</si>
  <si>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</si>
  <si>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</si>
  <si>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</si>
  <si>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</si>
  <si>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</si>
  <si>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</si>
  <si>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</si>
  <si>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</si>
  <si>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</si>
  <si>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</si>
  <si>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2024</t>
  </si>
  <si>
    <t>**)  curs de schimb valutar mediu Ron/Eur  pentru anul 2024, conform CNSP Prognoza aprilie 2024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</si>
  <si>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martie- decembrie 2024, proiecție pe baza datoriei contractate la 31.03.2024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</si>
</sst>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  <numFmt numFmtId="188" formatCode="#,##0.000000"/>
    <numFmt numFmtId="189" formatCode="#,##0.00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8" fontId="7" fillId="33" borderId="10" xfId="0" applyNumberFormat="1" applyFont="1" applyFill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0" borderId="13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178" fontId="5" fillId="0" borderId="12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8" fontId="5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4" fontId="15" fillId="0" borderId="0" xfId="0" applyNumberFormat="1" applyFont="1" applyBorder="1" applyAlignment="1">
      <alignment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  <xf numFmtId="0" fontId="12" fillId="0" borderId="17" xfId="0" applyNumberFormat="1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21" xfId="0" applyNumberFormat="1" applyFont="1" applyFill="1" applyBorder="1" applyAlignment="1">
      <alignment horizontal="center" vertical="center" wrapText="1"/>
    </xf>
    <xf numFmtId="186" fontId="7" fillId="35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top" wrapText="1"/>
    </xf>
    <xf numFmtId="178" fontId="7" fillId="0" borderId="23" xfId="0" applyNumberFormat="1" applyFont="1" applyBorder="1" applyAlignment="1">
      <alignment/>
    </xf>
    <xf numFmtId="178" fontId="7" fillId="0" borderId="24" xfId="0" applyNumberFormat="1" applyFont="1" applyFill="1" applyBorder="1" applyAlignment="1">
      <alignment/>
    </xf>
    <xf numFmtId="178" fontId="7" fillId="0" borderId="24" xfId="0" applyNumberFormat="1" applyFont="1" applyBorder="1" applyAlignment="1">
      <alignment/>
    </xf>
    <xf numFmtId="0" fontId="7" fillId="33" borderId="25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vertical="top" wrapText="1"/>
    </xf>
    <xf numFmtId="178" fontId="5" fillId="36" borderId="12" xfId="0" applyNumberFormat="1" applyFont="1" applyFill="1" applyBorder="1" applyAlignment="1">
      <alignment/>
    </xf>
    <xf numFmtId="0" fontId="5" fillId="0" borderId="27" xfId="0" applyNumberFormat="1" applyFont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5" fillId="0" borderId="26" xfId="0" applyNumberFormat="1" applyFont="1" applyBorder="1" applyAlignment="1">
      <alignment horizontal="left" vertical="top" wrapText="1"/>
    </xf>
    <xf numFmtId="0" fontId="5" fillId="0" borderId="28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29" xfId="0" applyNumberFormat="1" applyFont="1" applyFill="1" applyBorder="1" applyAlignment="1">
      <alignment horizontal="left" vertical="center" wrapText="1"/>
    </xf>
    <xf numFmtId="178" fontId="7" fillId="0" borderId="30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left" vertical="center" wrapText="1"/>
    </xf>
    <xf numFmtId="178" fontId="10" fillId="0" borderId="21" xfId="0" applyNumberFormat="1" applyFont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2" fillId="0" borderId="26" xfId="0" applyNumberFormat="1" applyFont="1" applyFill="1" applyBorder="1" applyAlignment="1">
      <alignment horizontal="left" vertical="top" wrapText="1"/>
    </xf>
    <xf numFmtId="0" fontId="10" fillId="33" borderId="20" xfId="0" applyNumberFormat="1" applyFont="1" applyFill="1" applyBorder="1" applyAlignment="1">
      <alignment horizontal="left" vertical="top" wrapText="1"/>
    </xf>
    <xf numFmtId="178" fontId="10" fillId="33" borderId="31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0" fontId="8" fillId="0" borderId="22" xfId="0" applyNumberFormat="1" applyFont="1" applyFill="1" applyBorder="1" applyAlignment="1">
      <alignment horizontal="left" vertical="center" wrapText="1"/>
    </xf>
    <xf numFmtId="178" fontId="7" fillId="0" borderId="32" xfId="0" applyNumberFormat="1" applyFont="1" applyBorder="1" applyAlignment="1">
      <alignment/>
    </xf>
    <xf numFmtId="178" fontId="61" fillId="0" borderId="24" xfId="0" applyNumberFormat="1" applyFont="1" applyFill="1" applyBorder="1" applyAlignment="1">
      <alignment/>
    </xf>
    <xf numFmtId="178" fontId="7" fillId="36" borderId="24" xfId="0" applyNumberFormat="1" applyFont="1" applyFill="1" applyBorder="1" applyAlignment="1">
      <alignment/>
    </xf>
    <xf numFmtId="178" fontId="10" fillId="0" borderId="30" xfId="0" applyNumberFormat="1" applyFont="1" applyBorder="1" applyAlignment="1">
      <alignment/>
    </xf>
    <xf numFmtId="178" fontId="11" fillId="0" borderId="21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3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6" fontId="7" fillId="35" borderId="21" xfId="0" applyNumberFormat="1" applyFont="1" applyFill="1" applyBorder="1" applyAlignment="1">
      <alignment horizontal="center" vertical="center" wrapText="1"/>
    </xf>
    <xf numFmtId="186" fontId="7" fillId="35" borderId="31" xfId="0" applyNumberFormat="1" applyFont="1" applyFill="1" applyBorder="1" applyAlignment="1">
      <alignment horizontal="center" vertical="center" wrapText="1"/>
    </xf>
    <xf numFmtId="186" fontId="7" fillId="35" borderId="34" xfId="0" applyNumberFormat="1" applyFont="1" applyFill="1" applyBorder="1" applyAlignment="1">
      <alignment horizontal="center" vertical="center" wrapText="1"/>
    </xf>
    <xf numFmtId="178" fontId="7" fillId="0" borderId="35" xfId="0" applyNumberFormat="1" applyFont="1" applyBorder="1" applyAlignment="1">
      <alignment/>
    </xf>
    <xf numFmtId="178" fontId="7" fillId="0" borderId="36" xfId="0" applyNumberFormat="1" applyFont="1" applyBorder="1" applyAlignment="1">
      <alignment/>
    </xf>
    <xf numFmtId="178" fontId="7" fillId="33" borderId="37" xfId="0" applyNumberFormat="1" applyFont="1" applyFill="1" applyBorder="1" applyAlignment="1">
      <alignment/>
    </xf>
    <xf numFmtId="178" fontId="7" fillId="33" borderId="38" xfId="0" applyNumberFormat="1" applyFont="1" applyFill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36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178" fontId="5" fillId="33" borderId="36" xfId="0" applyNumberFormat="1" applyFont="1" applyFill="1" applyBorder="1" applyAlignment="1">
      <alignment/>
    </xf>
    <xf numFmtId="178" fontId="5" fillId="0" borderId="39" xfId="0" applyNumberFormat="1" applyFont="1" applyBorder="1" applyAlignment="1">
      <alignment/>
    </xf>
    <xf numFmtId="178" fontId="5" fillId="0" borderId="40" xfId="0" applyNumberFormat="1" applyFont="1" applyBorder="1" applyAlignment="1">
      <alignment/>
    </xf>
    <xf numFmtId="178" fontId="7" fillId="0" borderId="41" xfId="0" applyNumberFormat="1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178" fontId="10" fillId="0" borderId="41" xfId="0" applyNumberFormat="1" applyFont="1" applyFill="1" applyBorder="1" applyAlignment="1">
      <alignment horizontal="center" vertical="center"/>
    </xf>
    <xf numFmtId="178" fontId="10" fillId="0" borderId="42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6" xfId="0" applyNumberFormat="1" applyFont="1" applyFill="1" applyBorder="1" applyAlignment="1">
      <alignment/>
    </xf>
    <xf numFmtId="178" fontId="10" fillId="33" borderId="41" xfId="0" applyNumberFormat="1" applyFont="1" applyFill="1" applyBorder="1" applyAlignment="1">
      <alignment/>
    </xf>
    <xf numFmtId="178" fontId="10" fillId="33" borderId="42" xfId="0" applyNumberFormat="1" applyFont="1" applyFill="1" applyBorder="1" applyAlignment="1">
      <alignment/>
    </xf>
    <xf numFmtId="178" fontId="7" fillId="0" borderId="43" xfId="0" applyNumberFormat="1" applyFont="1" applyBorder="1" applyAlignment="1">
      <alignment/>
    </xf>
    <xf numFmtId="178" fontId="10" fillId="0" borderId="21" xfId="0" applyNumberFormat="1" applyFont="1" applyBorder="1" applyAlignment="1">
      <alignment/>
    </xf>
    <xf numFmtId="178" fontId="11" fillId="0" borderId="41" xfId="0" applyNumberFormat="1" applyFont="1" applyBorder="1" applyAlignment="1">
      <alignment/>
    </xf>
    <xf numFmtId="178" fontId="11" fillId="0" borderId="42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13" fillId="0" borderId="46" xfId="0" applyNumberFormat="1" applyFont="1" applyFill="1" applyBorder="1" applyAlignment="1">
      <alignment vertical="center"/>
    </xf>
    <xf numFmtId="4" fontId="13" fillId="0" borderId="4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12" fillId="0" borderId="48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 horizontal="right" vertical="center"/>
    </xf>
    <xf numFmtId="4" fontId="8" fillId="0" borderId="45" xfId="0" applyNumberFormat="1" applyFont="1" applyFill="1" applyBorder="1" applyAlignment="1">
      <alignment horizontal="right" vertical="center"/>
    </xf>
    <xf numFmtId="4" fontId="8" fillId="0" borderId="46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180" fontId="12" fillId="0" borderId="46" xfId="0" applyNumberFormat="1" applyFont="1" applyFill="1" applyBorder="1" applyAlignment="1">
      <alignment/>
    </xf>
    <xf numFmtId="180" fontId="12" fillId="0" borderId="28" xfId="0" applyNumberFormat="1" applyFont="1" applyFill="1" applyBorder="1" applyAlignment="1">
      <alignment/>
    </xf>
    <xf numFmtId="180" fontId="12" fillId="0" borderId="47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12" fillId="0" borderId="28" xfId="0" applyNumberFormat="1" applyFont="1" applyFill="1" applyBorder="1" applyAlignment="1">
      <alignment/>
    </xf>
    <xf numFmtId="4" fontId="12" fillId="0" borderId="47" xfId="0" applyNumberFormat="1" applyFont="1" applyFill="1" applyBorder="1" applyAlignment="1">
      <alignment/>
    </xf>
    <xf numFmtId="4" fontId="8" fillId="0" borderId="50" xfId="0" applyNumberFormat="1" applyFont="1" applyFill="1" applyBorder="1" applyAlignment="1">
      <alignment/>
    </xf>
    <xf numFmtId="0" fontId="9" fillId="0" borderId="51" xfId="0" applyFont="1" applyFill="1" applyBorder="1" applyAlignment="1">
      <alignment vertical="top"/>
    </xf>
    <xf numFmtId="0" fontId="0" fillId="0" borderId="5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5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3786847"/>
        <c:axId val="36120836"/>
      </c:barChart>
      <c:catAx>
        <c:axId val="537868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0836"/>
        <c:crossesAt val="0"/>
        <c:auto val="1"/>
        <c:lblOffset val="100"/>
        <c:tickLblSkip val="1"/>
        <c:noMultiLvlLbl val="0"/>
      </c:catAx>
      <c:valAx>
        <c:axId val="3612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86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3:14" ht="12.75">
      <c r="C2" s="1"/>
      <c r="D2" s="7"/>
      <c r="J2" s="1"/>
      <c r="K2" s="7"/>
      <c r="N2" s="76" t="s">
        <v>1</v>
      </c>
    </row>
    <row r="3" spans="1:14" s="4" customFormat="1" ht="45.75" customHeight="1">
      <c r="A3" s="40" t="s">
        <v>2</v>
      </c>
      <c r="B3" s="41" t="s">
        <v>3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77" t="s">
        <v>4</v>
      </c>
      <c r="J3" s="77" t="s">
        <v>5</v>
      </c>
      <c r="K3" s="77" t="s">
        <v>6</v>
      </c>
      <c r="L3" s="77" t="s">
        <v>7</v>
      </c>
      <c r="M3" s="78" t="s">
        <v>8</v>
      </c>
      <c r="N3" s="79" t="s">
        <v>9</v>
      </c>
    </row>
    <row r="4" spans="1:14" s="4" customFormat="1" ht="48.75" customHeight="1">
      <c r="A4" s="43" t="s">
        <v>10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 t="shared" si="0"/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80" t="e">
        <f t="shared" si="0"/>
        <v>#REF!</v>
      </c>
      <c r="N4" s="81" t="e">
        <f t="shared" si="0"/>
        <v>#REF!</v>
      </c>
    </row>
    <row r="5" spans="1:14" s="4" customFormat="1" ht="15">
      <c r="A5" s="47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82" t="e">
        <f t="shared" si="1"/>
        <v>#REF!</v>
      </c>
      <c r="N5" s="83" t="e">
        <f t="shared" si="1"/>
        <v>#REF!</v>
      </c>
    </row>
    <row r="6" spans="1:14" s="4" customFormat="1" ht="15">
      <c r="A6" s="48" t="s">
        <v>12</v>
      </c>
      <c r="B6" s="9"/>
      <c r="C6" s="10"/>
      <c r="D6" s="10"/>
      <c r="E6" s="49"/>
      <c r="F6" s="10"/>
      <c r="G6" s="10"/>
      <c r="H6" s="10"/>
      <c r="I6" s="10"/>
      <c r="J6" s="10"/>
      <c r="K6" s="10"/>
      <c r="L6" s="10"/>
      <c r="M6" s="84"/>
      <c r="N6" s="85"/>
    </row>
    <row r="7" spans="1:14" s="4" customFormat="1" ht="14.25">
      <c r="A7" s="50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84" t="e">
        <f t="shared" si="2"/>
        <v>#REF!</v>
      </c>
      <c r="N7" s="85" t="e">
        <f t="shared" si="2"/>
        <v>#REF!</v>
      </c>
    </row>
    <row r="8" spans="1:14" s="4" customFormat="1" ht="14.25">
      <c r="A8" s="51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86" t="e">
        <f t="shared" si="3"/>
        <v>#REF!</v>
      </c>
      <c r="N8" s="87" t="e">
        <f t="shared" si="3"/>
        <v>#REF!</v>
      </c>
    </row>
    <row r="9" spans="1:14" s="4" customFormat="1" ht="14.25">
      <c r="A9" s="50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84" t="e">
        <f t="shared" si="4"/>
        <v>#REF!</v>
      </c>
      <c r="N9" s="85" t="e">
        <f t="shared" si="4"/>
        <v>#REF!</v>
      </c>
    </row>
    <row r="10" spans="1:14" s="4" customFormat="1" ht="14.25">
      <c r="A10" s="51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86" t="e">
        <f t="shared" si="5"/>
        <v>#REF!</v>
      </c>
      <c r="N10" s="87" t="e">
        <f t="shared" si="5"/>
        <v>#REF!</v>
      </c>
    </row>
    <row r="11" spans="1:14" s="4" customFormat="1" ht="15">
      <c r="A11" s="48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4"/>
      <c r="N11" s="85"/>
    </row>
    <row r="12" spans="1:14" s="4" customFormat="1" ht="28.5">
      <c r="A12" s="52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84" t="e">
        <f t="shared" si="6"/>
        <v>#REF!</v>
      </c>
      <c r="N12" s="85" t="e">
        <f t="shared" si="6"/>
        <v>#REF!</v>
      </c>
    </row>
    <row r="13" spans="1:14" s="4" customFormat="1" ht="28.5">
      <c r="A13" s="53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8" t="e">
        <f t="shared" si="7"/>
        <v>#REF!</v>
      </c>
      <c r="N13" s="89" t="e">
        <f t="shared" si="7"/>
        <v>#REF!</v>
      </c>
    </row>
    <row r="14" spans="1:14" s="2" customFormat="1" ht="17.25" customHeight="1">
      <c r="A14" s="54" t="s">
        <v>18</v>
      </c>
      <c r="B14" s="39">
        <v>4.46</v>
      </c>
      <c r="C14" s="39">
        <v>4.46</v>
      </c>
      <c r="D14" s="39">
        <v>4.46</v>
      </c>
      <c r="E14" s="39">
        <v>4.46</v>
      </c>
      <c r="F14" s="39">
        <v>4.46</v>
      </c>
      <c r="G14" s="39">
        <v>4.46</v>
      </c>
      <c r="H14" s="39">
        <v>4.46</v>
      </c>
      <c r="I14" s="39">
        <v>4.48</v>
      </c>
      <c r="J14" s="39">
        <v>4.48</v>
      </c>
      <c r="K14" s="39">
        <v>4.48</v>
      </c>
      <c r="L14" s="39">
        <v>4.48</v>
      </c>
      <c r="M14" s="39">
        <v>4.48</v>
      </c>
      <c r="N14" s="39">
        <v>4.48</v>
      </c>
    </row>
    <row r="15" s="4" customFormat="1" ht="14.25"/>
    <row r="16" spans="1:14" s="4" customFormat="1" ht="31.5">
      <c r="A16" s="55" t="s">
        <v>19</v>
      </c>
      <c r="B16" s="56" t="e">
        <f>SUM(B19,B20)</f>
        <v>#REF!</v>
      </c>
      <c r="C16" s="57" t="e">
        <f aca="true" t="shared" si="8" ref="C16:N16">C19+C20</f>
        <v>#REF!</v>
      </c>
      <c r="D16" s="57" t="e">
        <f t="shared" si="8"/>
        <v>#REF!</v>
      </c>
      <c r="E16" s="57" t="e">
        <f t="shared" si="8"/>
        <v>#REF!</v>
      </c>
      <c r="F16" s="57" t="e">
        <f t="shared" si="8"/>
        <v>#REF!</v>
      </c>
      <c r="G16" s="57" t="e">
        <f t="shared" si="8"/>
        <v>#REF!</v>
      </c>
      <c r="H16" s="57" t="e">
        <f t="shared" si="8"/>
        <v>#REF!</v>
      </c>
      <c r="I16" s="57" t="e">
        <f t="shared" si="8"/>
        <v>#REF!</v>
      </c>
      <c r="J16" s="57" t="e">
        <f t="shared" si="8"/>
        <v>#REF!</v>
      </c>
      <c r="K16" s="57" t="e">
        <f t="shared" si="8"/>
        <v>#REF!</v>
      </c>
      <c r="L16" s="57" t="e">
        <f t="shared" si="8"/>
        <v>#REF!</v>
      </c>
      <c r="M16" s="90" t="e">
        <f t="shared" si="8"/>
        <v>#REF!</v>
      </c>
      <c r="N16" s="91" t="e">
        <f t="shared" si="8"/>
        <v>#REF!</v>
      </c>
    </row>
    <row r="17" spans="1:15" s="5" customFormat="1" ht="33.75" customHeight="1">
      <c r="A17" s="58" t="s">
        <v>20</v>
      </c>
      <c r="B17" s="59" t="e">
        <f>SUM(C17:N17)</f>
        <v>#REF!</v>
      </c>
      <c r="C17" s="60" t="e">
        <f>#REF!</f>
        <v>#REF!</v>
      </c>
      <c r="D17" s="60" t="e">
        <f>#REF!</f>
        <v>#REF!</v>
      </c>
      <c r="E17" s="60" t="e">
        <f>#REF!</f>
        <v>#REF!</v>
      </c>
      <c r="F17" s="60" t="e">
        <f>#REF!</f>
        <v>#REF!</v>
      </c>
      <c r="G17" s="60" t="e">
        <f>#REF!</f>
        <v>#REF!</v>
      </c>
      <c r="H17" s="60" t="e">
        <f>#REF!</f>
        <v>#REF!</v>
      </c>
      <c r="I17" s="60" t="e">
        <f>#REF!</f>
        <v>#REF!</v>
      </c>
      <c r="J17" s="60" t="e">
        <f>#REF!</f>
        <v>#REF!</v>
      </c>
      <c r="K17" s="60" t="e">
        <f>#REF!</f>
        <v>#REF!</v>
      </c>
      <c r="L17" s="60" t="e">
        <f>#REF!</f>
        <v>#REF!</v>
      </c>
      <c r="M17" s="92" t="e">
        <f>#REF!</f>
        <v>#REF!</v>
      </c>
      <c r="N17" s="93" t="e">
        <f>#REF!</f>
        <v>#REF!</v>
      </c>
      <c r="O17" s="19"/>
    </row>
    <row r="18" spans="1:14" s="4" customFormat="1" ht="15">
      <c r="A18" s="48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94"/>
    </row>
    <row r="19" spans="1:14" s="4" customFormat="1" ht="14.25">
      <c r="A19" s="50" t="s">
        <v>13</v>
      </c>
      <c r="B19" s="9" t="e">
        <f>SUM(C19:N19)</f>
        <v>#REF!</v>
      </c>
      <c r="C19" s="61" t="e">
        <f>#REF!</f>
        <v>#REF!</v>
      </c>
      <c r="D19" s="61" t="e">
        <f>#REF!</f>
        <v>#REF!</v>
      </c>
      <c r="E19" s="61" t="e">
        <f>#REF!</f>
        <v>#REF!</v>
      </c>
      <c r="F19" s="61" t="e">
        <f>#REF!</f>
        <v>#REF!</v>
      </c>
      <c r="G19" s="61" t="e">
        <f>#REF!</f>
        <v>#REF!</v>
      </c>
      <c r="H19" s="61" t="e">
        <f>#REF!</f>
        <v>#REF!</v>
      </c>
      <c r="I19" s="61" t="e">
        <f>#REF!</f>
        <v>#REF!</v>
      </c>
      <c r="J19" s="61" t="e">
        <f>#REF!</f>
        <v>#REF!</v>
      </c>
      <c r="K19" s="61" t="e">
        <f>#REF!</f>
        <v>#REF!</v>
      </c>
      <c r="L19" s="61" t="e">
        <f>#REF!</f>
        <v>#REF!</v>
      </c>
      <c r="M19" s="95" t="e">
        <f>#REF!</f>
        <v>#REF!</v>
      </c>
      <c r="N19" s="96" t="e">
        <f>#REF!</f>
        <v>#REF!</v>
      </c>
    </row>
    <row r="20" spans="1:14" s="4" customFormat="1" ht="15">
      <c r="A20" s="62" t="s">
        <v>15</v>
      </c>
      <c r="B20" s="9" t="e">
        <f>SUM(C20:N20)</f>
        <v>#REF!</v>
      </c>
      <c r="C20" s="61" t="e">
        <f>#REF!</f>
        <v>#REF!</v>
      </c>
      <c r="D20" s="61" t="e">
        <f>#REF!</f>
        <v>#REF!</v>
      </c>
      <c r="E20" s="61" t="e">
        <f>#REF!</f>
        <v>#REF!</v>
      </c>
      <c r="F20" s="61" t="e">
        <f>#REF!</f>
        <v>#REF!</v>
      </c>
      <c r="G20" s="61" t="e">
        <f>#REF!</f>
        <v>#REF!</v>
      </c>
      <c r="H20" s="61" t="e">
        <f>#REF!</f>
        <v>#REF!</v>
      </c>
      <c r="I20" s="61" t="e">
        <f>#REF!</f>
        <v>#REF!</v>
      </c>
      <c r="J20" s="61" t="e">
        <f>#REF!</f>
        <v>#REF!</v>
      </c>
      <c r="K20" s="61" t="e">
        <f>#REF!</f>
        <v>#REF!</v>
      </c>
      <c r="L20" s="61" t="e">
        <f>#REF!</f>
        <v>#REF!</v>
      </c>
      <c r="M20" s="95" t="e">
        <f>#REF!</f>
        <v>#REF!</v>
      </c>
      <c r="N20" s="96" t="e">
        <f>#REF!</f>
        <v>#REF!</v>
      </c>
    </row>
    <row r="21" spans="1:14" s="4" customFormat="1" ht="15">
      <c r="A21" s="48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4"/>
      <c r="N21" s="85"/>
    </row>
    <row r="22" spans="1:14" s="4" customFormat="1" ht="28.5">
      <c r="A22" s="52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84" t="e">
        <f>#REF!+#REF!</f>
        <v>#REF!</v>
      </c>
      <c r="N22" s="85" t="e">
        <f>#REF!+#REF!</f>
        <v>#REF!</v>
      </c>
    </row>
    <row r="23" spans="1:14" s="4" customFormat="1" ht="28.5">
      <c r="A23" s="52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84" t="e">
        <f>#REF!+#REF!</f>
        <v>#REF!</v>
      </c>
      <c r="N23" s="85" t="e">
        <f>#REF!+#REF!</f>
        <v>#REF!</v>
      </c>
    </row>
    <row r="24" spans="1:14" s="4" customFormat="1" ht="28.5">
      <c r="A24" s="63" t="s">
        <v>23</v>
      </c>
      <c r="B24" s="64" t="e">
        <f aca="true" t="shared" si="9" ref="B24:N24">B16/B14</f>
        <v>#REF!</v>
      </c>
      <c r="C24" s="64" t="e">
        <f t="shared" si="9"/>
        <v>#REF!</v>
      </c>
      <c r="D24" s="64" t="e">
        <f t="shared" si="9"/>
        <v>#REF!</v>
      </c>
      <c r="E24" s="64" t="e">
        <f t="shared" si="9"/>
        <v>#REF!</v>
      </c>
      <c r="F24" s="64" t="e">
        <f t="shared" si="9"/>
        <v>#REF!</v>
      </c>
      <c r="G24" s="64" t="e">
        <f t="shared" si="9"/>
        <v>#REF!</v>
      </c>
      <c r="H24" s="64" t="e">
        <f t="shared" si="9"/>
        <v>#REF!</v>
      </c>
      <c r="I24" s="64" t="e">
        <f t="shared" si="9"/>
        <v>#REF!</v>
      </c>
      <c r="J24" s="64" t="e">
        <f t="shared" si="9"/>
        <v>#REF!</v>
      </c>
      <c r="K24" s="64" t="e">
        <f t="shared" si="9"/>
        <v>#REF!</v>
      </c>
      <c r="L24" s="64" t="e">
        <f t="shared" si="9"/>
        <v>#REF!</v>
      </c>
      <c r="M24" s="97" t="e">
        <f t="shared" si="9"/>
        <v>#REF!</v>
      </c>
      <c r="N24" s="98" t="e">
        <f t="shared" si="9"/>
        <v>#REF!</v>
      </c>
    </row>
    <row r="25" spans="1:14" s="2" customFormat="1" ht="18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21"/>
      <c r="M25" s="21"/>
      <c r="N25" s="21"/>
    </row>
    <row r="26" spans="5:14" s="4" customFormat="1" ht="14.25">
      <c r="E26" s="65"/>
      <c r="F26" s="65"/>
      <c r="N26" s="76" t="s">
        <v>14</v>
      </c>
    </row>
    <row r="27" spans="1:14" s="4" customFormat="1" ht="31.5">
      <c r="A27" s="66" t="s">
        <v>24</v>
      </c>
      <c r="B27" s="67" t="e">
        <f>SUM(B30,B31)</f>
        <v>#REF!</v>
      </c>
      <c r="C27" s="68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69" t="e">
        <f t="shared" si="10"/>
        <v>#REF!</v>
      </c>
      <c r="G27" s="69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 t="shared" si="10"/>
        <v>#REF!</v>
      </c>
      <c r="M27" s="80" t="e">
        <f t="shared" si="10"/>
        <v>#REF!</v>
      </c>
      <c r="N27" s="99" t="e">
        <f t="shared" si="10"/>
        <v>#REF!</v>
      </c>
    </row>
    <row r="28" spans="1:14" s="4" customFormat="1" ht="14.25">
      <c r="A28" s="58" t="s">
        <v>25</v>
      </c>
      <c r="B28" s="70"/>
      <c r="C28" s="71"/>
      <c r="D28" s="71"/>
      <c r="E28" s="71"/>
      <c r="F28" s="71"/>
      <c r="G28" s="71"/>
      <c r="H28" s="71">
        <v>1500</v>
      </c>
      <c r="I28" s="100"/>
      <c r="J28" s="71"/>
      <c r="K28" s="71"/>
      <c r="L28" s="71"/>
      <c r="M28" s="101"/>
      <c r="N28" s="102"/>
    </row>
    <row r="29" spans="1:14" s="4" customFormat="1" ht="15">
      <c r="A29" s="48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4"/>
      <c r="N29" s="85"/>
    </row>
    <row r="30" spans="1:14" s="4" customFormat="1" ht="14.25">
      <c r="A30" s="50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94" t="e">
        <f>#REF!</f>
        <v>#REF!</v>
      </c>
    </row>
    <row r="31" spans="1:14" s="4" customFormat="1" ht="15">
      <c r="A31" s="62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94" t="e">
        <f>#REF!</f>
        <v>#REF!</v>
      </c>
    </row>
    <row r="32" spans="1:14" s="4" customFormat="1" ht="15">
      <c r="A32" s="48" t="s">
        <v>12</v>
      </c>
      <c r="B32" s="7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4"/>
      <c r="N32" s="85"/>
    </row>
    <row r="33" spans="1:14" s="4" customFormat="1" ht="28.5">
      <c r="A33" s="52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84" t="e">
        <f>#REF!</f>
        <v>#REF!</v>
      </c>
      <c r="N33" s="85" t="e">
        <f>#REF!</f>
        <v>#REF!</v>
      </c>
    </row>
    <row r="34" spans="1:14" s="4" customFormat="1" ht="28.5">
      <c r="A34" s="53" t="s">
        <v>29</v>
      </c>
      <c r="B34" s="73" t="e">
        <f>#REF!</f>
        <v>#REF!</v>
      </c>
      <c r="C34" s="73" t="e">
        <f>#REF!</f>
        <v>#REF!</v>
      </c>
      <c r="D34" s="73" t="e">
        <f>#REF!</f>
        <v>#REF!</v>
      </c>
      <c r="E34" s="73" t="e">
        <f>#REF!</f>
        <v>#REF!</v>
      </c>
      <c r="F34" s="73" t="e">
        <f>#REF!</f>
        <v>#REF!</v>
      </c>
      <c r="G34" s="73" t="e">
        <f>#REF!</f>
        <v>#REF!</v>
      </c>
      <c r="H34" s="73" t="e">
        <f>#REF!</f>
        <v>#REF!</v>
      </c>
      <c r="I34" s="73" t="e">
        <f>#REF!</f>
        <v>#REF!</v>
      </c>
      <c r="J34" s="73" t="e">
        <f>#REF!</f>
        <v>#REF!</v>
      </c>
      <c r="K34" s="73" t="e">
        <f>#REF!</f>
        <v>#REF!</v>
      </c>
      <c r="L34" s="73" t="e">
        <f>#REF!</f>
        <v>#REF!</v>
      </c>
      <c r="M34" s="88" t="e">
        <f>#REF!</f>
        <v>#REF!</v>
      </c>
      <c r="N34" s="89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74" t="s">
        <v>30</v>
      </c>
      <c r="B36" s="75"/>
      <c r="C36" s="75"/>
      <c r="D36" s="75"/>
      <c r="E36" s="75"/>
      <c r="F36" s="75"/>
      <c r="G36" s="75"/>
      <c r="H36" s="75"/>
      <c r="I36" s="75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47" t="s">
        <v>32</v>
      </c>
      <c r="B68" s="14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49" t="s">
        <v>45</v>
      </c>
      <c r="B69" s="14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9" t="s">
        <v>46</v>
      </c>
      <c r="B70" s="14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9" t="s">
        <v>47</v>
      </c>
      <c r="B71" s="14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9" t="s">
        <v>48</v>
      </c>
      <c r="B72" s="14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9" t="s">
        <v>49</v>
      </c>
      <c r="B73" s="14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9" t="s">
        <v>50</v>
      </c>
      <c r="B74" s="14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9" t="s">
        <v>51</v>
      </c>
      <c r="B75" s="14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9" t="s">
        <v>52</v>
      </c>
      <c r="B76" s="14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9" t="s">
        <v>53</v>
      </c>
      <c r="B77" s="14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9" t="s">
        <v>54</v>
      </c>
      <c r="B78" s="14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49" t="s">
        <v>55</v>
      </c>
      <c r="B79" s="149"/>
      <c r="C79" s="14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9" t="s">
        <v>56</v>
      </c>
      <c r="B80" s="149"/>
      <c r="C80" s="14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9" t="s">
        <v>57</v>
      </c>
      <c r="B81" s="149"/>
      <c r="C81" s="14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9" t="s">
        <v>58</v>
      </c>
      <c r="B82" s="149"/>
      <c r="C82" s="14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9" t="s">
        <v>59</v>
      </c>
      <c r="B83" s="149"/>
      <c r="C83" s="14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9" t="s">
        <v>60</v>
      </c>
      <c r="B84" s="149"/>
      <c r="C84" s="14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9" t="s">
        <v>61</v>
      </c>
      <c r="B85" s="149"/>
      <c r="C85" s="14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8" t="s">
        <v>62</v>
      </c>
      <c r="B86" s="148"/>
      <c r="C86" s="148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8" t="s">
        <v>63</v>
      </c>
      <c r="B87" s="148"/>
      <c r="C87" s="148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8" t="s">
        <v>64</v>
      </c>
      <c r="B88" s="148"/>
      <c r="C88" s="148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8" t="s">
        <v>65</v>
      </c>
      <c r="B89" s="148"/>
      <c r="C89" s="148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46"/>
      <c r="B90" s="146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47" t="s">
        <v>67</v>
      </c>
      <c r="B92" s="147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48" t="s">
        <v>68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A1:V76"/>
  <sheetViews>
    <sheetView tabSelected="1" view="pageBreakPreview" zoomScale="90" zoomScaleNormal="75" zoomScaleSheetLayoutView="90" zoomScalePageLayoutView="0" workbookViewId="0" topLeftCell="A1">
      <selection activeCell="F3" sqref="F3"/>
    </sheetView>
  </sheetViews>
  <sheetFormatPr defaultColWidth="9.140625" defaultRowHeight="12.75"/>
  <cols>
    <col min="1" max="1" width="64.421875" style="105" customWidth="1"/>
    <col min="2" max="2" width="15.421875" style="105" customWidth="1"/>
    <col min="3" max="3" width="14.00390625" style="105" customWidth="1"/>
    <col min="4" max="4" width="14.28125" style="105" bestFit="1" customWidth="1"/>
    <col min="5" max="6" width="12.7109375" style="105" bestFit="1" customWidth="1"/>
    <col min="7" max="7" width="11.28125" style="105" bestFit="1" customWidth="1"/>
    <col min="8" max="8" width="12.28125" style="105" customWidth="1"/>
    <col min="9" max="9" width="11.28125" style="105" bestFit="1" customWidth="1"/>
    <col min="10" max="10" width="12.421875" style="105" bestFit="1" customWidth="1"/>
    <col min="11" max="11" width="13.421875" style="105" bestFit="1" customWidth="1"/>
    <col min="12" max="12" width="12.7109375" style="105" bestFit="1" customWidth="1"/>
    <col min="13" max="13" width="12.28125" style="105" bestFit="1" customWidth="1"/>
    <col min="14" max="14" width="12.7109375" style="105" bestFit="1" customWidth="1"/>
    <col min="15" max="17" width="10.421875" style="105" bestFit="1" customWidth="1"/>
    <col min="18" max="19" width="9.28125" style="105" bestFit="1" customWidth="1"/>
    <col min="20" max="16384" width="9.140625" style="105" customWidth="1"/>
  </cols>
  <sheetData>
    <row r="1" spans="1:11" ht="45.75" customHeight="1">
      <c r="A1" s="103" t="s">
        <v>87</v>
      </c>
      <c r="B1" s="152"/>
      <c r="C1" s="152"/>
      <c r="D1" s="152"/>
      <c r="E1" s="152"/>
      <c r="F1" s="152"/>
      <c r="G1" s="152"/>
      <c r="H1" s="152"/>
      <c r="I1" s="104"/>
      <c r="J1" s="104"/>
      <c r="K1" s="104"/>
    </row>
    <row r="2" spans="1:14" ht="27.75" customHeight="1" thickBot="1">
      <c r="A2" s="106"/>
      <c r="N2" s="107" t="s">
        <v>88</v>
      </c>
    </row>
    <row r="3" spans="1:14" s="112" customFormat="1" ht="45.75" customHeight="1" thickBot="1">
      <c r="A3" s="108" t="s">
        <v>2</v>
      </c>
      <c r="B3" s="109" t="s">
        <v>89</v>
      </c>
      <c r="C3" s="110" t="s">
        <v>74</v>
      </c>
      <c r="D3" s="110" t="s">
        <v>75</v>
      </c>
      <c r="E3" s="110" t="s">
        <v>76</v>
      </c>
      <c r="F3" s="110" t="s">
        <v>77</v>
      </c>
      <c r="G3" s="110" t="s">
        <v>78</v>
      </c>
      <c r="H3" s="110" t="s">
        <v>79</v>
      </c>
      <c r="I3" s="110" t="s">
        <v>80</v>
      </c>
      <c r="J3" s="110" t="s">
        <v>73</v>
      </c>
      <c r="K3" s="110" t="s">
        <v>81</v>
      </c>
      <c r="L3" s="110" t="s">
        <v>82</v>
      </c>
      <c r="M3" s="110" t="s">
        <v>83</v>
      </c>
      <c r="N3" s="111" t="s">
        <v>84</v>
      </c>
    </row>
    <row r="4" spans="1:20" s="112" customFormat="1" ht="37.5" customHeight="1">
      <c r="A4" s="33" t="s">
        <v>69</v>
      </c>
      <c r="B4" s="113">
        <v>124185.4808</v>
      </c>
      <c r="C4" s="113">
        <v>7395.2</v>
      </c>
      <c r="D4" s="113">
        <v>7351.4800000000005</v>
      </c>
      <c r="E4" s="113">
        <v>3557.4</v>
      </c>
      <c r="F4" s="113">
        <v>28733.760000000002</v>
      </c>
      <c r="G4" s="113">
        <v>5290.360000000001</v>
      </c>
      <c r="H4" s="113">
        <v>13105.16</v>
      </c>
      <c r="I4" s="113">
        <v>6411.93</v>
      </c>
      <c r="J4" s="113">
        <v>4646.29</v>
      </c>
      <c r="K4" s="113">
        <v>8065.08</v>
      </c>
      <c r="L4" s="113">
        <v>15880.82</v>
      </c>
      <c r="M4" s="113">
        <v>18979.15</v>
      </c>
      <c r="N4" s="114">
        <v>4768.8508</v>
      </c>
      <c r="O4" s="115"/>
      <c r="P4" s="115"/>
      <c r="Q4" s="115"/>
      <c r="R4" s="115"/>
      <c r="S4" s="115"/>
      <c r="T4" s="115"/>
    </row>
    <row r="5" spans="1:20" s="112" customFormat="1" ht="23.25" customHeight="1">
      <c r="A5" s="34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5"/>
      <c r="P5" s="115"/>
      <c r="Q5" s="115"/>
      <c r="R5" s="115"/>
      <c r="S5" s="115"/>
      <c r="T5" s="115"/>
    </row>
    <row r="6" spans="1:22" s="112" customFormat="1" ht="23.25" customHeight="1">
      <c r="A6" s="36" t="s">
        <v>70</v>
      </c>
      <c r="B6" s="116">
        <v>89753.19080000001</v>
      </c>
      <c r="C6" s="117">
        <v>5784.53</v>
      </c>
      <c r="D6" s="117">
        <v>2594.92</v>
      </c>
      <c r="E6" s="117">
        <v>2965.83</v>
      </c>
      <c r="F6" s="117">
        <v>22971.13</v>
      </c>
      <c r="G6" s="117">
        <v>3312.96</v>
      </c>
      <c r="H6" s="117">
        <v>11858.83</v>
      </c>
      <c r="I6" s="117">
        <v>2427.51</v>
      </c>
      <c r="J6" s="117">
        <v>3520.51</v>
      </c>
      <c r="K6" s="117">
        <v>3431.34</v>
      </c>
      <c r="L6" s="117">
        <v>10327.64</v>
      </c>
      <c r="M6" s="117">
        <v>16847.58</v>
      </c>
      <c r="N6" s="117">
        <v>3710.4107999999997</v>
      </c>
      <c r="O6" s="115"/>
      <c r="P6" s="115"/>
      <c r="Q6" s="115"/>
      <c r="R6" s="115"/>
      <c r="S6" s="115"/>
      <c r="T6" s="115"/>
      <c r="U6" s="115"/>
      <c r="V6" s="115"/>
    </row>
    <row r="7" spans="1:22" s="112" customFormat="1" ht="21" customHeight="1" thickBot="1">
      <c r="A7" s="37" t="s">
        <v>85</v>
      </c>
      <c r="B7" s="119">
        <v>34432.29</v>
      </c>
      <c r="C7" s="117">
        <v>1610.67</v>
      </c>
      <c r="D7" s="117">
        <v>4756.56</v>
      </c>
      <c r="E7" s="117">
        <v>591.57</v>
      </c>
      <c r="F7" s="117">
        <v>5762.63</v>
      </c>
      <c r="G7" s="117">
        <v>1977.4</v>
      </c>
      <c r="H7" s="117">
        <v>1246.33</v>
      </c>
      <c r="I7" s="117">
        <v>3984.42</v>
      </c>
      <c r="J7" s="117">
        <v>1125.78</v>
      </c>
      <c r="K7" s="117">
        <v>4633.74</v>
      </c>
      <c r="L7" s="117">
        <v>5553.18</v>
      </c>
      <c r="M7" s="117">
        <v>2131.57</v>
      </c>
      <c r="N7" s="117">
        <v>1058.44</v>
      </c>
      <c r="O7" s="115"/>
      <c r="P7" s="115"/>
      <c r="Q7" s="115"/>
      <c r="R7" s="115"/>
      <c r="S7" s="115"/>
      <c r="T7" s="115"/>
      <c r="U7" s="115"/>
      <c r="V7" s="115"/>
    </row>
    <row r="8" spans="1:22" s="112" customFormat="1" ht="16.5" thickBot="1">
      <c r="A8" s="13" t="s">
        <v>19</v>
      </c>
      <c r="B8" s="120">
        <v>91314.37</v>
      </c>
      <c r="C8" s="120">
        <v>2803.1400000000003</v>
      </c>
      <c r="D8" s="120">
        <v>5637.83</v>
      </c>
      <c r="E8" s="120">
        <v>2773.5699999999997</v>
      </c>
      <c r="F8" s="120">
        <v>21397.91</v>
      </c>
      <c r="G8" s="120">
        <v>2804.52</v>
      </c>
      <c r="H8" s="120">
        <v>12571.76</v>
      </c>
      <c r="I8" s="120">
        <v>4282.52</v>
      </c>
      <c r="J8" s="120">
        <v>3693.35</v>
      </c>
      <c r="K8" s="120">
        <v>5381.07</v>
      </c>
      <c r="L8" s="120">
        <v>9283.32</v>
      </c>
      <c r="M8" s="120">
        <v>16963.850000000002</v>
      </c>
      <c r="N8" s="121">
        <v>3721.5299999999997</v>
      </c>
      <c r="O8" s="115"/>
      <c r="P8" s="115"/>
      <c r="Q8" s="115"/>
      <c r="R8" s="115"/>
      <c r="S8" s="115"/>
      <c r="T8" s="115"/>
      <c r="U8" s="115"/>
      <c r="V8" s="115"/>
    </row>
    <row r="9" spans="1:14" s="112" customFormat="1" ht="15.75">
      <c r="A9" s="35" t="s">
        <v>12</v>
      </c>
      <c r="B9" s="122"/>
      <c r="C9" s="123"/>
      <c r="D9" s="123"/>
      <c r="E9" s="123"/>
      <c r="F9" s="124"/>
      <c r="G9" s="124"/>
      <c r="H9" s="124"/>
      <c r="I9" s="124"/>
      <c r="J9" s="124"/>
      <c r="K9" s="124"/>
      <c r="L9" s="125"/>
      <c r="M9" s="125"/>
      <c r="N9" s="126"/>
    </row>
    <row r="10" spans="1:17" s="112" customFormat="1" ht="20.25" customHeight="1">
      <c r="A10" s="36" t="s">
        <v>71</v>
      </c>
      <c r="B10" s="116">
        <v>71748.52</v>
      </c>
      <c r="C10" s="117">
        <v>2318.53</v>
      </c>
      <c r="D10" s="117">
        <v>2560.56</v>
      </c>
      <c r="E10" s="117">
        <v>2865.7</v>
      </c>
      <c r="F10" s="117">
        <v>17740.34</v>
      </c>
      <c r="G10" s="117">
        <v>1844.81</v>
      </c>
      <c r="H10" s="117">
        <v>11579.69</v>
      </c>
      <c r="I10" s="117">
        <v>2266.42</v>
      </c>
      <c r="J10" s="117">
        <v>3224.66</v>
      </c>
      <c r="K10" s="117">
        <v>3216.01</v>
      </c>
      <c r="L10" s="117">
        <v>5386.97</v>
      </c>
      <c r="M10" s="117">
        <v>15557.04</v>
      </c>
      <c r="N10" s="117">
        <v>3187.79</v>
      </c>
      <c r="O10" s="115"/>
      <c r="P10" s="115"/>
      <c r="Q10" s="115"/>
    </row>
    <row r="11" spans="1:17" s="112" customFormat="1" ht="21" customHeight="1" thickBot="1">
      <c r="A11" s="37" t="s">
        <v>86</v>
      </c>
      <c r="B11" s="119">
        <v>19565.850000000002</v>
      </c>
      <c r="C11" s="117">
        <v>484.61</v>
      </c>
      <c r="D11" s="117">
        <v>3077.27</v>
      </c>
      <c r="E11" s="117">
        <v>-92.13</v>
      </c>
      <c r="F11" s="117">
        <v>3657.57</v>
      </c>
      <c r="G11" s="117">
        <v>959.71</v>
      </c>
      <c r="H11" s="117">
        <v>992.07</v>
      </c>
      <c r="I11" s="117">
        <v>2016.1</v>
      </c>
      <c r="J11" s="117">
        <v>468.69</v>
      </c>
      <c r="K11" s="117">
        <v>2165.06</v>
      </c>
      <c r="L11" s="117">
        <v>3896.35</v>
      </c>
      <c r="M11" s="117">
        <v>1406.81</v>
      </c>
      <c r="N11" s="117">
        <v>533.74</v>
      </c>
      <c r="O11" s="115"/>
      <c r="P11" s="115"/>
      <c r="Q11" s="115"/>
    </row>
    <row r="12" spans="1:14" s="112" customFormat="1" ht="16.5" thickBot="1">
      <c r="A12" s="13" t="s">
        <v>24</v>
      </c>
      <c r="B12" s="127">
        <v>32871.11</v>
      </c>
      <c r="C12" s="127">
        <v>4592.0599999999995</v>
      </c>
      <c r="D12" s="127">
        <v>1713.6499999999999</v>
      </c>
      <c r="E12" s="127">
        <v>783.83</v>
      </c>
      <c r="F12" s="127">
        <v>7335.85</v>
      </c>
      <c r="G12" s="127">
        <v>2485.84</v>
      </c>
      <c r="H12" s="127">
        <v>533.4</v>
      </c>
      <c r="I12" s="127">
        <v>2129.41</v>
      </c>
      <c r="J12" s="127">
        <v>952.94</v>
      </c>
      <c r="K12" s="127">
        <v>2684.0099999999998</v>
      </c>
      <c r="L12" s="127">
        <v>6597.5</v>
      </c>
      <c r="M12" s="127">
        <v>2015.3</v>
      </c>
      <c r="N12" s="128">
        <v>1047.3200000000002</v>
      </c>
    </row>
    <row r="13" spans="1:14" s="112" customFormat="1" ht="15.75">
      <c r="A13" s="35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9"/>
      <c r="M13" s="129"/>
      <c r="N13" s="130"/>
    </row>
    <row r="14" spans="1:14" s="112" customFormat="1" ht="19.5" customHeight="1">
      <c r="A14" s="36" t="s">
        <v>72</v>
      </c>
      <c r="B14" s="116">
        <v>18004.67</v>
      </c>
      <c r="C14" s="117">
        <v>3466</v>
      </c>
      <c r="D14" s="117">
        <v>34.36</v>
      </c>
      <c r="E14" s="117">
        <v>100.13</v>
      </c>
      <c r="F14" s="117">
        <v>5230.79</v>
      </c>
      <c r="G14" s="117">
        <v>1468.15</v>
      </c>
      <c r="H14" s="117">
        <v>279.14</v>
      </c>
      <c r="I14" s="117">
        <v>161.09</v>
      </c>
      <c r="J14" s="117">
        <v>295.85</v>
      </c>
      <c r="K14" s="117">
        <v>215.33</v>
      </c>
      <c r="L14" s="117">
        <v>4940.67</v>
      </c>
      <c r="M14" s="117">
        <v>1290.54</v>
      </c>
      <c r="N14" s="117">
        <v>522.62</v>
      </c>
    </row>
    <row r="15" spans="1:14" s="112" customFormat="1" ht="22.5" customHeight="1" thickBot="1">
      <c r="A15" s="38" t="s">
        <v>86</v>
      </c>
      <c r="B15" s="131">
        <v>14866.440000000002</v>
      </c>
      <c r="C15" s="117">
        <v>1126.06</v>
      </c>
      <c r="D15" s="117">
        <v>1679.29</v>
      </c>
      <c r="E15" s="117">
        <v>683.7</v>
      </c>
      <c r="F15" s="117">
        <v>2105.06</v>
      </c>
      <c r="G15" s="117">
        <v>1017.69</v>
      </c>
      <c r="H15" s="117">
        <v>254.26</v>
      </c>
      <c r="I15" s="117">
        <v>1968.32</v>
      </c>
      <c r="J15" s="117">
        <v>657.09</v>
      </c>
      <c r="K15" s="117">
        <v>2468.68</v>
      </c>
      <c r="L15" s="117">
        <v>1656.83</v>
      </c>
      <c r="M15" s="117">
        <v>724.76</v>
      </c>
      <c r="N15" s="117">
        <v>524.7</v>
      </c>
    </row>
    <row r="16" spans="1:14" ht="20.25" customHeight="1">
      <c r="A16" s="132" t="s">
        <v>91</v>
      </c>
      <c r="B16" s="132"/>
      <c r="C16" s="132"/>
      <c r="D16" s="132"/>
      <c r="E16" s="132"/>
      <c r="F16" s="132"/>
      <c r="G16" s="133"/>
      <c r="H16" s="133"/>
      <c r="I16" s="133"/>
      <c r="J16" s="133"/>
      <c r="K16" s="133"/>
      <c r="L16" s="133"/>
      <c r="M16" s="133"/>
      <c r="N16" s="133"/>
    </row>
    <row r="17" spans="1:14" s="112" customFormat="1" ht="18.75" customHeight="1">
      <c r="A17" s="153" t="s">
        <v>90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2:14" ht="12.7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20" ht="12.75">
      <c r="A20" s="134"/>
    </row>
    <row r="21" spans="7:14" ht="14.25">
      <c r="G21" s="139"/>
      <c r="H21" s="139"/>
      <c r="I21" s="139"/>
      <c r="J21" s="139"/>
      <c r="K21" s="139"/>
      <c r="L21" s="139"/>
      <c r="M21" s="139"/>
      <c r="N21" s="139"/>
    </row>
    <row r="22" spans="2:8" ht="14.25">
      <c r="B22" s="139"/>
      <c r="C22" s="139"/>
      <c r="D22" s="139"/>
      <c r="E22" s="139"/>
      <c r="F22" s="139"/>
      <c r="G22" s="140"/>
      <c r="H22" s="140"/>
    </row>
    <row r="23" spans="6:8" ht="12.75">
      <c r="F23" s="140"/>
      <c r="G23" s="140"/>
      <c r="H23" s="140"/>
    </row>
    <row r="24" ht="12.75">
      <c r="F24" s="140"/>
    </row>
    <row r="26" spans="12:14" ht="12.75">
      <c r="L26" s="135"/>
      <c r="M26" s="135"/>
      <c r="N26" s="135"/>
    </row>
    <row r="27" spans="12:14" ht="12.75">
      <c r="L27" s="136"/>
      <c r="M27" s="136"/>
      <c r="N27" s="136"/>
    </row>
    <row r="28" spans="12:14" ht="12.75">
      <c r="L28" s="135"/>
      <c r="M28" s="135"/>
      <c r="N28" s="135"/>
    </row>
    <row r="50" ht="25.5" customHeight="1">
      <c r="A50" s="141"/>
    </row>
    <row r="51" ht="12.75" customHeight="1">
      <c r="A51" s="142"/>
    </row>
    <row r="52" ht="12.75" customHeight="1">
      <c r="A52" s="143"/>
    </row>
    <row r="53" ht="12.75" customHeight="1">
      <c r="A53" s="143"/>
    </row>
    <row r="54" ht="12.75" customHeight="1">
      <c r="A54" s="143"/>
    </row>
    <row r="55" ht="12.75" customHeight="1">
      <c r="A55" s="143"/>
    </row>
    <row r="56" ht="12.75" customHeight="1">
      <c r="A56" s="143"/>
    </row>
    <row r="57" ht="12.75" customHeight="1">
      <c r="A57" s="143"/>
    </row>
    <row r="58" ht="12.75" customHeight="1">
      <c r="A58" s="143"/>
    </row>
    <row r="59" ht="12.75" customHeight="1">
      <c r="A59" s="143"/>
    </row>
    <row r="60" ht="12.75" customHeight="1">
      <c r="A60" s="143"/>
    </row>
    <row r="61" ht="12.75" customHeight="1">
      <c r="A61" s="143"/>
    </row>
    <row r="62" ht="12.75" customHeight="1">
      <c r="A62" s="143"/>
    </row>
    <row r="63" ht="12.75" customHeight="1">
      <c r="A63" s="143"/>
    </row>
    <row r="64" ht="12.75" customHeight="1">
      <c r="A64" s="143"/>
    </row>
    <row r="65" ht="12.75" customHeight="1">
      <c r="A65" s="143"/>
    </row>
    <row r="66" ht="12.75" customHeight="1">
      <c r="A66" s="143"/>
    </row>
    <row r="67" ht="12.75" customHeight="1">
      <c r="A67" s="143"/>
    </row>
    <row r="68" ht="12.75" customHeight="1">
      <c r="A68" s="143"/>
    </row>
    <row r="69" ht="12.75" customHeight="1">
      <c r="A69" s="144"/>
    </row>
    <row r="70" ht="12.75" customHeight="1">
      <c r="A70" s="144"/>
    </row>
    <row r="71" ht="12.75" customHeight="1">
      <c r="A71" s="144"/>
    </row>
    <row r="72" spans="1:14" s="137" customFormat="1" ht="12.75" customHeight="1">
      <c r="A72" s="14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2" ht="44.25" customHeight="1">
      <c r="A73" s="145"/>
      <c r="B73" s="137"/>
    </row>
    <row r="74" spans="1:14" s="137" customFormat="1" ht="12.75" customHeight="1">
      <c r="A74" s="142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2" ht="30.75" customHeight="1">
      <c r="A75" s="142"/>
      <c r="B75" s="137"/>
    </row>
    <row r="76" ht="12.75">
      <c r="A76" s="144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2024-05-27T08:53:56Z</cp:lastPrinted>
  <dcterms:created xsi:type="dcterms:W3CDTF">2015-04-24T09:04:58Z</dcterms:created>
  <dcterms:modified xsi:type="dcterms:W3CDTF">2024-05-27T08:54:04Z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