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36" firstSheet="1" activeTab="1"/>
  </bookViews>
  <sheets>
    <sheet name="sdp iul-dec 2016 ro" sheetId="1" state="hidden" r:id="rId1"/>
    <sheet name="sdp 2020 lunar ro " sheetId="2" r:id="rId2"/>
  </sheets>
  <definedNames>
    <definedName name="_xlnm.Print_Area" localSheetId="1">'sdp 2020 lunar ro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<sst xmlns="http://schemas.openxmlformats.org/spreadsheetml/2006/main" count="108" uniqueCount="91">
  <si>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</si>
  <si>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</si>
  <si>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</si>
  <si>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</si>
  <si>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</si>
  <si>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</si>
  <si>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</si>
  <si>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</si>
  <si>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</si>
  <si>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</si>
  <si>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</si>
  <si>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</si>
  <si>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</si>
  <si>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</si>
  <si>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</si>
  <si>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</si>
  <si>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</si>
  <si>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</si>
  <si>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</si>
  <si>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</si>
  <si>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</si>
  <si>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</si>
  <si>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</si>
  <si>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</si>
  <si>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</si>
  <si>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</si>
  <si>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</si>
  <si>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</si>
  <si>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</si>
  <si>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</si>
  <si>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</si>
  <si>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</si>
  <si>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</si>
  <si>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</si>
  <si>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</si>
  <si>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</si>
  <si>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</si>
  <si>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</si>
  <si>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</si>
  <si>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</si>
  <si>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</si>
  <si>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</si>
  <si>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</si>
  <si>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</si>
  <si>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</si>
  <si>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</si>
  <si>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</si>
  <si>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</si>
  <si>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</si>
  <si>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</si>
  <si>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</si>
  <si>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</si>
  <si>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</si>
  <si>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</si>
  <si>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</si>
  <si>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</si>
  <si>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</si>
  <si>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</si>
  <si>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</si>
  <si>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</si>
  <si>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</si>
  <si>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</si>
  <si>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</si>
  <si>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</si>
  <si>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</si>
  <si>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</si>
  <si>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</si>
  <si>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</si>
  <si>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</si>
  <si>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2020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</si>
  <si>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</si>
  <si>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</si>
  <si>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</si>
  <si>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</si>
  <si>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</si>
  <si>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</si>
  <si>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</si>
  <si>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Total  2019</t>
  </si>
  <si>
    <t>Serviciul datoriei publice guvernamentale*)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</si>
  <si>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</si>
  <si>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</si>
  <si>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</si>
  <si>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</si>
  <si>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</si>
  <si>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</si>
  <si>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</si>
  <si>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</si>
  <si>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</si>
  <si>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</si>
  <si>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</si>
  <si>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*) proiectia serviciului datoriei publice guvernamentale pentru septembrie-decembrie 2020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</si>
</sst>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#,##0.0"/>
    <numFmt numFmtId="187" formatCode="mmm\-yy;@"/>
    <numFmt numFmtId="188" formatCode="#,##0.000"/>
    <numFmt numFmtId="189" formatCode="0.000"/>
    <numFmt numFmtId="190" formatCode="#,##0.0000"/>
    <numFmt numFmtId="191" formatCode="0.0%"/>
    <numFmt numFmtId="192" formatCode="mm/yy"/>
    <numFmt numFmtId="193" formatCode="0.0"/>
    <numFmt numFmtId="194" formatCode="[$-418]mmm\-yy;@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0" borderId="2" applyNumberFormat="0" applyFill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7" borderId="3" applyNumberFormat="0" applyAlignment="0" applyProtection="0"/>
    <xf numFmtId="0" fontId="5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86" fontId="6" fillId="33" borderId="10" xfId="0" applyNumberFormat="1" applyFont="1" applyFill="1" applyBorder="1" applyAlignment="1">
      <alignment/>
    </xf>
    <xf numFmtId="186" fontId="4" fillId="0" borderId="11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86" fontId="4" fillId="33" borderId="12" xfId="0" applyNumberFormat="1" applyFont="1" applyFill="1" applyBorder="1" applyAlignment="1">
      <alignment/>
    </xf>
    <xf numFmtId="186" fontId="4" fillId="0" borderId="13" xfId="0" applyNumberFormat="1" applyFont="1" applyBorder="1" applyAlignment="1">
      <alignment/>
    </xf>
    <xf numFmtId="186" fontId="4" fillId="0" borderId="12" xfId="0" applyNumberFormat="1" applyFont="1" applyFill="1" applyBorder="1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86" fontId="4" fillId="0" borderId="14" xfId="0" applyNumberFormat="1" applyFont="1" applyFill="1" applyBorder="1" applyAlignment="1">
      <alignment/>
    </xf>
    <xf numFmtId="18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92" fontId="14" fillId="0" borderId="0" xfId="0" applyNumberFormat="1" applyFont="1" applyBorder="1" applyAlignment="1">
      <alignment wrapText="1"/>
    </xf>
    <xf numFmtId="0" fontId="63" fillId="0" borderId="0" xfId="0" applyFont="1" applyAlignment="1">
      <alignment/>
    </xf>
    <xf numFmtId="0" fontId="11" fillId="0" borderId="0" xfId="0" applyFont="1" applyAlignment="1">
      <alignment/>
    </xf>
    <xf numFmtId="4" fontId="7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6" fillId="35" borderId="20" xfId="0" applyNumberFormat="1" applyFont="1" applyFill="1" applyBorder="1" applyAlignment="1">
      <alignment horizontal="center" vertical="center" wrapText="1"/>
    </xf>
    <xf numFmtId="0" fontId="6" fillId="35" borderId="21" xfId="0" applyNumberFormat="1" applyFont="1" applyFill="1" applyBorder="1" applyAlignment="1">
      <alignment horizontal="center" vertical="center" wrapText="1"/>
    </xf>
    <xf numFmtId="194" fontId="6" fillId="35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left" vertical="top" wrapText="1"/>
    </xf>
    <xf numFmtId="186" fontId="6" fillId="0" borderId="23" xfId="0" applyNumberFormat="1" applyFont="1" applyBorder="1" applyAlignment="1">
      <alignment/>
    </xf>
    <xf numFmtId="186" fontId="6" fillId="0" borderId="24" xfId="0" applyNumberFormat="1" applyFont="1" applyFill="1" applyBorder="1" applyAlignment="1">
      <alignment/>
    </xf>
    <xf numFmtId="186" fontId="6" fillId="0" borderId="24" xfId="0" applyNumberFormat="1" applyFont="1" applyBorder="1" applyAlignment="1">
      <alignment/>
    </xf>
    <xf numFmtId="0" fontId="6" fillId="33" borderId="25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vertical="top" wrapText="1"/>
    </xf>
    <xf numFmtId="186" fontId="4" fillId="36" borderId="12" xfId="0" applyNumberFormat="1" applyFont="1" applyFill="1" applyBorder="1" applyAlignment="1">
      <alignment/>
    </xf>
    <xf numFmtId="0" fontId="4" fillId="0" borderId="27" xfId="0" applyNumberFormat="1" applyFont="1" applyBorder="1" applyAlignment="1">
      <alignment horizontal="left" vertical="top" wrapText="1"/>
    </xf>
    <xf numFmtId="0" fontId="4" fillId="33" borderId="27" xfId="0" applyNumberFormat="1" applyFont="1" applyFill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9" xfId="0" applyNumberFormat="1" applyFont="1" applyFill="1" applyBorder="1" applyAlignment="1">
      <alignment horizontal="left" vertical="center" wrapText="1"/>
    </xf>
    <xf numFmtId="186" fontId="6" fillId="0" borderId="30" xfId="0" applyNumberFormat="1" applyFont="1" applyBorder="1" applyAlignment="1">
      <alignment horizontal="center" vertical="center"/>
    </xf>
    <xf numFmtId="186" fontId="6" fillId="0" borderId="21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left" vertical="center" wrapText="1"/>
    </xf>
    <xf numFmtId="186" fontId="9" fillId="0" borderId="21" xfId="0" applyNumberFormat="1" applyFont="1" applyBorder="1" applyAlignment="1">
      <alignment horizontal="center" vertical="center"/>
    </xf>
    <xf numFmtId="186" fontId="9" fillId="0" borderId="21" xfId="0" applyNumberFormat="1" applyFont="1" applyFill="1" applyBorder="1" applyAlignment="1">
      <alignment horizontal="center" vertical="center"/>
    </xf>
    <xf numFmtId="186" fontId="64" fillId="0" borderId="12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 horizontal="left" vertical="top" wrapText="1"/>
    </xf>
    <xf numFmtId="0" fontId="9" fillId="33" borderId="20" xfId="0" applyNumberFormat="1" applyFont="1" applyFill="1" applyBorder="1" applyAlignment="1">
      <alignment horizontal="left" vertical="top" wrapText="1"/>
    </xf>
    <xf numFmtId="186" fontId="9" fillId="33" borderId="31" xfId="0" applyNumberFormat="1" applyFont="1" applyFill="1" applyBorder="1" applyAlignment="1">
      <alignment/>
    </xf>
    <xf numFmtId="186" fontId="4" fillId="0" borderId="0" xfId="0" applyNumberFormat="1" applyFont="1" applyAlignment="1">
      <alignment/>
    </xf>
    <xf numFmtId="0" fontId="7" fillId="0" borderId="22" xfId="0" applyNumberFormat="1" applyFont="1" applyFill="1" applyBorder="1" applyAlignment="1">
      <alignment horizontal="left" vertical="center" wrapText="1"/>
    </xf>
    <xf numFmtId="186" fontId="6" fillId="0" borderId="32" xfId="0" applyNumberFormat="1" applyFont="1" applyBorder="1" applyAlignment="1">
      <alignment/>
    </xf>
    <xf numFmtId="186" fontId="65" fillId="0" borderId="24" xfId="0" applyNumberFormat="1" applyFont="1" applyFill="1" applyBorder="1" applyAlignment="1">
      <alignment/>
    </xf>
    <xf numFmtId="186" fontId="6" fillId="36" borderId="24" xfId="0" applyNumberFormat="1" applyFont="1" applyFill="1" applyBorder="1" applyAlignment="1">
      <alignment/>
    </xf>
    <xf numFmtId="186" fontId="9" fillId="0" borderId="30" xfId="0" applyNumberFormat="1" applyFont="1" applyBorder="1" applyAlignment="1">
      <alignment/>
    </xf>
    <xf numFmtId="186" fontId="10" fillId="0" borderId="21" xfId="0" applyNumberFormat="1" applyFont="1" applyBorder="1" applyAlignment="1">
      <alignment/>
    </xf>
    <xf numFmtId="186" fontId="4" fillId="0" borderId="11" xfId="0" applyNumberFormat="1" applyFont="1" applyFill="1" applyBorder="1" applyAlignment="1">
      <alignment/>
    </xf>
    <xf numFmtId="186" fontId="4" fillId="0" borderId="33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94" fontId="6" fillId="35" borderId="21" xfId="0" applyNumberFormat="1" applyFont="1" applyFill="1" applyBorder="1" applyAlignment="1">
      <alignment horizontal="center" vertical="center" wrapText="1"/>
    </xf>
    <xf numFmtId="194" fontId="6" fillId="35" borderId="31" xfId="0" applyNumberFormat="1" applyFont="1" applyFill="1" applyBorder="1" applyAlignment="1">
      <alignment horizontal="center" vertical="center" wrapText="1"/>
    </xf>
    <xf numFmtId="194" fontId="6" fillId="35" borderId="15" xfId="0" applyNumberFormat="1" applyFont="1" applyFill="1" applyBorder="1" applyAlignment="1">
      <alignment horizontal="center" vertical="center" wrapText="1"/>
    </xf>
    <xf numFmtId="186" fontId="6" fillId="0" borderId="34" xfId="0" applyNumberFormat="1" applyFont="1" applyBorder="1" applyAlignment="1">
      <alignment/>
    </xf>
    <xf numFmtId="186" fontId="6" fillId="0" borderId="35" xfId="0" applyNumberFormat="1" applyFont="1" applyBorder="1" applyAlignment="1">
      <alignment/>
    </xf>
    <xf numFmtId="186" fontId="6" fillId="33" borderId="36" xfId="0" applyNumberFormat="1" applyFont="1" applyFill="1" applyBorder="1" applyAlignment="1">
      <alignment/>
    </xf>
    <xf numFmtId="186" fontId="6" fillId="33" borderId="37" xfId="0" applyNumberFormat="1" applyFont="1" applyFill="1" applyBorder="1" applyAlignment="1">
      <alignment/>
    </xf>
    <xf numFmtId="186" fontId="4" fillId="0" borderId="14" xfId="0" applyNumberFormat="1" applyFont="1" applyBorder="1" applyAlignment="1">
      <alignment/>
    </xf>
    <xf numFmtId="186" fontId="4" fillId="0" borderId="35" xfId="0" applyNumberFormat="1" applyFont="1" applyBorder="1" applyAlignment="1">
      <alignment/>
    </xf>
    <xf numFmtId="186" fontId="4" fillId="33" borderId="14" xfId="0" applyNumberFormat="1" applyFont="1" applyFill="1" applyBorder="1" applyAlignment="1">
      <alignment/>
    </xf>
    <xf numFmtId="186" fontId="4" fillId="33" borderId="35" xfId="0" applyNumberFormat="1" applyFont="1" applyFill="1" applyBorder="1" applyAlignment="1">
      <alignment/>
    </xf>
    <xf numFmtId="186" fontId="4" fillId="0" borderId="38" xfId="0" applyNumberFormat="1" applyFont="1" applyBorder="1" applyAlignment="1">
      <alignment/>
    </xf>
    <xf numFmtId="186" fontId="4" fillId="0" borderId="39" xfId="0" applyNumberFormat="1" applyFont="1" applyBorder="1" applyAlignment="1">
      <alignment/>
    </xf>
    <xf numFmtId="186" fontId="6" fillId="0" borderId="40" xfId="0" applyNumberFormat="1" applyFont="1" applyBorder="1" applyAlignment="1">
      <alignment horizontal="center" vertical="center"/>
    </xf>
    <xf numFmtId="186" fontId="6" fillId="0" borderId="41" xfId="0" applyNumberFormat="1" applyFont="1" applyBorder="1" applyAlignment="1">
      <alignment horizontal="center" vertical="center"/>
    </xf>
    <xf numFmtId="186" fontId="9" fillId="0" borderId="40" xfId="0" applyNumberFormat="1" applyFont="1" applyFill="1" applyBorder="1" applyAlignment="1">
      <alignment horizontal="center" vertical="center"/>
    </xf>
    <xf numFmtId="186" fontId="9" fillId="0" borderId="41" xfId="0" applyNumberFormat="1" applyFont="1" applyFill="1" applyBorder="1" applyAlignment="1">
      <alignment horizontal="center" vertical="center"/>
    </xf>
    <xf numFmtId="186" fontId="4" fillId="0" borderId="35" xfId="0" applyNumberFormat="1" applyFont="1" applyFill="1" applyBorder="1" applyAlignment="1">
      <alignment/>
    </xf>
    <xf numFmtId="186" fontId="64" fillId="0" borderId="14" xfId="0" applyNumberFormat="1" applyFont="1" applyFill="1" applyBorder="1" applyAlignment="1">
      <alignment/>
    </xf>
    <xf numFmtId="186" fontId="64" fillId="0" borderId="35" xfId="0" applyNumberFormat="1" applyFont="1" applyFill="1" applyBorder="1" applyAlignment="1">
      <alignment/>
    </xf>
    <xf numFmtId="186" fontId="9" fillId="33" borderId="40" xfId="0" applyNumberFormat="1" applyFont="1" applyFill="1" applyBorder="1" applyAlignment="1">
      <alignment/>
    </xf>
    <xf numFmtId="186" fontId="9" fillId="33" borderId="41" xfId="0" applyNumberFormat="1" applyFont="1" applyFill="1" applyBorder="1" applyAlignment="1">
      <alignment/>
    </xf>
    <xf numFmtId="186" fontId="6" fillId="0" borderId="42" xfId="0" applyNumberFormat="1" applyFont="1" applyBorder="1" applyAlignment="1">
      <alignment/>
    </xf>
    <xf numFmtId="186" fontId="9" fillId="0" borderId="21" xfId="0" applyNumberFormat="1" applyFont="1" applyBorder="1" applyAlignment="1">
      <alignment/>
    </xf>
    <xf numFmtId="186" fontId="10" fillId="0" borderId="40" xfId="0" applyNumberFormat="1" applyFont="1" applyBorder="1" applyAlignment="1">
      <alignment/>
    </xf>
    <xf numFmtId="186" fontId="10" fillId="0" borderId="41" xfId="0" applyNumberFormat="1" applyFont="1" applyBorder="1" applyAlignment="1">
      <alignment/>
    </xf>
    <xf numFmtId="0" fontId="7" fillId="35" borderId="43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top" wrapText="1"/>
    </xf>
    <xf numFmtId="4" fontId="7" fillId="0" borderId="17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/>
    </xf>
    <xf numFmtId="0" fontId="11" fillId="0" borderId="45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8" fillId="0" borderId="44" xfId="0" applyFont="1" applyBorder="1" applyAlignment="1">
      <alignment vertical="top" wrapText="1"/>
    </xf>
    <xf numFmtId="188" fontId="62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8" fillId="0" borderId="46" xfId="0" applyFont="1" applyBorder="1" applyAlignment="1">
      <alignment vertical="top" wrapText="1"/>
    </xf>
    <xf numFmtId="4" fontId="7" fillId="0" borderId="47" xfId="0" applyNumberFormat="1" applyFont="1" applyBorder="1" applyAlignment="1">
      <alignment/>
    </xf>
    <xf numFmtId="4" fontId="11" fillId="0" borderId="47" xfId="0" applyNumberFormat="1" applyFont="1" applyBorder="1" applyAlignment="1">
      <alignment/>
    </xf>
    <xf numFmtId="4" fontId="11" fillId="0" borderId="48" xfId="0" applyNumberFormat="1" applyFont="1" applyBorder="1" applyAlignment="1">
      <alignment/>
    </xf>
    <xf numFmtId="188" fontId="11" fillId="0" borderId="47" xfId="0" applyNumberFormat="1" applyFont="1" applyBorder="1" applyAlignment="1">
      <alignment/>
    </xf>
    <xf numFmtId="188" fontId="11" fillId="0" borderId="49" xfId="0" applyNumberFormat="1" applyFont="1" applyBorder="1" applyAlignment="1">
      <alignment/>
    </xf>
    <xf numFmtId="188" fontId="11" fillId="0" borderId="48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4" fontId="11" fillId="0" borderId="50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left" vertical="center" wrapText="1"/>
    </xf>
    <xf numFmtId="4" fontId="7" fillId="0" borderId="47" xfId="0" applyNumberFormat="1" applyFont="1" applyBorder="1" applyAlignment="1">
      <alignment vertical="center"/>
    </xf>
    <xf numFmtId="4" fontId="12" fillId="0" borderId="47" xfId="0" applyNumberFormat="1" applyFont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4" fontId="8" fillId="0" borderId="48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11" fillId="35" borderId="5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1" xfId="0" applyFont="1" applyBorder="1" applyAlignment="1">
      <alignment horizontal="left" wrapText="1"/>
    </xf>
    <xf numFmtId="0" fontId="0" fillId="0" borderId="51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13075"/>
          <c:w val="0.86475"/>
          <c:h val="0.6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4908836"/>
        <c:axId val="47308613"/>
      </c:barChart>
      <c:catAx>
        <c:axId val="649088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8613"/>
        <c:crossesAt val="0"/>
        <c:auto val="1"/>
        <c:lblOffset val="100"/>
        <c:tickLblSkip val="1"/>
        <c:noMultiLvlLbl val="0"/>
      </c:catAx>
      <c:valAx>
        <c:axId val="4730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8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925"/>
          <c:y val="0.5315"/>
          <c:w val="0.328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1"/>
      <c r="D2" s="8"/>
      <c r="J2" s="1"/>
      <c r="K2" s="8"/>
      <c r="N2" s="81" t="s">
        <v>1</v>
      </c>
    </row>
    <row r="3" spans="1:14" s="5" customFormat="1" ht="45.75" customHeight="1">
      <c r="A3" s="45" t="s">
        <v>2</v>
      </c>
      <c r="B3" s="46" t="s">
        <v>3</v>
      </c>
      <c r="C3" s="47">
        <v>42370</v>
      </c>
      <c r="D3" s="47">
        <v>42401</v>
      </c>
      <c r="E3" s="47">
        <v>42430</v>
      </c>
      <c r="F3" s="47">
        <v>42461</v>
      </c>
      <c r="G3" s="47">
        <v>42491</v>
      </c>
      <c r="H3" s="47">
        <v>42522</v>
      </c>
      <c r="I3" s="82" t="s">
        <v>4</v>
      </c>
      <c r="J3" s="82" t="s">
        <v>5</v>
      </c>
      <c r="K3" s="82" t="s">
        <v>6</v>
      </c>
      <c r="L3" s="82" t="s">
        <v>7</v>
      </c>
      <c r="M3" s="83" t="s">
        <v>8</v>
      </c>
      <c r="N3" s="84" t="s">
        <v>9</v>
      </c>
    </row>
    <row r="4" spans="1:14" s="5" customFormat="1" ht="48.75" customHeight="1">
      <c r="A4" s="48" t="s">
        <v>10</v>
      </c>
      <c r="B4" s="49" t="e">
        <f aca="true" t="shared" si="0" ref="B4:N4">SUM(B7,B9)</f>
        <v>#REF!</v>
      </c>
      <c r="C4" s="50" t="e">
        <f t="shared" si="0"/>
        <v>#REF!</v>
      </c>
      <c r="D4" s="50" t="e">
        <f t="shared" si="0"/>
        <v>#REF!</v>
      </c>
      <c r="E4" s="50" t="e">
        <f t="shared" si="0"/>
        <v>#REF!</v>
      </c>
      <c r="F4" s="51" t="e">
        <f t="shared" si="0"/>
        <v>#REF!</v>
      </c>
      <c r="G4" s="51" t="e">
        <f t="shared" si="0"/>
        <v>#REF!</v>
      </c>
      <c r="H4" s="51" t="e">
        <f t="shared" si="0"/>
        <v>#REF!</v>
      </c>
      <c r="I4" s="51" t="e">
        <f t="shared" si="0"/>
        <v>#REF!</v>
      </c>
      <c r="J4" s="51" t="e">
        <f t="shared" si="0"/>
        <v>#REF!</v>
      </c>
      <c r="K4" s="51" t="e">
        <f t="shared" si="0"/>
        <v>#REF!</v>
      </c>
      <c r="L4" s="51" t="e">
        <f t="shared" si="0"/>
        <v>#REF!</v>
      </c>
      <c r="M4" s="85" t="e">
        <f t="shared" si="0"/>
        <v>#REF!</v>
      </c>
      <c r="N4" s="86" t="e">
        <f t="shared" si="0"/>
        <v>#REF!</v>
      </c>
    </row>
    <row r="5" spans="1:14" s="5" customFormat="1" ht="13.5">
      <c r="A5" s="52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87" t="e">
        <f t="shared" si="1"/>
        <v>#REF!</v>
      </c>
      <c r="N5" s="88" t="e">
        <f t="shared" si="1"/>
        <v>#REF!</v>
      </c>
    </row>
    <row r="6" spans="1:14" s="5" customFormat="1" ht="15">
      <c r="A6" s="53" t="s">
        <v>12</v>
      </c>
      <c r="B6" s="10"/>
      <c r="C6" s="11"/>
      <c r="D6" s="11"/>
      <c r="E6" s="54"/>
      <c r="F6" s="11"/>
      <c r="G6" s="11"/>
      <c r="H6" s="11"/>
      <c r="I6" s="11"/>
      <c r="J6" s="11"/>
      <c r="K6" s="11"/>
      <c r="L6" s="11"/>
      <c r="M6" s="89"/>
      <c r="N6" s="90"/>
    </row>
    <row r="7" spans="1:14" s="5" customFormat="1" ht="13.5">
      <c r="A7" s="55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89" t="e">
        <f t="shared" si="2"/>
        <v>#REF!</v>
      </c>
      <c r="N7" s="90" t="e">
        <f t="shared" si="2"/>
        <v>#REF!</v>
      </c>
    </row>
    <row r="8" spans="1:14" s="5" customFormat="1" ht="13.5">
      <c r="A8" s="56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91" t="e">
        <f t="shared" si="3"/>
        <v>#REF!</v>
      </c>
      <c r="N8" s="92" t="e">
        <f t="shared" si="3"/>
        <v>#REF!</v>
      </c>
    </row>
    <row r="9" spans="1:14" s="5" customFormat="1" ht="13.5">
      <c r="A9" s="55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89" t="e">
        <f t="shared" si="4"/>
        <v>#REF!</v>
      </c>
      <c r="N9" s="90" t="e">
        <f t="shared" si="4"/>
        <v>#REF!</v>
      </c>
    </row>
    <row r="10" spans="1:14" s="5" customFormat="1" ht="13.5">
      <c r="A10" s="56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91" t="e">
        <f t="shared" si="5"/>
        <v>#REF!</v>
      </c>
      <c r="N10" s="92" t="e">
        <f t="shared" si="5"/>
        <v>#REF!</v>
      </c>
    </row>
    <row r="11" spans="1:14" s="5" customFormat="1" ht="15">
      <c r="A11" s="53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89"/>
      <c r="N11" s="90"/>
    </row>
    <row r="12" spans="1:14" s="5" customFormat="1" ht="27">
      <c r="A12" s="57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89" t="e">
        <f t="shared" si="6"/>
        <v>#REF!</v>
      </c>
      <c r="N12" s="90" t="e">
        <f t="shared" si="6"/>
        <v>#REF!</v>
      </c>
    </row>
    <row r="13" spans="1:14" s="5" customFormat="1" ht="27">
      <c r="A13" s="58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93" t="e">
        <f t="shared" si="7"/>
        <v>#REF!</v>
      </c>
      <c r="N13" s="94" t="e">
        <f t="shared" si="7"/>
        <v>#REF!</v>
      </c>
    </row>
    <row r="14" spans="1:14" s="2" customFormat="1" ht="17.25" customHeight="1">
      <c r="A14" s="59" t="s">
        <v>18</v>
      </c>
      <c r="B14" s="42">
        <v>4.46</v>
      </c>
      <c r="C14" s="42">
        <v>4.46</v>
      </c>
      <c r="D14" s="42">
        <v>4.46</v>
      </c>
      <c r="E14" s="42">
        <v>4.46</v>
      </c>
      <c r="F14" s="42">
        <v>4.46</v>
      </c>
      <c r="G14" s="42">
        <v>4.46</v>
      </c>
      <c r="H14" s="42">
        <v>4.46</v>
      </c>
      <c r="I14" s="42">
        <v>4.48</v>
      </c>
      <c r="J14" s="42">
        <v>4.48</v>
      </c>
      <c r="K14" s="42">
        <v>4.48</v>
      </c>
      <c r="L14" s="42">
        <v>4.48</v>
      </c>
      <c r="M14" s="42">
        <v>4.48</v>
      </c>
      <c r="N14" s="42">
        <v>4.48</v>
      </c>
    </row>
    <row r="15" s="5" customFormat="1" ht="13.5"/>
    <row r="16" spans="1:14" s="5" customFormat="1" ht="30.75">
      <c r="A16" s="60" t="s">
        <v>19</v>
      </c>
      <c r="B16" s="61" t="e">
        <f>SUM(B19,B20)</f>
        <v>#REF!</v>
      </c>
      <c r="C16" s="62" t="e">
        <f aca="true" t="shared" si="8" ref="C16:N16">C19+C20</f>
        <v>#REF!</v>
      </c>
      <c r="D16" s="62" t="e">
        <f t="shared" si="8"/>
        <v>#REF!</v>
      </c>
      <c r="E16" s="62" t="e">
        <f t="shared" si="8"/>
        <v>#REF!</v>
      </c>
      <c r="F16" s="62" t="e">
        <f t="shared" si="8"/>
        <v>#REF!</v>
      </c>
      <c r="G16" s="62" t="e">
        <f t="shared" si="8"/>
        <v>#REF!</v>
      </c>
      <c r="H16" s="62" t="e">
        <f t="shared" si="8"/>
        <v>#REF!</v>
      </c>
      <c r="I16" s="62" t="e">
        <f t="shared" si="8"/>
        <v>#REF!</v>
      </c>
      <c r="J16" s="62" t="e">
        <f t="shared" si="8"/>
        <v>#REF!</v>
      </c>
      <c r="K16" s="62" t="e">
        <f t="shared" si="8"/>
        <v>#REF!</v>
      </c>
      <c r="L16" s="62" t="e">
        <f t="shared" si="8"/>
        <v>#REF!</v>
      </c>
      <c r="M16" s="95" t="e">
        <f t="shared" si="8"/>
        <v>#REF!</v>
      </c>
      <c r="N16" s="96" t="e">
        <f t="shared" si="8"/>
        <v>#REF!</v>
      </c>
    </row>
    <row r="17" spans="1:15" s="6" customFormat="1" ht="33.75" customHeight="1">
      <c r="A17" s="63" t="s">
        <v>20</v>
      </c>
      <c r="B17" s="64" t="e">
        <f>SUM(C17:N17)</f>
        <v>#REF!</v>
      </c>
      <c r="C17" s="65" t="e">
        <f>#REF!</f>
        <v>#REF!</v>
      </c>
      <c r="D17" s="65" t="e">
        <f>#REF!</f>
        <v>#REF!</v>
      </c>
      <c r="E17" s="65" t="e">
        <f>#REF!</f>
        <v>#REF!</v>
      </c>
      <c r="F17" s="65" t="e">
        <f>#REF!</f>
        <v>#REF!</v>
      </c>
      <c r="G17" s="65" t="e">
        <f>#REF!</f>
        <v>#REF!</v>
      </c>
      <c r="H17" s="65" t="e">
        <f>#REF!</f>
        <v>#REF!</v>
      </c>
      <c r="I17" s="65" t="e">
        <f>#REF!</f>
        <v>#REF!</v>
      </c>
      <c r="J17" s="65" t="e">
        <f>#REF!</f>
        <v>#REF!</v>
      </c>
      <c r="K17" s="65" t="e">
        <f>#REF!</f>
        <v>#REF!</v>
      </c>
      <c r="L17" s="65" t="e">
        <f>#REF!</f>
        <v>#REF!</v>
      </c>
      <c r="M17" s="97" t="e">
        <f>#REF!</f>
        <v>#REF!</v>
      </c>
      <c r="N17" s="98" t="e">
        <f>#REF!</f>
        <v>#REF!</v>
      </c>
      <c r="O17" s="21"/>
    </row>
    <row r="18" spans="1:14" s="5" customFormat="1" ht="15">
      <c r="A18" s="53" t="s">
        <v>12</v>
      </c>
      <c r="B18" s="1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2"/>
      <c r="N18" s="99"/>
    </row>
    <row r="19" spans="1:14" s="5" customFormat="1" ht="13.5">
      <c r="A19" s="55" t="s">
        <v>13</v>
      </c>
      <c r="B19" s="10" t="e">
        <f>SUM(C19:N19)</f>
        <v>#REF!</v>
      </c>
      <c r="C19" s="66" t="e">
        <f>#REF!</f>
        <v>#REF!</v>
      </c>
      <c r="D19" s="66" t="e">
        <f>#REF!</f>
        <v>#REF!</v>
      </c>
      <c r="E19" s="66" t="e">
        <f>#REF!</f>
        <v>#REF!</v>
      </c>
      <c r="F19" s="66" t="e">
        <f>#REF!</f>
        <v>#REF!</v>
      </c>
      <c r="G19" s="66" t="e">
        <f>#REF!</f>
        <v>#REF!</v>
      </c>
      <c r="H19" s="66" t="e">
        <f>#REF!</f>
        <v>#REF!</v>
      </c>
      <c r="I19" s="66" t="e">
        <f>#REF!</f>
        <v>#REF!</v>
      </c>
      <c r="J19" s="66" t="e">
        <f>#REF!</f>
        <v>#REF!</v>
      </c>
      <c r="K19" s="66" t="e">
        <f>#REF!</f>
        <v>#REF!</v>
      </c>
      <c r="L19" s="66" t="e">
        <f>#REF!</f>
        <v>#REF!</v>
      </c>
      <c r="M19" s="100" t="e">
        <f>#REF!</f>
        <v>#REF!</v>
      </c>
      <c r="N19" s="101" t="e">
        <f>#REF!</f>
        <v>#REF!</v>
      </c>
    </row>
    <row r="20" spans="1:14" s="5" customFormat="1" ht="15">
      <c r="A20" s="67" t="s">
        <v>15</v>
      </c>
      <c r="B20" s="10" t="e">
        <f>SUM(C20:N20)</f>
        <v>#REF!</v>
      </c>
      <c r="C20" s="66" t="e">
        <f>#REF!</f>
        <v>#REF!</v>
      </c>
      <c r="D20" s="66" t="e">
        <f>#REF!</f>
        <v>#REF!</v>
      </c>
      <c r="E20" s="66" t="e">
        <f>#REF!</f>
        <v>#REF!</v>
      </c>
      <c r="F20" s="66" t="e">
        <f>#REF!</f>
        <v>#REF!</v>
      </c>
      <c r="G20" s="66" t="e">
        <f>#REF!</f>
        <v>#REF!</v>
      </c>
      <c r="H20" s="66" t="e">
        <f>#REF!</f>
        <v>#REF!</v>
      </c>
      <c r="I20" s="66" t="e">
        <f>#REF!</f>
        <v>#REF!</v>
      </c>
      <c r="J20" s="66" t="e">
        <f>#REF!</f>
        <v>#REF!</v>
      </c>
      <c r="K20" s="66" t="e">
        <f>#REF!</f>
        <v>#REF!</v>
      </c>
      <c r="L20" s="66" t="e">
        <f>#REF!</f>
        <v>#REF!</v>
      </c>
      <c r="M20" s="100" t="e">
        <f>#REF!</f>
        <v>#REF!</v>
      </c>
      <c r="N20" s="101" t="e">
        <f>#REF!</f>
        <v>#REF!</v>
      </c>
    </row>
    <row r="21" spans="1:14" s="5" customFormat="1" ht="15">
      <c r="A21" s="53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89"/>
      <c r="N21" s="90"/>
    </row>
    <row r="22" spans="1:14" s="5" customFormat="1" ht="27">
      <c r="A22" s="57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89" t="e">
        <f>#REF!+#REF!</f>
        <v>#REF!</v>
      </c>
      <c r="N22" s="90" t="e">
        <f>#REF!+#REF!</f>
        <v>#REF!</v>
      </c>
    </row>
    <row r="23" spans="1:14" s="5" customFormat="1" ht="27">
      <c r="A23" s="57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89" t="e">
        <f>#REF!+#REF!</f>
        <v>#REF!</v>
      </c>
      <c r="N23" s="90" t="e">
        <f>#REF!+#REF!</f>
        <v>#REF!</v>
      </c>
    </row>
    <row r="24" spans="1:14" s="5" customFormat="1" ht="28.5">
      <c r="A24" s="68" t="s">
        <v>23</v>
      </c>
      <c r="B24" s="69" t="e">
        <f aca="true" t="shared" si="9" ref="B24:N24">B16/B14</f>
        <v>#REF!</v>
      </c>
      <c r="C24" s="69" t="e">
        <f t="shared" si="9"/>
        <v>#REF!</v>
      </c>
      <c r="D24" s="69" t="e">
        <f t="shared" si="9"/>
        <v>#REF!</v>
      </c>
      <c r="E24" s="69" t="e">
        <f t="shared" si="9"/>
        <v>#REF!</v>
      </c>
      <c r="F24" s="69" t="e">
        <f t="shared" si="9"/>
        <v>#REF!</v>
      </c>
      <c r="G24" s="69" t="e">
        <f t="shared" si="9"/>
        <v>#REF!</v>
      </c>
      <c r="H24" s="69" t="e">
        <f t="shared" si="9"/>
        <v>#REF!</v>
      </c>
      <c r="I24" s="69" t="e">
        <f t="shared" si="9"/>
        <v>#REF!</v>
      </c>
      <c r="J24" s="69" t="e">
        <f t="shared" si="9"/>
        <v>#REF!</v>
      </c>
      <c r="K24" s="69" t="e">
        <f t="shared" si="9"/>
        <v>#REF!</v>
      </c>
      <c r="L24" s="69" t="e">
        <f t="shared" si="9"/>
        <v>#REF!</v>
      </c>
      <c r="M24" s="102" t="e">
        <f t="shared" si="9"/>
        <v>#REF!</v>
      </c>
      <c r="N24" s="103" t="e">
        <f t="shared" si="9"/>
        <v>#REF!</v>
      </c>
    </row>
    <row r="25" spans="1:14" s="2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23"/>
      <c r="M25" s="23"/>
      <c r="N25" s="23"/>
    </row>
    <row r="26" spans="5:14" s="5" customFormat="1" ht="13.5">
      <c r="E26" s="70"/>
      <c r="F26" s="70"/>
      <c r="N26" s="81" t="s">
        <v>14</v>
      </c>
    </row>
    <row r="27" spans="1:14" s="5" customFormat="1" ht="30.75">
      <c r="A27" s="71" t="s">
        <v>24</v>
      </c>
      <c r="B27" s="72" t="e">
        <f>SUM(B30,B31)</f>
        <v>#REF!</v>
      </c>
      <c r="C27" s="73" t="e">
        <f aca="true" t="shared" si="10" ref="C27:N27">C30+C31</f>
        <v>#REF!</v>
      </c>
      <c r="D27" s="50" t="e">
        <f t="shared" si="10"/>
        <v>#REF!</v>
      </c>
      <c r="E27" s="50" t="e">
        <f t="shared" si="10"/>
        <v>#REF!</v>
      </c>
      <c r="F27" s="74" t="e">
        <f t="shared" si="10"/>
        <v>#REF!</v>
      </c>
      <c r="G27" s="74" t="e">
        <f t="shared" si="10"/>
        <v>#REF!</v>
      </c>
      <c r="H27" s="51" t="e">
        <f t="shared" si="10"/>
        <v>#REF!</v>
      </c>
      <c r="I27" s="51" t="e">
        <f t="shared" si="10"/>
        <v>#REF!</v>
      </c>
      <c r="J27" s="51" t="e">
        <f t="shared" si="10"/>
        <v>#REF!</v>
      </c>
      <c r="K27" s="51" t="e">
        <f t="shared" si="10"/>
        <v>#REF!</v>
      </c>
      <c r="L27" s="51" t="e">
        <f t="shared" si="10"/>
        <v>#REF!</v>
      </c>
      <c r="M27" s="85" t="e">
        <f t="shared" si="10"/>
        <v>#REF!</v>
      </c>
      <c r="N27" s="104" t="e">
        <f t="shared" si="10"/>
        <v>#REF!</v>
      </c>
    </row>
    <row r="28" spans="1:14" s="5" customFormat="1" ht="14.25">
      <c r="A28" s="63" t="s">
        <v>25</v>
      </c>
      <c r="B28" s="75"/>
      <c r="C28" s="76"/>
      <c r="D28" s="76"/>
      <c r="E28" s="76"/>
      <c r="F28" s="76"/>
      <c r="G28" s="76"/>
      <c r="H28" s="76">
        <v>1500</v>
      </c>
      <c r="I28" s="105"/>
      <c r="J28" s="76"/>
      <c r="K28" s="76"/>
      <c r="L28" s="76"/>
      <c r="M28" s="106"/>
      <c r="N28" s="107"/>
    </row>
    <row r="29" spans="1:14" s="5" customFormat="1" ht="15">
      <c r="A29" s="53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89"/>
      <c r="N29" s="90"/>
    </row>
    <row r="30" spans="1:14" s="5" customFormat="1" ht="13.5">
      <c r="A30" s="55" t="s">
        <v>26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22" t="e">
        <f>#REF!</f>
        <v>#REF!</v>
      </c>
      <c r="N30" s="99" t="e">
        <f>#REF!</f>
        <v>#REF!</v>
      </c>
    </row>
    <row r="31" spans="1:14" s="5" customFormat="1" ht="15">
      <c r="A31" s="67" t="s">
        <v>27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22" t="e">
        <f>#REF!</f>
        <v>#REF!</v>
      </c>
      <c r="N31" s="99" t="e">
        <f>#REF!</f>
        <v>#REF!</v>
      </c>
    </row>
    <row r="32" spans="1:14" s="5" customFormat="1" ht="15">
      <c r="A32" s="53" t="s">
        <v>12</v>
      </c>
      <c r="B32" s="7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89"/>
      <c r="N32" s="90"/>
    </row>
    <row r="33" spans="1:14" s="5" customFormat="1" ht="27">
      <c r="A33" s="57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89" t="e">
        <f>#REF!</f>
        <v>#REF!</v>
      </c>
      <c r="N33" s="90" t="e">
        <f>#REF!</f>
        <v>#REF!</v>
      </c>
    </row>
    <row r="34" spans="1:14" s="5" customFormat="1" ht="27">
      <c r="A34" s="58" t="s">
        <v>29</v>
      </c>
      <c r="B34" s="78" t="e">
        <f>#REF!</f>
        <v>#REF!</v>
      </c>
      <c r="C34" s="78" t="e">
        <f>#REF!</f>
        <v>#REF!</v>
      </c>
      <c r="D34" s="78" t="e">
        <f>#REF!</f>
        <v>#REF!</v>
      </c>
      <c r="E34" s="78" t="e">
        <f>#REF!</f>
        <v>#REF!</v>
      </c>
      <c r="F34" s="78" t="e">
        <f>#REF!</f>
        <v>#REF!</v>
      </c>
      <c r="G34" s="78" t="e">
        <f>#REF!</f>
        <v>#REF!</v>
      </c>
      <c r="H34" s="78" t="e">
        <f>#REF!</f>
        <v>#REF!</v>
      </c>
      <c r="I34" s="78" t="e">
        <f>#REF!</f>
        <v>#REF!</v>
      </c>
      <c r="J34" s="78" t="e">
        <f>#REF!</f>
        <v>#REF!</v>
      </c>
      <c r="K34" s="78" t="e">
        <f>#REF!</f>
        <v>#REF!</v>
      </c>
      <c r="L34" s="78" t="e">
        <f>#REF!</f>
        <v>#REF!</v>
      </c>
      <c r="M34" s="93" t="e">
        <f>#REF!</f>
        <v>#REF!</v>
      </c>
      <c r="N34" s="94" t="e">
        <f>#REF!</f>
        <v>#REF!</v>
      </c>
    </row>
    <row r="35" spans="1:14" s="5" customFormat="1" ht="12.75" customHeight="1">
      <c r="A35" s="2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79" t="s">
        <v>30</v>
      </c>
      <c r="B36" s="80"/>
      <c r="C36" s="80"/>
      <c r="D36" s="80"/>
      <c r="E36" s="80"/>
      <c r="F36" s="80"/>
      <c r="G36" s="80"/>
      <c r="H36" s="80"/>
      <c r="I36" s="80"/>
      <c r="J36" s="1"/>
      <c r="K36" s="1"/>
      <c r="L36" s="1"/>
      <c r="M36" s="1"/>
      <c r="N36" s="1"/>
    </row>
    <row r="37" spans="1:4" ht="12.75">
      <c r="A37" s="18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39" t="s">
        <v>32</v>
      </c>
      <c r="B68" s="139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1" t="s">
        <v>45</v>
      </c>
      <c r="B69" s="141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1" t="s">
        <v>46</v>
      </c>
      <c r="B70" s="141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1" t="s">
        <v>47</v>
      </c>
      <c r="B71" s="141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1" t="s">
        <v>48</v>
      </c>
      <c r="B72" s="141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1" t="s">
        <v>49</v>
      </c>
      <c r="B73" s="141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1" t="s">
        <v>50</v>
      </c>
      <c r="B74" s="141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1" t="s">
        <v>51</v>
      </c>
      <c r="B75" s="141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1" t="s">
        <v>52</v>
      </c>
      <c r="B76" s="141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1" t="s">
        <v>53</v>
      </c>
      <c r="B77" s="141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1" t="s">
        <v>54</v>
      </c>
      <c r="B78" s="141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1" t="s">
        <v>55</v>
      </c>
      <c r="B79" s="141"/>
      <c r="C79" s="141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1" t="s">
        <v>56</v>
      </c>
      <c r="B80" s="141"/>
      <c r="C80" s="141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1" t="s">
        <v>57</v>
      </c>
      <c r="B81" s="141"/>
      <c r="C81" s="141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1" t="s">
        <v>58</v>
      </c>
      <c r="B82" s="141"/>
      <c r="C82" s="141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1" t="s">
        <v>59</v>
      </c>
      <c r="B83" s="141"/>
      <c r="C83" s="141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1" t="s">
        <v>60</v>
      </c>
      <c r="B84" s="141"/>
      <c r="C84" s="141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1" t="s">
        <v>61</v>
      </c>
      <c r="B85" s="141"/>
      <c r="C85" s="141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0" t="s">
        <v>62</v>
      </c>
      <c r="B86" s="140"/>
      <c r="C86" s="140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0" t="s">
        <v>63</v>
      </c>
      <c r="B87" s="140"/>
      <c r="C87" s="140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0" t="s">
        <v>64</v>
      </c>
      <c r="B88" s="140"/>
      <c r="C88" s="140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0" t="s">
        <v>65</v>
      </c>
      <c r="B89" s="140"/>
      <c r="C89" s="140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3" customFormat="1" ht="12.75" customHeight="1">
      <c r="A90" s="138"/>
      <c r="B90" s="138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3" customFormat="1" ht="12.75" customHeight="1">
      <c r="A92" s="139" t="s">
        <v>67</v>
      </c>
      <c r="B92" s="139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0" t="s">
        <v>68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tabSelected="1" view="pageBreakPreview" zoomScale="75" zoomScaleNormal="75" zoomScaleSheetLayoutView="75" zoomScalePageLayoutView="0" workbookViewId="0" topLeftCell="A1">
      <selection activeCell="D18" sqref="D18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4" width="11.8515625" style="0" customWidth="1"/>
    <col min="5" max="5" width="12.57421875" style="0" bestFit="1" customWidth="1"/>
    <col min="6" max="6" width="11.140625" style="0" bestFit="1" customWidth="1"/>
    <col min="7" max="7" width="12.57421875" style="0" bestFit="1" customWidth="1"/>
    <col min="8" max="9" width="11.140625" style="0" bestFit="1" customWidth="1"/>
    <col min="10" max="10" width="14.28125" style="0" customWidth="1"/>
    <col min="11" max="11" width="11.140625" style="0" bestFit="1" customWidth="1"/>
    <col min="12" max="12" width="13.28125" style="0" bestFit="1" customWidth="1"/>
    <col min="13" max="15" width="12.57421875" style="0" bestFit="1" customWidth="1"/>
    <col min="16" max="16" width="13.57421875" style="0" customWidth="1"/>
    <col min="19" max="22" width="10.421875" style="0" bestFit="1" customWidth="1"/>
    <col min="23" max="24" width="9.28125" style="0" bestFit="1" customWidth="1"/>
  </cols>
  <sheetData>
    <row r="1" spans="2:12" ht="45.75" customHeight="1">
      <c r="B1" s="144" t="s">
        <v>78</v>
      </c>
      <c r="C1" s="145"/>
      <c r="D1" s="145"/>
      <c r="E1" s="145"/>
      <c r="F1" s="145"/>
      <c r="G1" s="145"/>
      <c r="H1" s="145"/>
      <c r="I1" s="145"/>
      <c r="J1" s="145"/>
      <c r="K1" s="4"/>
      <c r="L1" s="4"/>
    </row>
    <row r="2" spans="1:15" ht="27.75" customHeight="1" thickBot="1">
      <c r="A2" s="36"/>
      <c r="B2" s="36"/>
      <c r="O2" s="117" t="s">
        <v>31</v>
      </c>
    </row>
    <row r="3" spans="1:15" s="5" customFormat="1" ht="45.75" customHeight="1" thickBot="1">
      <c r="A3" s="108" t="s">
        <v>2</v>
      </c>
      <c r="B3" s="109" t="s">
        <v>77</v>
      </c>
      <c r="C3" s="109" t="s">
        <v>69</v>
      </c>
      <c r="D3" s="110" t="s">
        <v>79</v>
      </c>
      <c r="E3" s="110" t="s">
        <v>80</v>
      </c>
      <c r="F3" s="110" t="s">
        <v>81</v>
      </c>
      <c r="G3" s="110" t="s">
        <v>82</v>
      </c>
      <c r="H3" s="110" t="s">
        <v>83</v>
      </c>
      <c r="I3" s="110" t="s">
        <v>84</v>
      </c>
      <c r="J3" s="110" t="s">
        <v>85</v>
      </c>
      <c r="K3" s="110" t="s">
        <v>76</v>
      </c>
      <c r="L3" s="110" t="s">
        <v>86</v>
      </c>
      <c r="M3" s="110" t="s">
        <v>87</v>
      </c>
      <c r="N3" s="110" t="s">
        <v>88</v>
      </c>
      <c r="O3" s="137" t="s">
        <v>89</v>
      </c>
    </row>
    <row r="4" spans="1:24" s="5" customFormat="1" ht="37.5" customHeight="1">
      <c r="A4" s="131" t="s">
        <v>70</v>
      </c>
      <c r="B4" s="132">
        <v>59309.159999999996</v>
      </c>
      <c r="C4" s="133">
        <v>62660.34</v>
      </c>
      <c r="D4" s="134">
        <v>975.48</v>
      </c>
      <c r="E4" s="134">
        <v>11516.94</v>
      </c>
      <c r="F4" s="134">
        <v>1918.66</v>
      </c>
      <c r="G4" s="134">
        <v>12613.050000000001</v>
      </c>
      <c r="H4" s="134">
        <v>1140.36</v>
      </c>
      <c r="I4" s="134">
        <v>2102.44</v>
      </c>
      <c r="J4" s="134">
        <v>1689.55</v>
      </c>
      <c r="K4" s="134">
        <v>2328.96</v>
      </c>
      <c r="L4" s="134">
        <v>11598.7</v>
      </c>
      <c r="M4" s="134">
        <v>11707.319999999998</v>
      </c>
      <c r="N4" s="134">
        <v>1588.09</v>
      </c>
      <c r="O4" s="135">
        <v>3480.79</v>
      </c>
      <c r="P4" s="19"/>
      <c r="Q4" s="19"/>
      <c r="S4" s="20"/>
      <c r="T4" s="20"/>
      <c r="U4" s="20"/>
      <c r="V4" s="20"/>
      <c r="W4" s="20"/>
      <c r="X4" s="20"/>
    </row>
    <row r="5" spans="1:24" s="5" customFormat="1" ht="23.25" customHeight="1">
      <c r="A5" s="118" t="s">
        <v>12</v>
      </c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9"/>
      <c r="S5" s="20"/>
      <c r="T5" s="20"/>
      <c r="U5" s="20"/>
      <c r="V5" s="20"/>
      <c r="W5" s="20"/>
      <c r="X5" s="20"/>
    </row>
    <row r="6" spans="1:26" s="5" customFormat="1" ht="23.25" customHeight="1">
      <c r="A6" s="112" t="s">
        <v>71</v>
      </c>
      <c r="B6" s="37">
        <v>47715.35</v>
      </c>
      <c r="C6" s="37">
        <v>47850.1</v>
      </c>
      <c r="D6" s="38">
        <v>650.17</v>
      </c>
      <c r="E6" s="38">
        <v>9431.95</v>
      </c>
      <c r="F6" s="38">
        <v>898.23</v>
      </c>
      <c r="G6" s="38">
        <v>9726.95</v>
      </c>
      <c r="H6" s="38">
        <v>639.37</v>
      </c>
      <c r="I6" s="38">
        <v>574.47</v>
      </c>
      <c r="J6" s="38">
        <v>373.96000000000004</v>
      </c>
      <c r="K6" s="38">
        <v>1344</v>
      </c>
      <c r="L6" s="38">
        <v>10366.87</v>
      </c>
      <c r="M6" s="38">
        <v>9836.349999999999</v>
      </c>
      <c r="N6" s="38">
        <v>1359.62</v>
      </c>
      <c r="O6" s="39">
        <v>2648.16</v>
      </c>
      <c r="P6" s="19"/>
      <c r="R6" s="20"/>
      <c r="S6" s="20"/>
      <c r="T6" s="20"/>
      <c r="U6" s="20"/>
      <c r="V6" s="20"/>
      <c r="W6" s="20"/>
      <c r="X6" s="20"/>
      <c r="Y6" s="20"/>
      <c r="Z6" s="20"/>
    </row>
    <row r="7" spans="1:26" s="5" customFormat="1" ht="21" customHeight="1" thickBot="1">
      <c r="A7" s="116" t="s">
        <v>72</v>
      </c>
      <c r="B7" s="41">
        <v>11593.81</v>
      </c>
      <c r="C7" s="41">
        <v>14810.239999999998</v>
      </c>
      <c r="D7" s="43">
        <v>325.31</v>
      </c>
      <c r="E7" s="43">
        <v>2084.99</v>
      </c>
      <c r="F7" s="43">
        <v>1020.4300000000001</v>
      </c>
      <c r="G7" s="43">
        <v>2886.1</v>
      </c>
      <c r="H7" s="43">
        <v>500.98999999999995</v>
      </c>
      <c r="I7" s="43">
        <v>1527.97</v>
      </c>
      <c r="J7" s="43">
        <v>1315.59</v>
      </c>
      <c r="K7" s="43">
        <v>984.96</v>
      </c>
      <c r="L7" s="43">
        <v>1231.83</v>
      </c>
      <c r="M7" s="43">
        <v>1870.97</v>
      </c>
      <c r="N7" s="43">
        <v>228.47000000000003</v>
      </c>
      <c r="O7" s="44">
        <v>832.6299999999999</v>
      </c>
      <c r="P7" s="19"/>
      <c r="Q7" s="119"/>
      <c r="S7" s="20"/>
      <c r="T7" s="20"/>
      <c r="U7" s="20"/>
      <c r="V7" s="20"/>
      <c r="W7" s="20"/>
      <c r="X7" s="20"/>
      <c r="Y7" s="20"/>
      <c r="Z7" s="20"/>
    </row>
    <row r="8" spans="1:26" s="5" customFormat="1" ht="15.75" thickBot="1">
      <c r="A8" s="111" t="s">
        <v>19</v>
      </c>
      <c r="B8" s="113">
        <v>39711.38</v>
      </c>
      <c r="C8" s="113">
        <v>49479.06999999999</v>
      </c>
      <c r="D8" s="114">
        <v>588.63</v>
      </c>
      <c r="E8" s="114">
        <v>10499.91</v>
      </c>
      <c r="F8" s="114">
        <v>1410.21</v>
      </c>
      <c r="G8" s="114">
        <v>11360.51</v>
      </c>
      <c r="H8" s="114">
        <v>501.31</v>
      </c>
      <c r="I8" s="114">
        <v>1648.1</v>
      </c>
      <c r="J8" s="114">
        <v>1099.44</v>
      </c>
      <c r="K8" s="114">
        <v>1632.3600000000001</v>
      </c>
      <c r="L8" s="114">
        <v>6615.66</v>
      </c>
      <c r="M8" s="114">
        <v>10149.77</v>
      </c>
      <c r="N8" s="114">
        <v>1223.31</v>
      </c>
      <c r="O8" s="130">
        <v>2749.8599999999997</v>
      </c>
      <c r="P8" s="19"/>
      <c r="Q8" s="119"/>
      <c r="R8" s="20"/>
      <c r="S8" s="20"/>
      <c r="T8" s="20"/>
      <c r="U8" s="20"/>
      <c r="V8" s="20"/>
      <c r="W8" s="20"/>
      <c r="X8" s="20"/>
      <c r="Y8" s="20"/>
      <c r="Z8" s="20"/>
    </row>
    <row r="9" spans="1:16" s="5" customFormat="1" ht="15">
      <c r="A9" s="122" t="s">
        <v>12</v>
      </c>
      <c r="B9" s="123"/>
      <c r="C9" s="123"/>
      <c r="D9" s="124"/>
      <c r="E9" s="124"/>
      <c r="F9" s="124"/>
      <c r="G9" s="126"/>
      <c r="H9" s="126"/>
      <c r="I9" s="126"/>
      <c r="J9" s="126"/>
      <c r="K9" s="126"/>
      <c r="L9" s="126"/>
      <c r="M9" s="127"/>
      <c r="N9" s="127"/>
      <c r="O9" s="128"/>
      <c r="P9" s="19"/>
    </row>
    <row r="10" spans="1:24" s="5" customFormat="1" ht="20.25" customHeight="1">
      <c r="A10" s="112" t="s">
        <v>73</v>
      </c>
      <c r="B10" s="37">
        <v>32987.27</v>
      </c>
      <c r="C10" s="37">
        <v>40379.59</v>
      </c>
      <c r="D10" s="38">
        <v>574.77</v>
      </c>
      <c r="E10" s="38">
        <v>9269.85</v>
      </c>
      <c r="F10" s="38">
        <v>704.97</v>
      </c>
      <c r="G10" s="38">
        <v>9515.69</v>
      </c>
      <c r="H10" s="38">
        <v>431.54</v>
      </c>
      <c r="I10" s="38">
        <v>309.54</v>
      </c>
      <c r="J10" s="38">
        <v>217.52</v>
      </c>
      <c r="K10" s="38">
        <v>1156.91</v>
      </c>
      <c r="L10" s="38">
        <v>5774.89</v>
      </c>
      <c r="M10" s="38">
        <v>9087.06</v>
      </c>
      <c r="N10" s="38">
        <v>1106.57</v>
      </c>
      <c r="O10" s="39">
        <v>2230.2799999999997</v>
      </c>
      <c r="P10" s="120"/>
      <c r="Q10" s="120"/>
      <c r="R10" s="120"/>
      <c r="S10" s="19"/>
      <c r="U10" s="20"/>
      <c r="V10" s="20"/>
      <c r="W10" s="20"/>
      <c r="X10" s="20"/>
    </row>
    <row r="11" spans="1:24" s="5" customFormat="1" ht="21" customHeight="1" thickBot="1">
      <c r="A11" s="116" t="s">
        <v>74</v>
      </c>
      <c r="B11" s="41">
        <v>6724.11</v>
      </c>
      <c r="C11" s="41">
        <v>9099.48</v>
      </c>
      <c r="D11" s="43">
        <v>13.86</v>
      </c>
      <c r="E11" s="43">
        <v>1230.06</v>
      </c>
      <c r="F11" s="43">
        <v>705.24</v>
      </c>
      <c r="G11" s="43">
        <v>1844.82</v>
      </c>
      <c r="H11" s="43">
        <v>69.77</v>
      </c>
      <c r="I11" s="43">
        <v>1338.56</v>
      </c>
      <c r="J11" s="43">
        <v>881.92</v>
      </c>
      <c r="K11" s="43">
        <v>475.45</v>
      </c>
      <c r="L11" s="43">
        <v>840.77</v>
      </c>
      <c r="M11" s="43">
        <v>1062.71</v>
      </c>
      <c r="N11" s="43">
        <v>116.74000000000001</v>
      </c>
      <c r="O11" s="44">
        <v>519.5799999999999</v>
      </c>
      <c r="P11" s="120"/>
      <c r="Q11" s="120"/>
      <c r="R11" s="120"/>
      <c r="S11" s="19"/>
      <c r="U11" s="20"/>
      <c r="V11" s="20"/>
      <c r="W11" s="20"/>
      <c r="X11" s="20"/>
    </row>
    <row r="12" spans="1:19" s="5" customFormat="1" ht="15.75" thickBot="1">
      <c r="A12" s="111" t="s">
        <v>24</v>
      </c>
      <c r="B12" s="40">
        <v>19597.78</v>
      </c>
      <c r="C12" s="40">
        <v>13181.27</v>
      </c>
      <c r="D12" s="115">
        <v>386.85</v>
      </c>
      <c r="E12" s="115">
        <v>1017.03</v>
      </c>
      <c r="F12" s="115">
        <v>508.45</v>
      </c>
      <c r="G12" s="115">
        <v>1252.54</v>
      </c>
      <c r="H12" s="115">
        <v>639.05</v>
      </c>
      <c r="I12" s="115">
        <v>454.34000000000003</v>
      </c>
      <c r="J12" s="115">
        <v>590.11</v>
      </c>
      <c r="K12" s="115">
        <v>696.6</v>
      </c>
      <c r="L12" s="115">
        <v>4983.040000000001</v>
      </c>
      <c r="M12" s="115">
        <v>1557.55</v>
      </c>
      <c r="N12" s="115">
        <v>364.78000000000003</v>
      </c>
      <c r="O12" s="129">
        <v>730.93</v>
      </c>
      <c r="P12" s="120"/>
      <c r="Q12" s="120"/>
      <c r="R12" s="120"/>
      <c r="S12" s="19"/>
    </row>
    <row r="13" spans="1:19" s="5" customFormat="1" ht="15">
      <c r="A13" s="122" t="s">
        <v>12</v>
      </c>
      <c r="B13" s="123"/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  <c r="P13" s="120"/>
      <c r="Q13" s="120"/>
      <c r="R13" s="120"/>
      <c r="S13" s="19"/>
    </row>
    <row r="14" spans="1:19" s="5" customFormat="1" ht="19.5" customHeight="1">
      <c r="A14" s="112" t="s">
        <v>75</v>
      </c>
      <c r="B14" s="37">
        <v>14728.08</v>
      </c>
      <c r="C14" s="37">
        <v>7470.51</v>
      </c>
      <c r="D14" s="38">
        <v>75.4</v>
      </c>
      <c r="E14" s="38">
        <v>162.1</v>
      </c>
      <c r="F14" s="38">
        <v>193.26</v>
      </c>
      <c r="G14" s="38">
        <v>211.26</v>
      </c>
      <c r="H14" s="38">
        <v>207.83</v>
      </c>
      <c r="I14" s="38">
        <v>264.93</v>
      </c>
      <c r="J14" s="38">
        <v>156.44</v>
      </c>
      <c r="K14" s="38">
        <v>187.09</v>
      </c>
      <c r="L14" s="38">
        <v>4591.9800000000005</v>
      </c>
      <c r="M14" s="38">
        <v>749.29</v>
      </c>
      <c r="N14" s="38">
        <v>253.05</v>
      </c>
      <c r="O14" s="39">
        <v>417.88</v>
      </c>
      <c r="P14" s="120"/>
      <c r="Q14" s="120"/>
      <c r="R14" s="120"/>
      <c r="S14" s="19"/>
    </row>
    <row r="15" spans="1:19" s="5" customFormat="1" ht="22.5" customHeight="1" thickBot="1">
      <c r="A15" s="116" t="s">
        <v>74</v>
      </c>
      <c r="B15" s="41">
        <v>4869.7</v>
      </c>
      <c r="C15" s="41">
        <v>5710.76</v>
      </c>
      <c r="D15" s="43">
        <v>311.45</v>
      </c>
      <c r="E15" s="43">
        <v>854.93</v>
      </c>
      <c r="F15" s="43">
        <v>315.19</v>
      </c>
      <c r="G15" s="43">
        <v>1041.28</v>
      </c>
      <c r="H15" s="43">
        <v>431.21999999999997</v>
      </c>
      <c r="I15" s="43">
        <v>189.41</v>
      </c>
      <c r="J15" s="43">
        <v>433.67</v>
      </c>
      <c r="K15" s="43">
        <v>509.51000000000005</v>
      </c>
      <c r="L15" s="43">
        <v>391.06000000000006</v>
      </c>
      <c r="M15" s="43">
        <v>808.26</v>
      </c>
      <c r="N15" s="43">
        <v>111.73</v>
      </c>
      <c r="O15" s="44">
        <v>313.04999999999995</v>
      </c>
      <c r="P15" s="120"/>
      <c r="Q15" s="120"/>
      <c r="R15" s="120"/>
      <c r="S15" s="19"/>
    </row>
    <row r="16" spans="1:19" s="35" customFormat="1" ht="24.75" customHeight="1">
      <c r="A16" s="146" t="s">
        <v>90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36"/>
      <c r="Q16" s="121"/>
      <c r="R16" s="121"/>
      <c r="S16" s="121"/>
    </row>
  </sheetData>
  <sheetProtection/>
  <mergeCells count="2">
    <mergeCell ref="B1:J1"/>
    <mergeCell ref="A16:O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ioana</cp:lastModifiedBy>
  <cp:lastPrinted>2020-10-01T09:31:56Z</cp:lastPrinted>
  <dcterms:created xsi:type="dcterms:W3CDTF">2015-04-24T09:04:58Z</dcterms:created>
  <dcterms:modified xsi:type="dcterms:W3CDTF">2020-10-19T05:10:50Z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