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<sst xmlns="http://schemas.openxmlformats.org/spreadsheetml/2006/main" count="107" uniqueCount="94">
  <si>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</si>
  <si>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</si>
  <si>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</si>
  <si>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</si>
  <si>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</si>
  <si>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</si>
  <si>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</si>
  <si>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</si>
  <si>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</si>
  <si>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</si>
  <si>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</si>
  <si>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</si>
  <si>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</si>
  <si>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</si>
  <si>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</si>
  <si>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</si>
  <si>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</si>
  <si>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</si>
  <si>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</si>
  <si>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</si>
  <si>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</si>
  <si>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</si>
  <si>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</si>
  <si>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</si>
  <si>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</si>
  <si>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</si>
  <si>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</si>
  <si>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</si>
  <si>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</si>
  <si>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</si>
  <si>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</si>
  <si>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</si>
  <si>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</si>
  <si>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</si>
  <si>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</si>
  <si>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</si>
  <si>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</si>
  <si>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</si>
  <si>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</si>
  <si>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</si>
  <si>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</si>
  <si>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</si>
  <si>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</si>
  <si>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</si>
  <si>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</si>
  <si>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</si>
  <si>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</si>
  <si>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</si>
  <si>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</si>
  <si>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</si>
  <si>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</si>
  <si>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</si>
  <si>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</si>
  <si>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</si>
  <si>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</si>
  <si>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</si>
  <si>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</si>
  <si>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</si>
  <si>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</si>
  <si>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</si>
  <si>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</si>
  <si>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</si>
  <si>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</si>
  <si>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</si>
  <si>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</si>
  <si>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</si>
  <si>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</si>
  <si>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</si>
  <si>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</si>
  <si>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</si>
  <si>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</si>
  <si>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</si>
  <si>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</si>
  <si>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</si>
  <si>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</si>
  <si>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</si>
  <si>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</si>
  <si>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</si>
  <si>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</si>
  <si>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</si>
  <si>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</si>
  <si>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</si>
  <si>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</si>
  <si>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</si>
  <si>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</si>
  <si>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</si>
  <si>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</si>
  <si>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</si>
  <si>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</si>
  <si>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</si>
  <si>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</si>
  <si>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 xml:space="preserve">Lei mil. </t>
  </si>
  <si>
    <t>**) average exchange rate Ron/Eur for 2023, according to CNSP- August 2023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</si>
  <si>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period between August - December 2023, projection on debt contracted at the end of July 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</si>
</sst>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 vertical="center" wrapText="1"/>
    </xf>
    <xf numFmtId="186" fontId="6" fillId="35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top" wrapText="1"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Fill="1" applyBorder="1" applyAlignment="1">
      <alignment/>
    </xf>
    <xf numFmtId="178" fontId="6" fillId="0" borderId="24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vertical="center" wrapText="1"/>
    </xf>
    <xf numFmtId="178" fontId="6" fillId="0" borderId="3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178" fontId="9" fillId="0" borderId="21" xfId="0" applyNumberFormat="1" applyFont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 vertical="top" wrapText="1"/>
    </xf>
    <xf numFmtId="0" fontId="9" fillId="33" borderId="20" xfId="0" applyNumberFormat="1" applyFont="1" applyFill="1" applyBorder="1" applyAlignment="1">
      <alignment horizontal="left" vertical="top" wrapText="1"/>
    </xf>
    <xf numFmtId="178" fontId="9" fillId="33" borderId="31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2" xfId="0" applyNumberFormat="1" applyFont="1" applyFill="1" applyBorder="1" applyAlignment="1">
      <alignment horizontal="left" vertical="center" wrapText="1"/>
    </xf>
    <xf numFmtId="178" fontId="6" fillId="0" borderId="32" xfId="0" applyNumberFormat="1" applyFont="1" applyBorder="1" applyAlignment="1">
      <alignment/>
    </xf>
    <xf numFmtId="178" fontId="61" fillId="0" borderId="24" xfId="0" applyNumberFormat="1" applyFont="1" applyFill="1" applyBorder="1" applyAlignment="1">
      <alignment/>
    </xf>
    <xf numFmtId="178" fontId="6" fillId="36" borderId="24" xfId="0" applyNumberFormat="1" applyFont="1" applyFill="1" applyBorder="1" applyAlignment="1">
      <alignment/>
    </xf>
    <xf numFmtId="178" fontId="9" fillId="0" borderId="30" xfId="0" applyNumberFormat="1" applyFont="1" applyBorder="1" applyAlignment="1">
      <alignment/>
    </xf>
    <xf numFmtId="178" fontId="10" fillId="0" borderId="2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1" xfId="0" applyNumberFormat="1" applyFont="1" applyFill="1" applyBorder="1" applyAlignment="1">
      <alignment horizontal="center" vertical="center" wrapText="1"/>
    </xf>
    <xf numFmtId="186" fontId="6" fillId="35" borderId="31" xfId="0" applyNumberFormat="1" applyFont="1" applyFill="1" applyBorder="1" applyAlignment="1">
      <alignment horizontal="center" vertical="center" wrapText="1"/>
    </xf>
    <xf numFmtId="186" fontId="6" fillId="35" borderId="34" xfId="0" applyNumberFormat="1" applyFont="1" applyFill="1" applyBorder="1" applyAlignment="1">
      <alignment horizontal="center" vertical="center" wrapText="1"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6" xfId="0" applyNumberFormat="1" applyFont="1" applyFill="1" applyBorder="1" applyAlignment="1">
      <alignment/>
    </xf>
    <xf numFmtId="178" fontId="4" fillId="0" borderId="39" xfId="0" applyNumberFormat="1" applyFont="1" applyBorder="1" applyAlignment="1">
      <alignment/>
    </xf>
    <xf numFmtId="178" fontId="4" fillId="0" borderId="40" xfId="0" applyNumberFormat="1" applyFont="1" applyBorder="1" applyAlignment="1">
      <alignment/>
    </xf>
    <xf numFmtId="178" fontId="6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6" xfId="0" applyNumberFormat="1" applyFont="1" applyFill="1" applyBorder="1" applyAlignment="1">
      <alignment/>
    </xf>
    <xf numFmtId="178" fontId="9" fillId="33" borderId="41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6" fillId="0" borderId="43" xfId="0" applyNumberFormat="1" applyFont="1" applyBorder="1" applyAlignment="1">
      <alignment/>
    </xf>
    <xf numFmtId="178" fontId="9" fillId="0" borderId="21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4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 horizontal="right" vertical="center"/>
    </xf>
    <xf numFmtId="4" fontId="11" fillId="0" borderId="48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44" xfId="0" applyNumberFormat="1" applyFont="1" applyFill="1" applyBorder="1" applyAlignment="1">
      <alignment vertical="center"/>
    </xf>
    <xf numFmtId="4" fontId="7" fillId="0" borderId="45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346041"/>
        <c:axId val="8005506"/>
      </c:barChart>
      <c:catAx>
        <c:axId val="834604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5506"/>
        <c:crossesAt val="0"/>
        <c:auto val="1"/>
        <c:lblOffset val="100"/>
        <c:tickLblSkip val="1"/>
        <c:noMultiLvlLbl val="0"/>
      </c:catAx>
      <c:valAx>
        <c:axId val="8005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3:14" ht="12.75">
      <c r="C2" s="1"/>
      <c r="D2" s="9"/>
      <c r="J2" s="1"/>
      <c r="K2" s="9"/>
      <c r="N2" s="77" t="s">
        <v>1</v>
      </c>
    </row>
    <row r="3" spans="1:14" s="6" customFormat="1" ht="45.75" customHeight="1">
      <c r="A3" s="41" t="s">
        <v>2</v>
      </c>
      <c r="B3" s="42" t="s">
        <v>3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78" t="s">
        <v>4</v>
      </c>
      <c r="J3" s="78" t="s">
        <v>5</v>
      </c>
      <c r="K3" s="78" t="s">
        <v>6</v>
      </c>
      <c r="L3" s="78" t="s">
        <v>7</v>
      </c>
      <c r="M3" s="79" t="s">
        <v>8</v>
      </c>
      <c r="N3" s="80" t="s">
        <v>9</v>
      </c>
    </row>
    <row r="4" spans="1:14" s="6" customFormat="1" ht="48.75" customHeight="1">
      <c r="A4" s="44" t="s">
        <v>10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 t="shared" si="0"/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81" t="e">
        <f t="shared" si="0"/>
        <v>#REF!</v>
      </c>
      <c r="N4" s="82" t="e">
        <f t="shared" si="0"/>
        <v>#REF!</v>
      </c>
    </row>
    <row r="5" spans="1:14" s="6" customFormat="1" ht="15">
      <c r="A5" s="48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3" t="e">
        <f t="shared" si="1"/>
        <v>#REF!</v>
      </c>
      <c r="N5" s="84" t="e">
        <f t="shared" si="1"/>
        <v>#REF!</v>
      </c>
    </row>
    <row r="6" spans="1:14" s="6" customFormat="1" ht="15">
      <c r="A6" s="49" t="s">
        <v>12</v>
      </c>
      <c r="B6" s="11"/>
      <c r="C6" s="12"/>
      <c r="D6" s="12"/>
      <c r="E6" s="50"/>
      <c r="F6" s="12"/>
      <c r="G6" s="12"/>
      <c r="H6" s="12"/>
      <c r="I6" s="12"/>
      <c r="J6" s="12"/>
      <c r="K6" s="12"/>
      <c r="L6" s="12"/>
      <c r="M6" s="85"/>
      <c r="N6" s="86"/>
    </row>
    <row r="7" spans="1:14" s="6" customFormat="1" ht="14.25">
      <c r="A7" s="51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5" t="e">
        <f t="shared" si="2"/>
        <v>#REF!</v>
      </c>
      <c r="N7" s="86" t="e">
        <f t="shared" si="2"/>
        <v>#REF!</v>
      </c>
    </row>
    <row r="8" spans="1:14" s="6" customFormat="1" ht="14.25">
      <c r="A8" s="52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7" t="e">
        <f t="shared" si="3"/>
        <v>#REF!</v>
      </c>
      <c r="N8" s="88" t="e">
        <f t="shared" si="3"/>
        <v>#REF!</v>
      </c>
    </row>
    <row r="9" spans="1:14" s="6" customFormat="1" ht="14.25">
      <c r="A9" s="51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5" t="e">
        <f t="shared" si="4"/>
        <v>#REF!</v>
      </c>
      <c r="N9" s="86" t="e">
        <f t="shared" si="4"/>
        <v>#REF!</v>
      </c>
    </row>
    <row r="10" spans="1:14" s="6" customFormat="1" ht="14.25">
      <c r="A10" s="52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7" t="e">
        <f t="shared" si="5"/>
        <v>#REF!</v>
      </c>
      <c r="N10" s="88" t="e">
        <f t="shared" si="5"/>
        <v>#REF!</v>
      </c>
    </row>
    <row r="11" spans="1:14" s="6" customFormat="1" ht="15">
      <c r="A11" s="49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5"/>
      <c r="N11" s="86"/>
    </row>
    <row r="12" spans="1:14" s="6" customFormat="1" ht="28.5">
      <c r="A12" s="53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5" t="e">
        <f t="shared" si="6"/>
        <v>#REF!</v>
      </c>
      <c r="N12" s="86" t="e">
        <f t="shared" si="6"/>
        <v>#REF!</v>
      </c>
    </row>
    <row r="13" spans="1:14" s="6" customFormat="1" ht="28.5">
      <c r="A13" s="54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89" t="e">
        <f t="shared" si="7"/>
        <v>#REF!</v>
      </c>
      <c r="N13" s="90" t="e">
        <f t="shared" si="7"/>
        <v>#REF!</v>
      </c>
    </row>
    <row r="14" spans="1:14" s="2" customFormat="1" ht="17.25" customHeight="1">
      <c r="A14" s="55" t="s">
        <v>18</v>
      </c>
      <c r="B14" s="40">
        <v>4.46</v>
      </c>
      <c r="C14" s="40">
        <v>4.46</v>
      </c>
      <c r="D14" s="40">
        <v>4.46</v>
      </c>
      <c r="E14" s="40">
        <v>4.46</v>
      </c>
      <c r="F14" s="40">
        <v>4.46</v>
      </c>
      <c r="G14" s="40">
        <v>4.46</v>
      </c>
      <c r="H14" s="40">
        <v>4.46</v>
      </c>
      <c r="I14" s="40">
        <v>4.48</v>
      </c>
      <c r="J14" s="40">
        <v>4.48</v>
      </c>
      <c r="K14" s="40">
        <v>4.48</v>
      </c>
      <c r="L14" s="40">
        <v>4.48</v>
      </c>
      <c r="M14" s="40">
        <v>4.48</v>
      </c>
      <c r="N14" s="40">
        <v>4.48</v>
      </c>
    </row>
    <row r="15" s="6" customFormat="1" ht="14.25"/>
    <row r="16" spans="1:14" s="6" customFormat="1" ht="31.5">
      <c r="A16" s="56" t="s">
        <v>19</v>
      </c>
      <c r="B16" s="57" t="e">
        <f>SUM(B19,B20)</f>
        <v>#REF!</v>
      </c>
      <c r="C16" s="58" t="e">
        <f aca="true" t="shared" si="8" ref="C16:N16">C19+C20</f>
        <v>#REF!</v>
      </c>
      <c r="D16" s="58" t="e">
        <f t="shared" si="8"/>
        <v>#REF!</v>
      </c>
      <c r="E16" s="58" t="e">
        <f t="shared" si="8"/>
        <v>#REF!</v>
      </c>
      <c r="F16" s="58" t="e">
        <f t="shared" si="8"/>
        <v>#REF!</v>
      </c>
      <c r="G16" s="58" t="e">
        <f t="shared" si="8"/>
        <v>#REF!</v>
      </c>
      <c r="H16" s="58" t="e">
        <f t="shared" si="8"/>
        <v>#REF!</v>
      </c>
      <c r="I16" s="58" t="e">
        <f t="shared" si="8"/>
        <v>#REF!</v>
      </c>
      <c r="J16" s="58" t="e">
        <f t="shared" si="8"/>
        <v>#REF!</v>
      </c>
      <c r="K16" s="58" t="e">
        <f t="shared" si="8"/>
        <v>#REF!</v>
      </c>
      <c r="L16" s="58" t="e">
        <f t="shared" si="8"/>
        <v>#REF!</v>
      </c>
      <c r="M16" s="91" t="e">
        <f t="shared" si="8"/>
        <v>#REF!</v>
      </c>
      <c r="N16" s="92" t="e">
        <f t="shared" si="8"/>
        <v>#REF!</v>
      </c>
    </row>
    <row r="17" spans="1:15" s="7" customFormat="1" ht="33.75" customHeight="1">
      <c r="A17" s="59" t="s">
        <v>20</v>
      </c>
      <c r="B17" s="60" t="e">
        <f>SUM(C17:N17)</f>
        <v>#REF!</v>
      </c>
      <c r="C17" s="61" t="e">
        <f>#REF!</f>
        <v>#REF!</v>
      </c>
      <c r="D17" s="61" t="e">
        <f>#REF!</f>
        <v>#REF!</v>
      </c>
      <c r="E17" s="61" t="e">
        <f>#REF!</f>
        <v>#REF!</v>
      </c>
      <c r="F17" s="61" t="e">
        <f>#REF!</f>
        <v>#REF!</v>
      </c>
      <c r="G17" s="61" t="e">
        <f>#REF!</f>
        <v>#REF!</v>
      </c>
      <c r="H17" s="61" t="e">
        <f>#REF!</f>
        <v>#REF!</v>
      </c>
      <c r="I17" s="61" t="e">
        <f>#REF!</f>
        <v>#REF!</v>
      </c>
      <c r="J17" s="61" t="e">
        <f>#REF!</f>
        <v>#REF!</v>
      </c>
      <c r="K17" s="61" t="e">
        <f>#REF!</f>
        <v>#REF!</v>
      </c>
      <c r="L17" s="61" t="e">
        <f>#REF!</f>
        <v>#REF!</v>
      </c>
      <c r="M17" s="93" t="e">
        <f>#REF!</f>
        <v>#REF!</v>
      </c>
      <c r="N17" s="94" t="e">
        <f>#REF!</f>
        <v>#REF!</v>
      </c>
      <c r="O17" s="22"/>
    </row>
    <row r="18" spans="1:14" s="6" customFormat="1" ht="15">
      <c r="A18" s="49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/>
      <c r="N18" s="95"/>
    </row>
    <row r="19" spans="1:14" s="6" customFormat="1" ht="14.25">
      <c r="A19" s="51" t="s">
        <v>13</v>
      </c>
      <c r="B19" s="11" t="e">
        <f>SUM(C19:N19)</f>
        <v>#REF!</v>
      </c>
      <c r="C19" s="62" t="e">
        <f>#REF!</f>
        <v>#REF!</v>
      </c>
      <c r="D19" s="62" t="e">
        <f>#REF!</f>
        <v>#REF!</v>
      </c>
      <c r="E19" s="62" t="e">
        <f>#REF!</f>
        <v>#REF!</v>
      </c>
      <c r="F19" s="62" t="e">
        <f>#REF!</f>
        <v>#REF!</v>
      </c>
      <c r="G19" s="62" t="e">
        <f>#REF!</f>
        <v>#REF!</v>
      </c>
      <c r="H19" s="62" t="e">
        <f>#REF!</f>
        <v>#REF!</v>
      </c>
      <c r="I19" s="62" t="e">
        <f>#REF!</f>
        <v>#REF!</v>
      </c>
      <c r="J19" s="62" t="e">
        <f>#REF!</f>
        <v>#REF!</v>
      </c>
      <c r="K19" s="62" t="e">
        <f>#REF!</f>
        <v>#REF!</v>
      </c>
      <c r="L19" s="62" t="e">
        <f>#REF!</f>
        <v>#REF!</v>
      </c>
      <c r="M19" s="96" t="e">
        <f>#REF!</f>
        <v>#REF!</v>
      </c>
      <c r="N19" s="97" t="e">
        <f>#REF!</f>
        <v>#REF!</v>
      </c>
    </row>
    <row r="20" spans="1:14" s="6" customFormat="1" ht="15">
      <c r="A20" s="63" t="s">
        <v>15</v>
      </c>
      <c r="B20" s="11" t="e">
        <f>SUM(C20:N20)</f>
        <v>#REF!</v>
      </c>
      <c r="C20" s="62" t="e">
        <f>#REF!</f>
        <v>#REF!</v>
      </c>
      <c r="D20" s="62" t="e">
        <f>#REF!</f>
        <v>#REF!</v>
      </c>
      <c r="E20" s="62" t="e">
        <f>#REF!</f>
        <v>#REF!</v>
      </c>
      <c r="F20" s="62" t="e">
        <f>#REF!</f>
        <v>#REF!</v>
      </c>
      <c r="G20" s="62" t="e">
        <f>#REF!</f>
        <v>#REF!</v>
      </c>
      <c r="H20" s="62" t="e">
        <f>#REF!</f>
        <v>#REF!</v>
      </c>
      <c r="I20" s="62" t="e">
        <f>#REF!</f>
        <v>#REF!</v>
      </c>
      <c r="J20" s="62" t="e">
        <f>#REF!</f>
        <v>#REF!</v>
      </c>
      <c r="K20" s="62" t="e">
        <f>#REF!</f>
        <v>#REF!</v>
      </c>
      <c r="L20" s="62" t="e">
        <f>#REF!</f>
        <v>#REF!</v>
      </c>
      <c r="M20" s="96" t="e">
        <f>#REF!</f>
        <v>#REF!</v>
      </c>
      <c r="N20" s="97" t="e">
        <f>#REF!</f>
        <v>#REF!</v>
      </c>
    </row>
    <row r="21" spans="1:14" s="6" customFormat="1" ht="15">
      <c r="A21" s="49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5"/>
      <c r="N21" s="86"/>
    </row>
    <row r="22" spans="1:14" s="6" customFormat="1" ht="28.5">
      <c r="A22" s="53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5" t="e">
        <f>#REF!+#REF!</f>
        <v>#REF!</v>
      </c>
      <c r="N22" s="86" t="e">
        <f>#REF!+#REF!</f>
        <v>#REF!</v>
      </c>
    </row>
    <row r="23" spans="1:14" s="6" customFormat="1" ht="28.5">
      <c r="A23" s="53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5" t="e">
        <f>#REF!+#REF!</f>
        <v>#REF!</v>
      </c>
      <c r="N23" s="86" t="e">
        <f>#REF!+#REF!</f>
        <v>#REF!</v>
      </c>
    </row>
    <row r="24" spans="1:14" s="6" customFormat="1" ht="28.5">
      <c r="A24" s="64" t="s">
        <v>23</v>
      </c>
      <c r="B24" s="65" t="e">
        <f aca="true" t="shared" si="9" ref="B24:N24">B16/B14</f>
        <v>#REF!</v>
      </c>
      <c r="C24" s="65" t="e">
        <f t="shared" si="9"/>
        <v>#REF!</v>
      </c>
      <c r="D24" s="65" t="e">
        <f t="shared" si="9"/>
        <v>#REF!</v>
      </c>
      <c r="E24" s="65" t="e">
        <f t="shared" si="9"/>
        <v>#REF!</v>
      </c>
      <c r="F24" s="65" t="e">
        <f t="shared" si="9"/>
        <v>#REF!</v>
      </c>
      <c r="G24" s="65" t="e">
        <f t="shared" si="9"/>
        <v>#REF!</v>
      </c>
      <c r="H24" s="65" t="e">
        <f t="shared" si="9"/>
        <v>#REF!</v>
      </c>
      <c r="I24" s="65" t="e">
        <f t="shared" si="9"/>
        <v>#REF!</v>
      </c>
      <c r="J24" s="65" t="e">
        <f t="shared" si="9"/>
        <v>#REF!</v>
      </c>
      <c r="K24" s="65" t="e">
        <f t="shared" si="9"/>
        <v>#REF!</v>
      </c>
      <c r="L24" s="65" t="e">
        <f t="shared" si="9"/>
        <v>#REF!</v>
      </c>
      <c r="M24" s="98" t="e">
        <f t="shared" si="9"/>
        <v>#REF!</v>
      </c>
      <c r="N24" s="99" t="e">
        <f t="shared" si="9"/>
        <v>#REF!</v>
      </c>
    </row>
    <row r="25" spans="1:14" s="2" customFormat="1" ht="18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24"/>
      <c r="M25" s="24"/>
      <c r="N25" s="24"/>
    </row>
    <row r="26" spans="5:14" s="6" customFormat="1" ht="14.25">
      <c r="E26" s="66"/>
      <c r="F26" s="66"/>
      <c r="N26" s="77" t="s">
        <v>14</v>
      </c>
    </row>
    <row r="27" spans="1:14" s="6" customFormat="1" ht="31.5">
      <c r="A27" s="67" t="s">
        <v>24</v>
      </c>
      <c r="B27" s="68" t="e">
        <f>SUM(B30,B31)</f>
        <v>#REF!</v>
      </c>
      <c r="C27" s="69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70" t="e">
        <f t="shared" si="10"/>
        <v>#REF!</v>
      </c>
      <c r="G27" s="70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 t="shared" si="10"/>
        <v>#REF!</v>
      </c>
      <c r="M27" s="81" t="e">
        <f t="shared" si="10"/>
        <v>#REF!</v>
      </c>
      <c r="N27" s="100" t="e">
        <f t="shared" si="10"/>
        <v>#REF!</v>
      </c>
    </row>
    <row r="28" spans="1:14" s="6" customFormat="1" ht="14.25">
      <c r="A28" s="59" t="s">
        <v>25</v>
      </c>
      <c r="B28" s="71"/>
      <c r="C28" s="72"/>
      <c r="D28" s="72"/>
      <c r="E28" s="72"/>
      <c r="F28" s="72"/>
      <c r="G28" s="72"/>
      <c r="H28" s="72">
        <v>1500</v>
      </c>
      <c r="I28" s="101"/>
      <c r="J28" s="72"/>
      <c r="K28" s="72"/>
      <c r="L28" s="72"/>
      <c r="M28" s="102"/>
      <c r="N28" s="103"/>
    </row>
    <row r="29" spans="1:14" s="6" customFormat="1" ht="15">
      <c r="A29" s="49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5"/>
      <c r="N29" s="86"/>
    </row>
    <row r="30" spans="1:14" s="6" customFormat="1" ht="14.25">
      <c r="A30" s="51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3" t="e">
        <f>#REF!</f>
        <v>#REF!</v>
      </c>
      <c r="N30" s="95" t="e">
        <f>#REF!</f>
        <v>#REF!</v>
      </c>
    </row>
    <row r="31" spans="1:14" s="6" customFormat="1" ht="15">
      <c r="A31" s="63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3" t="e">
        <f>#REF!</f>
        <v>#REF!</v>
      </c>
      <c r="N31" s="95" t="e">
        <f>#REF!</f>
        <v>#REF!</v>
      </c>
    </row>
    <row r="32" spans="1:14" s="6" customFormat="1" ht="15">
      <c r="A32" s="49" t="s">
        <v>12</v>
      </c>
      <c r="B32" s="7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5"/>
      <c r="N32" s="86"/>
    </row>
    <row r="33" spans="1:14" s="6" customFormat="1" ht="28.5">
      <c r="A33" s="53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5" t="e">
        <f>#REF!</f>
        <v>#REF!</v>
      </c>
      <c r="N33" s="86" t="e">
        <f>#REF!</f>
        <v>#REF!</v>
      </c>
    </row>
    <row r="34" spans="1:14" s="6" customFormat="1" ht="28.5">
      <c r="A34" s="54" t="s">
        <v>29</v>
      </c>
      <c r="B34" s="74" t="e">
        <f>#REF!</f>
        <v>#REF!</v>
      </c>
      <c r="C34" s="74" t="e">
        <f>#REF!</f>
        <v>#REF!</v>
      </c>
      <c r="D34" s="74" t="e">
        <f>#REF!</f>
        <v>#REF!</v>
      </c>
      <c r="E34" s="74" t="e">
        <f>#REF!</f>
        <v>#REF!</v>
      </c>
      <c r="F34" s="74" t="e">
        <f>#REF!</f>
        <v>#REF!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 t="e">
        <f>#REF!</f>
        <v>#REF!</v>
      </c>
      <c r="K34" s="74" t="e">
        <f>#REF!</f>
        <v>#REF!</v>
      </c>
      <c r="L34" s="74" t="e">
        <f>#REF!</f>
        <v>#REF!</v>
      </c>
      <c r="M34" s="89" t="e">
        <f>#REF!</f>
        <v>#REF!</v>
      </c>
      <c r="N34" s="90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5" t="s">
        <v>30</v>
      </c>
      <c r="B36" s="76"/>
      <c r="C36" s="76"/>
      <c r="D36" s="76"/>
      <c r="E36" s="76"/>
      <c r="F36" s="76"/>
      <c r="G36" s="76"/>
      <c r="H36" s="76"/>
      <c r="I36" s="76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06" t="s">
        <v>32</v>
      </c>
      <c r="B68" s="106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07" t="s">
        <v>45</v>
      </c>
      <c r="B69" s="107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07" t="s">
        <v>46</v>
      </c>
      <c r="B70" s="107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07" t="s">
        <v>47</v>
      </c>
      <c r="B71" s="107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07" t="s">
        <v>48</v>
      </c>
      <c r="B72" s="107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07" t="s">
        <v>49</v>
      </c>
      <c r="B73" s="107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07" t="s">
        <v>50</v>
      </c>
      <c r="B74" s="107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07" t="s">
        <v>51</v>
      </c>
      <c r="B75" s="107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07" t="s">
        <v>52</v>
      </c>
      <c r="B76" s="107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07" t="s">
        <v>53</v>
      </c>
      <c r="B77" s="107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07" t="s">
        <v>54</v>
      </c>
      <c r="B78" s="107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07" t="s">
        <v>55</v>
      </c>
      <c r="B79" s="107"/>
      <c r="C79" s="107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07" t="s">
        <v>56</v>
      </c>
      <c r="B80" s="107"/>
      <c r="C80" s="107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07" t="s">
        <v>57</v>
      </c>
      <c r="B81" s="107"/>
      <c r="C81" s="107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07" t="s">
        <v>58</v>
      </c>
      <c r="B82" s="107"/>
      <c r="C82" s="107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07" t="s">
        <v>59</v>
      </c>
      <c r="B83" s="107"/>
      <c r="C83" s="107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07" t="s">
        <v>60</v>
      </c>
      <c r="B84" s="107"/>
      <c r="C84" s="107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07" t="s">
        <v>61</v>
      </c>
      <c r="B85" s="107"/>
      <c r="C85" s="107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09" t="s">
        <v>62</v>
      </c>
      <c r="B86" s="109"/>
      <c r="C86" s="109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09" t="s">
        <v>63</v>
      </c>
      <c r="B87" s="109"/>
      <c r="C87" s="109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09" t="s">
        <v>64</v>
      </c>
      <c r="B88" s="109"/>
      <c r="C88" s="109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09" t="s">
        <v>65</v>
      </c>
      <c r="B89" s="109"/>
      <c r="C89" s="109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3" customFormat="1" ht="12.75" customHeight="1">
      <c r="A90" s="108"/>
      <c r="B90" s="108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3" customFormat="1" ht="12.75" customHeight="1">
      <c r="A92" s="106" t="s">
        <v>67</v>
      </c>
      <c r="B92" s="106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09" t="s">
        <v>68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90" zoomScaleNormal="75" zoomScaleSheetLayoutView="90" zoomScalePageLayoutView="0" workbookViewId="0" topLeftCell="A1">
      <selection activeCell="J4" sqref="J4"/>
    </sheetView>
  </sheetViews>
  <sheetFormatPr defaultColWidth="9.140625" defaultRowHeight="12.75"/>
  <cols>
    <col min="1" max="1" width="63.28125" style="5" customWidth="1"/>
    <col min="2" max="2" width="16.140625" style="5" customWidth="1"/>
    <col min="3" max="3" width="11.421875" style="5" bestFit="1" customWidth="1"/>
    <col min="4" max="5" width="13.28125" style="5" bestFit="1" customWidth="1"/>
    <col min="6" max="7" width="11.57421875" style="5" bestFit="1" customWidth="1"/>
    <col min="8" max="8" width="13.28125" style="5" bestFit="1" customWidth="1"/>
    <col min="9" max="10" width="11.57421875" style="5" bestFit="1" customWidth="1"/>
    <col min="11" max="11" width="14.140625" style="5" bestFit="1" customWidth="1"/>
    <col min="12" max="12" width="13.28125" style="5" bestFit="1" customWidth="1"/>
    <col min="13" max="13" width="11.7109375" style="5" bestFit="1" customWidth="1"/>
    <col min="14" max="14" width="12.57421875" style="5" bestFit="1" customWidth="1"/>
    <col min="15" max="16384" width="9.140625" style="5" customWidth="1"/>
  </cols>
  <sheetData>
    <row r="1" spans="1:11" ht="45.75" customHeight="1">
      <c r="A1" s="139" t="s">
        <v>90</v>
      </c>
      <c r="B1" s="131"/>
      <c r="C1" s="131"/>
      <c r="D1" s="131"/>
      <c r="E1" s="131"/>
      <c r="F1" s="131"/>
      <c r="G1" s="131"/>
      <c r="H1" s="131"/>
      <c r="I1" s="110"/>
      <c r="J1" s="110"/>
      <c r="K1" s="110"/>
    </row>
    <row r="2" spans="1:14" ht="28.5" customHeight="1" thickBot="1">
      <c r="A2" s="111"/>
      <c r="N2" s="112" t="s">
        <v>91</v>
      </c>
    </row>
    <row r="3" spans="1:14" s="117" customFormat="1" ht="63" customHeight="1" thickBot="1">
      <c r="A3" s="113" t="s">
        <v>69</v>
      </c>
      <c r="B3" s="114">
        <v>2023</v>
      </c>
      <c r="C3" s="115" t="s">
        <v>78</v>
      </c>
      <c r="D3" s="115" t="s">
        <v>79</v>
      </c>
      <c r="E3" s="115" t="s">
        <v>80</v>
      </c>
      <c r="F3" s="115" t="s">
        <v>81</v>
      </c>
      <c r="G3" s="115" t="s">
        <v>82</v>
      </c>
      <c r="H3" s="115" t="s">
        <v>83</v>
      </c>
      <c r="I3" s="115" t="s">
        <v>84</v>
      </c>
      <c r="J3" s="115" t="s">
        <v>85</v>
      </c>
      <c r="K3" s="115" t="s">
        <v>86</v>
      </c>
      <c r="L3" s="115" t="s">
        <v>87</v>
      </c>
      <c r="M3" s="115" t="s">
        <v>88</v>
      </c>
      <c r="N3" s="116" t="s">
        <v>89</v>
      </c>
    </row>
    <row r="4" spans="1:19" s="117" customFormat="1" ht="37.5" customHeight="1" thickBot="1">
      <c r="A4" s="15" t="s">
        <v>70</v>
      </c>
      <c r="B4" s="140">
        <v>141139.72844</v>
      </c>
      <c r="C4" s="140">
        <v>4727.2356666666665</v>
      </c>
      <c r="D4" s="140">
        <v>11042.811666666666</v>
      </c>
      <c r="E4" s="140">
        <v>4528.381666666667</v>
      </c>
      <c r="F4" s="140">
        <v>17941.504666666668</v>
      </c>
      <c r="G4" s="140">
        <v>3355.4196666666667</v>
      </c>
      <c r="H4" s="140">
        <v>15674.761666666667</v>
      </c>
      <c r="I4" s="140">
        <v>6705.606666666667</v>
      </c>
      <c r="J4" s="140">
        <v>9008.668746666668</v>
      </c>
      <c r="K4" s="140">
        <v>24238.65496666667</v>
      </c>
      <c r="L4" s="140">
        <v>17269.627646666668</v>
      </c>
      <c r="M4" s="140">
        <v>11487.084346666667</v>
      </c>
      <c r="N4" s="141">
        <v>15159.971066666669</v>
      </c>
      <c r="O4" s="118"/>
      <c r="P4" s="118"/>
      <c r="Q4" s="118"/>
      <c r="R4" s="118"/>
      <c r="S4" s="118"/>
    </row>
    <row r="5" spans="1:14" s="117" customFormat="1" ht="23.25" customHeight="1">
      <c r="A5" s="36" t="s">
        <v>71</v>
      </c>
      <c r="B5" s="142"/>
      <c r="C5" s="143">
        <v>0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143">
        <v>0</v>
      </c>
      <c r="J5" s="143">
        <v>0</v>
      </c>
      <c r="K5" s="143">
        <v>0</v>
      </c>
      <c r="L5" s="143">
        <v>0</v>
      </c>
      <c r="M5" s="143">
        <v>0</v>
      </c>
      <c r="N5" s="144">
        <v>0</v>
      </c>
    </row>
    <row r="6" spans="1:14" s="117" customFormat="1" ht="23.25" customHeight="1">
      <c r="A6" s="37" t="s">
        <v>72</v>
      </c>
      <c r="B6" s="145">
        <v>112535.57294</v>
      </c>
      <c r="C6" s="146">
        <v>1781.615</v>
      </c>
      <c r="D6" s="146">
        <v>6768.775</v>
      </c>
      <c r="E6" s="146">
        <v>2763.635</v>
      </c>
      <c r="F6" s="146">
        <v>14603.265000000001</v>
      </c>
      <c r="G6" s="146">
        <v>1772.9950000000001</v>
      </c>
      <c r="H6" s="146">
        <v>14302.815</v>
      </c>
      <c r="I6" s="146">
        <v>4103.045</v>
      </c>
      <c r="J6" s="146">
        <v>8040.609380000001</v>
      </c>
      <c r="K6" s="146">
        <v>21275.05236</v>
      </c>
      <c r="L6" s="146">
        <v>13018.5564</v>
      </c>
      <c r="M6" s="146">
        <v>9897.16406</v>
      </c>
      <c r="N6" s="147">
        <v>14208.045740000001</v>
      </c>
    </row>
    <row r="7" spans="1:14" s="117" customFormat="1" ht="21" customHeight="1" thickBot="1">
      <c r="A7" s="38" t="s">
        <v>73</v>
      </c>
      <c r="B7" s="148">
        <v>28604.155500000004</v>
      </c>
      <c r="C7" s="149">
        <v>2945.6206666666667</v>
      </c>
      <c r="D7" s="149">
        <v>4274.036666666667</v>
      </c>
      <c r="E7" s="149">
        <v>1764.746666666667</v>
      </c>
      <c r="F7" s="149">
        <v>3338.2396666666664</v>
      </c>
      <c r="G7" s="149">
        <v>1582.4246666666666</v>
      </c>
      <c r="H7" s="149">
        <v>1371.9466666666665</v>
      </c>
      <c r="I7" s="149">
        <v>2602.5616666666665</v>
      </c>
      <c r="J7" s="149">
        <v>968.0593666666668</v>
      </c>
      <c r="K7" s="149">
        <v>2963.6026066666664</v>
      </c>
      <c r="L7" s="149">
        <v>4251.071246666667</v>
      </c>
      <c r="M7" s="149">
        <v>1589.920286666667</v>
      </c>
      <c r="N7" s="150">
        <v>951.9253266666667</v>
      </c>
    </row>
    <row r="8" spans="1:14" s="117" customFormat="1" ht="16.5" thickBot="1">
      <c r="A8" s="15" t="s">
        <v>74</v>
      </c>
      <c r="B8" s="123">
        <v>118505.21844000001</v>
      </c>
      <c r="C8" s="151">
        <v>2835.565666666667</v>
      </c>
      <c r="D8" s="151">
        <v>7745.101666666667</v>
      </c>
      <c r="E8" s="151">
        <v>3264.001666666667</v>
      </c>
      <c r="F8" s="151">
        <v>16691.054666666667</v>
      </c>
      <c r="G8" s="151">
        <v>2083.6096666666667</v>
      </c>
      <c r="H8" s="151">
        <v>15287.141666666666</v>
      </c>
      <c r="I8" s="151">
        <v>5535.916666666667</v>
      </c>
      <c r="J8" s="151">
        <v>6138.778746666668</v>
      </c>
      <c r="K8" s="151">
        <v>20452.604966666666</v>
      </c>
      <c r="L8" s="151">
        <v>15463.367646666667</v>
      </c>
      <c r="M8" s="151">
        <v>10503.854346666667</v>
      </c>
      <c r="N8" s="152">
        <v>12504.221066666669</v>
      </c>
    </row>
    <row r="9" spans="1:14" s="117" customFormat="1" ht="15.75">
      <c r="A9" s="36" t="s">
        <v>71</v>
      </c>
      <c r="B9" s="142"/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6">
        <v>0</v>
      </c>
    </row>
    <row r="10" spans="1:14" s="117" customFormat="1" ht="20.25" customHeight="1">
      <c r="A10" s="37" t="s">
        <v>75</v>
      </c>
      <c r="B10" s="119">
        <v>100880.81293999999</v>
      </c>
      <c r="C10" s="120">
        <v>639.5250000000001</v>
      </c>
      <c r="D10" s="120">
        <v>4860.135</v>
      </c>
      <c r="E10" s="120">
        <v>2652.2650000000003</v>
      </c>
      <c r="F10" s="120">
        <v>14516.595000000001</v>
      </c>
      <c r="G10" s="120">
        <v>1560.7350000000001</v>
      </c>
      <c r="H10" s="120">
        <v>14092.775</v>
      </c>
      <c r="I10" s="120">
        <v>3956.485</v>
      </c>
      <c r="J10" s="120">
        <v>5883.499380000001</v>
      </c>
      <c r="K10" s="120">
        <v>18666.69236</v>
      </c>
      <c r="L10" s="120">
        <v>12471.4264</v>
      </c>
      <c r="M10" s="120">
        <v>9495.11406</v>
      </c>
      <c r="N10" s="121">
        <v>12085.565740000002</v>
      </c>
    </row>
    <row r="11" spans="1:14" s="117" customFormat="1" ht="21" customHeight="1" thickBot="1">
      <c r="A11" s="38" t="s">
        <v>76</v>
      </c>
      <c r="B11" s="122">
        <v>17624.4055</v>
      </c>
      <c r="C11" s="153">
        <v>2196.0406666666668</v>
      </c>
      <c r="D11" s="153">
        <v>2884.9666666666667</v>
      </c>
      <c r="E11" s="153">
        <v>611.7366666666668</v>
      </c>
      <c r="F11" s="153">
        <v>2174.4596666666666</v>
      </c>
      <c r="G11" s="153">
        <v>522.8746666666666</v>
      </c>
      <c r="H11" s="153">
        <v>1194.3666666666666</v>
      </c>
      <c r="I11" s="153">
        <v>1579.4316666666666</v>
      </c>
      <c r="J11" s="153">
        <v>255.2793666666667</v>
      </c>
      <c r="K11" s="153">
        <v>1785.9126066666663</v>
      </c>
      <c r="L11" s="153">
        <v>2991.941246666667</v>
      </c>
      <c r="M11" s="153">
        <v>1008.7402866666667</v>
      </c>
      <c r="N11" s="154">
        <v>418.6553266666666</v>
      </c>
    </row>
    <row r="12" spans="1:14" s="117" customFormat="1" ht="16.5" thickBot="1">
      <c r="A12" s="15" t="s">
        <v>77</v>
      </c>
      <c r="B12" s="125">
        <v>22634.51</v>
      </c>
      <c r="C12" s="151">
        <v>1891.67</v>
      </c>
      <c r="D12" s="151">
        <v>3297.71</v>
      </c>
      <c r="E12" s="151">
        <v>1264.38</v>
      </c>
      <c r="F12" s="151">
        <v>1250.45</v>
      </c>
      <c r="G12" s="151">
        <v>1271.81</v>
      </c>
      <c r="H12" s="151">
        <v>387.62</v>
      </c>
      <c r="I12" s="151">
        <v>1169.69</v>
      </c>
      <c r="J12" s="151">
        <v>2869.89</v>
      </c>
      <c r="K12" s="151">
        <v>3786.05</v>
      </c>
      <c r="L12" s="151">
        <v>1806.2600000000002</v>
      </c>
      <c r="M12" s="151">
        <v>983.23</v>
      </c>
      <c r="N12" s="152">
        <v>2655.75</v>
      </c>
    </row>
    <row r="13" spans="1:14" s="117" customFormat="1" ht="15.75">
      <c r="A13" s="36" t="s">
        <v>71</v>
      </c>
      <c r="B13" s="142"/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6">
        <v>0</v>
      </c>
    </row>
    <row r="14" spans="1:14" s="117" customFormat="1" ht="19.5" customHeight="1">
      <c r="A14" s="37" t="s">
        <v>75</v>
      </c>
      <c r="B14" s="119">
        <v>11654.759999999998</v>
      </c>
      <c r="C14" s="120">
        <v>1142.09</v>
      </c>
      <c r="D14" s="120">
        <v>1908.6399999999999</v>
      </c>
      <c r="E14" s="120">
        <v>111.37</v>
      </c>
      <c r="F14" s="120">
        <v>86.67</v>
      </c>
      <c r="G14" s="120">
        <v>212.26</v>
      </c>
      <c r="H14" s="120">
        <v>210.04</v>
      </c>
      <c r="I14" s="120">
        <v>146.56</v>
      </c>
      <c r="J14" s="120">
        <v>2157.1099999999997</v>
      </c>
      <c r="K14" s="120">
        <v>2608.36</v>
      </c>
      <c r="L14" s="120">
        <v>547.13</v>
      </c>
      <c r="M14" s="120">
        <v>402.05</v>
      </c>
      <c r="N14" s="121">
        <v>2122.48</v>
      </c>
    </row>
    <row r="15" spans="1:14" s="117" customFormat="1" ht="22.5" customHeight="1" thickBot="1">
      <c r="A15" s="39" t="s">
        <v>76</v>
      </c>
      <c r="B15" s="127">
        <v>10979.75</v>
      </c>
      <c r="C15" s="128">
        <v>749.58</v>
      </c>
      <c r="D15" s="128">
        <v>1389.07</v>
      </c>
      <c r="E15" s="128">
        <v>1153.01</v>
      </c>
      <c r="F15" s="128">
        <v>1163.78</v>
      </c>
      <c r="G15" s="128">
        <v>1059.55</v>
      </c>
      <c r="H15" s="128">
        <v>177.58</v>
      </c>
      <c r="I15" s="128">
        <v>1023.13</v>
      </c>
      <c r="J15" s="128">
        <v>712.7800000000001</v>
      </c>
      <c r="K15" s="128">
        <v>1177.69</v>
      </c>
      <c r="L15" s="128">
        <v>1259.13</v>
      </c>
      <c r="M15" s="128">
        <v>581.1800000000001</v>
      </c>
      <c r="N15" s="129">
        <v>533.2700000000001</v>
      </c>
    </row>
    <row r="16" spans="1:14" s="117" customFormat="1" ht="22.5" customHeight="1">
      <c r="A16" s="21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s="117" customFormat="1" ht="15">
      <c r="A17" s="155" t="s">
        <v>93</v>
      </c>
      <c r="B17" s="156"/>
      <c r="C17" s="156"/>
      <c r="D17" s="156"/>
      <c r="E17" s="156"/>
      <c r="F17" s="156"/>
      <c r="G17" s="157"/>
      <c r="H17" s="157"/>
      <c r="I17" s="157"/>
      <c r="J17" s="157"/>
      <c r="K17" s="157"/>
      <c r="L17" s="157"/>
      <c r="M17" s="157"/>
      <c r="N17" s="157"/>
    </row>
    <row r="18" ht="15">
      <c r="A18" s="158" t="s">
        <v>92</v>
      </c>
    </row>
    <row r="19" spans="1:14" ht="12.75">
      <c r="A19" s="159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49" ht="12.75">
      <c r="A49" s="4"/>
    </row>
    <row r="50" ht="25.5" customHeight="1">
      <c r="A50" s="133"/>
    </row>
    <row r="51" ht="12.75" customHeight="1">
      <c r="A51" s="134"/>
    </row>
    <row r="52" ht="12.75" customHeight="1">
      <c r="A52" s="134"/>
    </row>
    <row r="53" ht="12.75" customHeight="1">
      <c r="A53" s="134"/>
    </row>
    <row r="54" ht="12.75" customHeight="1">
      <c r="A54" s="134"/>
    </row>
    <row r="55" ht="12.75" customHeight="1">
      <c r="A55" s="134"/>
    </row>
    <row r="56" ht="12.75" customHeight="1">
      <c r="A56" s="134"/>
    </row>
    <row r="57" ht="12.75" customHeight="1">
      <c r="A57" s="134"/>
    </row>
    <row r="58" ht="12.75" customHeight="1">
      <c r="A58" s="134"/>
    </row>
    <row r="59" ht="12.75" customHeight="1">
      <c r="A59" s="134"/>
    </row>
    <row r="60" ht="12.75" customHeight="1">
      <c r="A60" s="134"/>
    </row>
    <row r="61" ht="12.75" customHeight="1">
      <c r="A61" s="134"/>
    </row>
    <row r="62" ht="12.75" customHeight="1">
      <c r="A62" s="134"/>
    </row>
    <row r="63" ht="12.75" customHeight="1">
      <c r="A63" s="134"/>
    </row>
    <row r="64" ht="12.75" customHeight="1">
      <c r="A64" s="134"/>
    </row>
    <row r="65" ht="12.75" customHeight="1">
      <c r="A65" s="134"/>
    </row>
    <row r="66" ht="12.75" customHeight="1">
      <c r="A66" s="134"/>
    </row>
    <row r="67" ht="12.75" customHeight="1">
      <c r="A67" s="134"/>
    </row>
    <row r="68" ht="12.75" customHeight="1">
      <c r="A68" s="135"/>
    </row>
    <row r="69" ht="12.75" customHeight="1">
      <c r="A69" s="135"/>
    </row>
    <row r="70" ht="12.75" customHeight="1">
      <c r="A70" s="135"/>
    </row>
    <row r="71" ht="12.75" customHeight="1">
      <c r="A71" s="135"/>
    </row>
    <row r="72" s="130" customFormat="1" ht="12.75" customHeight="1">
      <c r="A72" s="136"/>
    </row>
    <row r="73" ht="44.25" customHeight="1">
      <c r="A73" s="133"/>
    </row>
    <row r="74" s="130" customFormat="1" ht="12.75" customHeight="1">
      <c r="A74" s="133"/>
    </row>
    <row r="75" ht="30.75" customHeight="1">
      <c r="A75" s="135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2023-09-15T07:51:20Z</cp:lastPrinted>
  <dcterms:created xsi:type="dcterms:W3CDTF">2015-04-24T09:04:58Z</dcterms:created>
  <dcterms:modified xsi:type="dcterms:W3CDTF">2023-09-15T07:51:26Z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