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<sst xmlns="http://schemas.openxmlformats.org/spreadsheetml/2006/main" count="108" uniqueCount="95">
  <si>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</si>
  <si>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</si>
  <si>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</si>
  <si>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</si>
  <si>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</si>
  <si>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</si>
  <si>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</si>
  <si>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</si>
  <si>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</si>
  <si>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</si>
  <si>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</si>
  <si>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</si>
  <si>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</si>
  <si>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</si>
  <si>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</si>
  <si>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</si>
  <si>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</si>
  <si>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</si>
  <si>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</si>
  <si>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</si>
  <si>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</si>
  <si>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</si>
  <si>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</si>
  <si>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</si>
  <si>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</si>
  <si>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</si>
  <si>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</si>
  <si>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</si>
  <si>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</si>
  <si>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</si>
  <si>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</si>
  <si>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</si>
  <si>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</si>
  <si>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</si>
  <si>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</si>
  <si>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</si>
  <si>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</si>
  <si>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</si>
  <si>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</si>
  <si>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</si>
  <si>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</si>
  <si>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</si>
  <si>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</si>
  <si>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</si>
  <si>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</si>
  <si>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</si>
  <si>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</si>
  <si>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</si>
  <si>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</si>
  <si>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</si>
  <si>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</si>
  <si>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</si>
  <si>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</si>
  <si>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</si>
  <si>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</si>
  <si>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</si>
  <si>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</si>
  <si>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</si>
  <si>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</si>
  <si>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</si>
  <si>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</si>
  <si>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</si>
  <si>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</si>
  <si>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</si>
  <si>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</si>
  <si>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</si>
  <si>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</si>
  <si>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</si>
  <si>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</si>
  <si>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</si>
  <si>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</si>
  <si>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</si>
  <si>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</si>
  <si>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</si>
  <si>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</si>
  <si>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</si>
  <si>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</si>
  <si>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</si>
  <si>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</si>
  <si>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</si>
  <si>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</si>
  <si>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</si>
  <si>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</si>
  <si>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</si>
  <si>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</si>
  <si>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</si>
  <si>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</si>
  <si>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</si>
  <si>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</si>
  <si>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</si>
  <si>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**) average exchange rate Ron/Eur for 2021, according to CNSP- November 2021</t>
  </si>
  <si>
    <t>**) projection on debt contracted at the end of December 2021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</si>
  <si>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 December 2021</t>
    </r>
  </si>
  <si>
    <t>Government public debt service*)</t>
  </si>
  <si>
    <t>mil. lei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</si>
</sst>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3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2" fillId="0" borderId="14" xfId="0" applyNumberFormat="1" applyFont="1" applyFill="1" applyBorder="1" applyAlignment="1">
      <alignment/>
    </xf>
    <xf numFmtId="178" fontId="62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4" fontId="7" fillId="37" borderId="48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0" fontId="11" fillId="37" borderId="50" xfId="0" applyNumberFormat="1" applyFont="1" applyFill="1" applyBorder="1" applyAlignment="1">
      <alignment horizontal="left" vertical="top" wrapText="1"/>
    </xf>
    <xf numFmtId="4" fontId="7" fillId="37" borderId="51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4" fontId="11" fillId="37" borderId="52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8" fillId="37" borderId="53" xfId="0" applyFont="1" applyFill="1" applyBorder="1" applyAlignment="1">
      <alignment/>
    </xf>
    <xf numFmtId="0" fontId="8" fillId="37" borderId="0" xfId="0" applyNumberFormat="1" applyFont="1" applyFill="1" applyBorder="1" applyAlignment="1">
      <alignment vertical="top"/>
    </xf>
    <xf numFmtId="178" fontId="4" fillId="37" borderId="0" xfId="0" applyNumberFormat="1" applyFont="1" applyFill="1" applyAlignment="1">
      <alignment/>
    </xf>
    <xf numFmtId="0" fontId="8" fillId="37" borderId="0" xfId="0" applyNumberFormat="1" applyFont="1" applyFill="1" applyBorder="1" applyAlignment="1">
      <alignment vertical="top" wrapText="1"/>
    </xf>
    <xf numFmtId="0" fontId="8" fillId="37" borderId="0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699"/>
        <c:crossesAt val="0"/>
        <c:auto val="1"/>
        <c:lblOffset val="100"/>
        <c:tickLblSkip val="1"/>
        <c:noMultiLvlLbl val="0"/>
      </c:catAx>
      <c:valAx>
        <c:axId val="42533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3:14" ht="12.75">
      <c r="C2" s="1"/>
      <c r="D2" s="7"/>
      <c r="J2" s="1"/>
      <c r="K2" s="7"/>
      <c r="N2" s="70" t="s">
        <v>1</v>
      </c>
    </row>
    <row r="3" spans="1:14" s="4" customFormat="1" ht="45.75" customHeight="1">
      <c r="A3" s="34" t="s">
        <v>2</v>
      </c>
      <c r="B3" s="35" t="s">
        <v>3</v>
      </c>
      <c r="C3" s="36">
        <v>42370</v>
      </c>
      <c r="D3" s="36">
        <v>42401</v>
      </c>
      <c r="E3" s="36">
        <v>42430</v>
      </c>
      <c r="F3" s="36">
        <v>42461</v>
      </c>
      <c r="G3" s="36">
        <v>42491</v>
      </c>
      <c r="H3" s="36">
        <v>42522</v>
      </c>
      <c r="I3" s="71" t="s">
        <v>4</v>
      </c>
      <c r="J3" s="71" t="s">
        <v>5</v>
      </c>
      <c r="K3" s="71" t="s">
        <v>6</v>
      </c>
      <c r="L3" s="71" t="s">
        <v>7</v>
      </c>
      <c r="M3" s="72" t="s">
        <v>8</v>
      </c>
      <c r="N3" s="73" t="s">
        <v>9</v>
      </c>
    </row>
    <row r="4" spans="1:14" s="4" customFormat="1" ht="48.75" customHeight="1">
      <c r="A4" s="37" t="s">
        <v>10</v>
      </c>
      <c r="B4" s="38" t="e">
        <f aca="true" t="shared" si="0" ref="B4:N4">SUM(B7,B9)</f>
        <v>#REF!</v>
      </c>
      <c r="C4" s="39" t="e">
        <f t="shared" si="0"/>
        <v>#REF!</v>
      </c>
      <c r="D4" s="39" t="e">
        <f t="shared" si="0"/>
        <v>#REF!</v>
      </c>
      <c r="E4" s="39" t="e">
        <f t="shared" si="0"/>
        <v>#REF!</v>
      </c>
      <c r="F4" s="40" t="e">
        <f t="shared" si="0"/>
        <v>#REF!</v>
      </c>
      <c r="G4" s="40" t="e">
        <f t="shared" si="0"/>
        <v>#REF!</v>
      </c>
      <c r="H4" s="40" t="e">
        <f t="shared" si="0"/>
        <v>#REF!</v>
      </c>
      <c r="I4" s="40" t="e">
        <f t="shared" si="0"/>
        <v>#REF!</v>
      </c>
      <c r="J4" s="40" t="e">
        <f t="shared" si="0"/>
        <v>#REF!</v>
      </c>
      <c r="K4" s="40" t="e">
        <f t="shared" si="0"/>
        <v>#REF!</v>
      </c>
      <c r="L4" s="40" t="e">
        <f t="shared" si="0"/>
        <v>#REF!</v>
      </c>
      <c r="M4" s="74" t="e">
        <f t="shared" si="0"/>
        <v>#REF!</v>
      </c>
      <c r="N4" s="75" t="e">
        <f t="shared" si="0"/>
        <v>#REF!</v>
      </c>
    </row>
    <row r="5" spans="1:14" s="4" customFormat="1" ht="15">
      <c r="A5" s="41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6" t="e">
        <f t="shared" si="1"/>
        <v>#REF!</v>
      </c>
      <c r="N5" s="77" t="e">
        <f t="shared" si="1"/>
        <v>#REF!</v>
      </c>
    </row>
    <row r="6" spans="1:14" s="4" customFormat="1" ht="15">
      <c r="A6" s="42" t="s">
        <v>12</v>
      </c>
      <c r="B6" s="9"/>
      <c r="C6" s="10"/>
      <c r="D6" s="10"/>
      <c r="E6" s="43"/>
      <c r="F6" s="10"/>
      <c r="G6" s="10"/>
      <c r="H6" s="10"/>
      <c r="I6" s="10"/>
      <c r="J6" s="10"/>
      <c r="K6" s="10"/>
      <c r="L6" s="10"/>
      <c r="M6" s="78"/>
      <c r="N6" s="79"/>
    </row>
    <row r="7" spans="1:14" s="4" customFormat="1" ht="14.25">
      <c r="A7" s="44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8" t="e">
        <f t="shared" si="2"/>
        <v>#REF!</v>
      </c>
      <c r="N7" s="79" t="e">
        <f t="shared" si="2"/>
        <v>#REF!</v>
      </c>
    </row>
    <row r="8" spans="1:14" s="4" customFormat="1" ht="14.25">
      <c r="A8" s="45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80" t="e">
        <f t="shared" si="3"/>
        <v>#REF!</v>
      </c>
      <c r="N8" s="81" t="e">
        <f t="shared" si="3"/>
        <v>#REF!</v>
      </c>
    </row>
    <row r="9" spans="1:14" s="4" customFormat="1" ht="14.25">
      <c r="A9" s="44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8" t="e">
        <f t="shared" si="4"/>
        <v>#REF!</v>
      </c>
      <c r="N9" s="79" t="e">
        <f t="shared" si="4"/>
        <v>#REF!</v>
      </c>
    </row>
    <row r="10" spans="1:14" s="4" customFormat="1" ht="14.25">
      <c r="A10" s="45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80" t="e">
        <f t="shared" si="5"/>
        <v>#REF!</v>
      </c>
      <c r="N10" s="81" t="e">
        <f t="shared" si="5"/>
        <v>#REF!</v>
      </c>
    </row>
    <row r="11" spans="1:14" s="4" customFormat="1" ht="15">
      <c r="A11" s="42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8"/>
      <c r="N11" s="79"/>
    </row>
    <row r="12" spans="1:14" s="4" customFormat="1" ht="28.5">
      <c r="A12" s="46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8" t="e">
        <f t="shared" si="6"/>
        <v>#REF!</v>
      </c>
      <c r="N12" s="79" t="e">
        <f t="shared" si="6"/>
        <v>#REF!</v>
      </c>
    </row>
    <row r="13" spans="1:14" s="4" customFormat="1" ht="28.5">
      <c r="A13" s="47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2" t="e">
        <f t="shared" si="7"/>
        <v>#REF!</v>
      </c>
      <c r="N13" s="83" t="e">
        <f t="shared" si="7"/>
        <v>#REF!</v>
      </c>
    </row>
    <row r="14" spans="1:14" s="2" customFormat="1" ht="17.25" customHeight="1">
      <c r="A14" s="48" t="s">
        <v>18</v>
      </c>
      <c r="B14" s="33">
        <v>4.46</v>
      </c>
      <c r="C14" s="33">
        <v>4.46</v>
      </c>
      <c r="D14" s="33">
        <v>4.46</v>
      </c>
      <c r="E14" s="33">
        <v>4.46</v>
      </c>
      <c r="F14" s="33">
        <v>4.46</v>
      </c>
      <c r="G14" s="33">
        <v>4.46</v>
      </c>
      <c r="H14" s="33">
        <v>4.46</v>
      </c>
      <c r="I14" s="33">
        <v>4.48</v>
      </c>
      <c r="J14" s="33">
        <v>4.48</v>
      </c>
      <c r="K14" s="33">
        <v>4.48</v>
      </c>
      <c r="L14" s="33">
        <v>4.48</v>
      </c>
      <c r="M14" s="33">
        <v>4.48</v>
      </c>
      <c r="N14" s="33">
        <v>4.48</v>
      </c>
    </row>
    <row r="15" s="4" customFormat="1" ht="14.25"/>
    <row r="16" spans="1:14" s="4" customFormat="1" ht="31.5">
      <c r="A16" s="49" t="s">
        <v>19</v>
      </c>
      <c r="B16" s="50" t="e">
        <f>SUM(B19,B20)</f>
        <v>#REF!</v>
      </c>
      <c r="C16" s="51" t="e">
        <f aca="true" t="shared" si="8" ref="C16:N16">C19+C20</f>
        <v>#REF!</v>
      </c>
      <c r="D16" s="51" t="e">
        <f t="shared" si="8"/>
        <v>#REF!</v>
      </c>
      <c r="E16" s="51" t="e">
        <f t="shared" si="8"/>
        <v>#REF!</v>
      </c>
      <c r="F16" s="51" t="e">
        <f t="shared" si="8"/>
        <v>#REF!</v>
      </c>
      <c r="G16" s="51" t="e">
        <f t="shared" si="8"/>
        <v>#REF!</v>
      </c>
      <c r="H16" s="51" t="e">
        <f t="shared" si="8"/>
        <v>#REF!</v>
      </c>
      <c r="I16" s="51" t="e">
        <f t="shared" si="8"/>
        <v>#REF!</v>
      </c>
      <c r="J16" s="51" t="e">
        <f t="shared" si="8"/>
        <v>#REF!</v>
      </c>
      <c r="K16" s="51" t="e">
        <f t="shared" si="8"/>
        <v>#REF!</v>
      </c>
      <c r="L16" s="51" t="e">
        <f t="shared" si="8"/>
        <v>#REF!</v>
      </c>
      <c r="M16" s="84" t="e">
        <f t="shared" si="8"/>
        <v>#REF!</v>
      </c>
      <c r="N16" s="85" t="e">
        <f t="shared" si="8"/>
        <v>#REF!</v>
      </c>
    </row>
    <row r="17" spans="1:15" s="5" customFormat="1" ht="33.75" customHeight="1">
      <c r="A17" s="52" t="s">
        <v>20</v>
      </c>
      <c r="B17" s="53" t="e">
        <f>SUM(C17:N17)</f>
        <v>#REF!</v>
      </c>
      <c r="C17" s="54" t="e">
        <f>#REF!</f>
        <v>#REF!</v>
      </c>
      <c r="D17" s="54" t="e">
        <f>#REF!</f>
        <v>#REF!</v>
      </c>
      <c r="E17" s="54" t="e">
        <f>#REF!</f>
        <v>#REF!</v>
      </c>
      <c r="F17" s="54" t="e">
        <f>#REF!</f>
        <v>#REF!</v>
      </c>
      <c r="G17" s="54" t="e">
        <f>#REF!</f>
        <v>#REF!</v>
      </c>
      <c r="H17" s="54" t="e">
        <f>#REF!</f>
        <v>#REF!</v>
      </c>
      <c r="I17" s="54" t="e">
        <f>#REF!</f>
        <v>#REF!</v>
      </c>
      <c r="J17" s="54" t="e">
        <f>#REF!</f>
        <v>#REF!</v>
      </c>
      <c r="K17" s="54" t="e">
        <f>#REF!</f>
        <v>#REF!</v>
      </c>
      <c r="L17" s="54" t="e">
        <f>#REF!</f>
        <v>#REF!</v>
      </c>
      <c r="M17" s="86" t="e">
        <f>#REF!</f>
        <v>#REF!</v>
      </c>
      <c r="N17" s="87" t="e">
        <f>#REF!</f>
        <v>#REF!</v>
      </c>
      <c r="O17" s="18"/>
    </row>
    <row r="18" spans="1:14" s="4" customFormat="1" ht="15">
      <c r="A18" s="42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8"/>
    </row>
    <row r="19" spans="1:14" s="4" customFormat="1" ht="14.25">
      <c r="A19" s="44" t="s">
        <v>13</v>
      </c>
      <c r="B19" s="9" t="e">
        <f>SUM(C19:N19)</f>
        <v>#REF!</v>
      </c>
      <c r="C19" s="55" t="e">
        <f>#REF!</f>
        <v>#REF!</v>
      </c>
      <c r="D19" s="55" t="e">
        <f>#REF!</f>
        <v>#REF!</v>
      </c>
      <c r="E19" s="55" t="e">
        <f>#REF!</f>
        <v>#REF!</v>
      </c>
      <c r="F19" s="55" t="e">
        <f>#REF!</f>
        <v>#REF!</v>
      </c>
      <c r="G19" s="55" t="e">
        <f>#REF!</f>
        <v>#REF!</v>
      </c>
      <c r="H19" s="55" t="e">
        <f>#REF!</f>
        <v>#REF!</v>
      </c>
      <c r="I19" s="55" t="e">
        <f>#REF!</f>
        <v>#REF!</v>
      </c>
      <c r="J19" s="55" t="e">
        <f>#REF!</f>
        <v>#REF!</v>
      </c>
      <c r="K19" s="55" t="e">
        <f>#REF!</f>
        <v>#REF!</v>
      </c>
      <c r="L19" s="55" t="e">
        <f>#REF!</f>
        <v>#REF!</v>
      </c>
      <c r="M19" s="89" t="e">
        <f>#REF!</f>
        <v>#REF!</v>
      </c>
      <c r="N19" s="90" t="e">
        <f>#REF!</f>
        <v>#REF!</v>
      </c>
    </row>
    <row r="20" spans="1:14" s="4" customFormat="1" ht="15">
      <c r="A20" s="56" t="s">
        <v>15</v>
      </c>
      <c r="B20" s="9" t="e">
        <f>SUM(C20:N20)</f>
        <v>#REF!</v>
      </c>
      <c r="C20" s="55" t="e">
        <f>#REF!</f>
        <v>#REF!</v>
      </c>
      <c r="D20" s="55" t="e">
        <f>#REF!</f>
        <v>#REF!</v>
      </c>
      <c r="E20" s="55" t="e">
        <f>#REF!</f>
        <v>#REF!</v>
      </c>
      <c r="F20" s="55" t="e">
        <f>#REF!</f>
        <v>#REF!</v>
      </c>
      <c r="G20" s="55" t="e">
        <f>#REF!</f>
        <v>#REF!</v>
      </c>
      <c r="H20" s="55" t="e">
        <f>#REF!</f>
        <v>#REF!</v>
      </c>
      <c r="I20" s="55" t="e">
        <f>#REF!</f>
        <v>#REF!</v>
      </c>
      <c r="J20" s="55" t="e">
        <f>#REF!</f>
        <v>#REF!</v>
      </c>
      <c r="K20" s="55" t="e">
        <f>#REF!</f>
        <v>#REF!</v>
      </c>
      <c r="L20" s="55" t="e">
        <f>#REF!</f>
        <v>#REF!</v>
      </c>
      <c r="M20" s="89" t="e">
        <f>#REF!</f>
        <v>#REF!</v>
      </c>
      <c r="N20" s="90" t="e">
        <f>#REF!</f>
        <v>#REF!</v>
      </c>
    </row>
    <row r="21" spans="1:14" s="4" customFormat="1" ht="15">
      <c r="A21" s="42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8"/>
      <c r="N21" s="79"/>
    </row>
    <row r="22" spans="1:14" s="4" customFormat="1" ht="28.5">
      <c r="A22" s="46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8" t="e">
        <f>#REF!+#REF!</f>
        <v>#REF!</v>
      </c>
      <c r="N22" s="79" t="e">
        <f>#REF!+#REF!</f>
        <v>#REF!</v>
      </c>
    </row>
    <row r="23" spans="1:14" s="4" customFormat="1" ht="28.5">
      <c r="A23" s="46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8" t="e">
        <f>#REF!+#REF!</f>
        <v>#REF!</v>
      </c>
      <c r="N23" s="79" t="e">
        <f>#REF!+#REF!</f>
        <v>#REF!</v>
      </c>
    </row>
    <row r="24" spans="1:14" s="4" customFormat="1" ht="28.5">
      <c r="A24" s="57" t="s">
        <v>23</v>
      </c>
      <c r="B24" s="58" t="e">
        <f aca="true" t="shared" si="9" ref="B24:N24">B16/B14</f>
        <v>#REF!</v>
      </c>
      <c r="C24" s="58" t="e">
        <f t="shared" si="9"/>
        <v>#REF!</v>
      </c>
      <c r="D24" s="58" t="e">
        <f t="shared" si="9"/>
        <v>#REF!</v>
      </c>
      <c r="E24" s="58" t="e">
        <f t="shared" si="9"/>
        <v>#REF!</v>
      </c>
      <c r="F24" s="58" t="e">
        <f t="shared" si="9"/>
        <v>#REF!</v>
      </c>
      <c r="G24" s="58" t="e">
        <f t="shared" si="9"/>
        <v>#REF!</v>
      </c>
      <c r="H24" s="58" t="e">
        <f t="shared" si="9"/>
        <v>#REF!</v>
      </c>
      <c r="I24" s="58" t="e">
        <f t="shared" si="9"/>
        <v>#REF!</v>
      </c>
      <c r="J24" s="58" t="e">
        <f t="shared" si="9"/>
        <v>#REF!</v>
      </c>
      <c r="K24" s="58" t="e">
        <f t="shared" si="9"/>
        <v>#REF!</v>
      </c>
      <c r="L24" s="58" t="e">
        <f t="shared" si="9"/>
        <v>#REF!</v>
      </c>
      <c r="M24" s="91" t="e">
        <f t="shared" si="9"/>
        <v>#REF!</v>
      </c>
      <c r="N24" s="92" t="e">
        <f t="shared" si="9"/>
        <v>#REF!</v>
      </c>
    </row>
    <row r="25" spans="1:14" s="2" customFormat="1" ht="18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20"/>
      <c r="M25" s="20"/>
      <c r="N25" s="20"/>
    </row>
    <row r="26" spans="5:14" s="4" customFormat="1" ht="14.25">
      <c r="E26" s="59"/>
      <c r="F26" s="59"/>
      <c r="N26" s="70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39" t="e">
        <f t="shared" si="10"/>
        <v>#REF!</v>
      </c>
      <c r="E27" s="39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0" t="e">
        <f t="shared" si="10"/>
        <v>#REF!</v>
      </c>
      <c r="I27" s="40" t="e">
        <f t="shared" si="10"/>
        <v>#REF!</v>
      </c>
      <c r="J27" s="40" t="e">
        <f t="shared" si="10"/>
        <v>#REF!</v>
      </c>
      <c r="K27" s="40" t="e">
        <f t="shared" si="10"/>
        <v>#REF!</v>
      </c>
      <c r="L27" s="40" t="e">
        <f t="shared" si="10"/>
        <v>#REF!</v>
      </c>
      <c r="M27" s="74" t="e">
        <f t="shared" si="10"/>
        <v>#REF!</v>
      </c>
      <c r="N27" s="93" t="e">
        <f t="shared" si="10"/>
        <v>#REF!</v>
      </c>
    </row>
    <row r="28" spans="1:14" s="4" customFormat="1" ht="14.25">
      <c r="A28" s="52" t="s">
        <v>25</v>
      </c>
      <c r="B28" s="64"/>
      <c r="C28" s="65"/>
      <c r="D28" s="65"/>
      <c r="E28" s="65"/>
      <c r="F28" s="65"/>
      <c r="G28" s="65"/>
      <c r="H28" s="65">
        <v>1500</v>
      </c>
      <c r="I28" s="94"/>
      <c r="J28" s="65"/>
      <c r="K28" s="65"/>
      <c r="L28" s="65"/>
      <c r="M28" s="95"/>
      <c r="N28" s="96"/>
    </row>
    <row r="29" spans="1:14" s="4" customFormat="1" ht="15">
      <c r="A29" s="42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8"/>
      <c r="N29" s="79"/>
    </row>
    <row r="30" spans="1:14" s="4" customFormat="1" ht="14.25">
      <c r="A30" s="44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8" t="e">
        <f>#REF!</f>
        <v>#REF!</v>
      </c>
    </row>
    <row r="31" spans="1:14" s="4" customFormat="1" ht="15">
      <c r="A31" s="56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8" t="e">
        <f>#REF!</f>
        <v>#REF!</v>
      </c>
    </row>
    <row r="32" spans="1:14" s="4" customFormat="1" ht="15">
      <c r="A32" s="42" t="s">
        <v>12</v>
      </c>
      <c r="B32" s="6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8"/>
      <c r="N32" s="79"/>
    </row>
    <row r="33" spans="1:14" s="4" customFormat="1" ht="28.5">
      <c r="A33" s="46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8" t="e">
        <f>#REF!</f>
        <v>#REF!</v>
      </c>
      <c r="N33" s="79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2" t="e">
        <f>#REF!</f>
        <v>#REF!</v>
      </c>
      <c r="N34" s="83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8" t="s">
        <v>30</v>
      </c>
      <c r="B36" s="69"/>
      <c r="C36" s="69"/>
      <c r="D36" s="69"/>
      <c r="E36" s="69"/>
      <c r="F36" s="69"/>
      <c r="G36" s="69"/>
      <c r="H36" s="69"/>
      <c r="I36" s="69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43" t="s">
        <v>32</v>
      </c>
      <c r="B68" s="143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45" t="s">
        <v>45</v>
      </c>
      <c r="B69" s="145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45" t="s">
        <v>46</v>
      </c>
      <c r="B70" s="145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45" t="s">
        <v>47</v>
      </c>
      <c r="B71" s="145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45" t="s">
        <v>48</v>
      </c>
      <c r="B72" s="145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45" t="s">
        <v>49</v>
      </c>
      <c r="B73" s="145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45" t="s">
        <v>50</v>
      </c>
      <c r="B74" s="145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45" t="s">
        <v>51</v>
      </c>
      <c r="B75" s="145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45" t="s">
        <v>52</v>
      </c>
      <c r="B76" s="145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45" t="s">
        <v>53</v>
      </c>
      <c r="B77" s="145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45" t="s">
        <v>54</v>
      </c>
      <c r="B78" s="145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45" t="s">
        <v>55</v>
      </c>
      <c r="B79" s="145"/>
      <c r="C79" s="145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45" t="s">
        <v>56</v>
      </c>
      <c r="B80" s="145"/>
      <c r="C80" s="145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45" t="s">
        <v>57</v>
      </c>
      <c r="B81" s="145"/>
      <c r="C81" s="145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45" t="s">
        <v>58</v>
      </c>
      <c r="B82" s="145"/>
      <c r="C82" s="145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45" t="s">
        <v>59</v>
      </c>
      <c r="B83" s="145"/>
      <c r="C83" s="145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45" t="s">
        <v>60</v>
      </c>
      <c r="B84" s="145"/>
      <c r="C84" s="145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45" t="s">
        <v>61</v>
      </c>
      <c r="B85" s="145"/>
      <c r="C85" s="145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44" t="s">
        <v>62</v>
      </c>
      <c r="B86" s="144"/>
      <c r="C86" s="144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44" t="s">
        <v>63</v>
      </c>
      <c r="B87" s="144"/>
      <c r="C87" s="144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44" t="s">
        <v>64</v>
      </c>
      <c r="B88" s="144"/>
      <c r="C88" s="144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44" t="s">
        <v>65</v>
      </c>
      <c r="B89" s="144"/>
      <c r="C89" s="144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42"/>
      <c r="B90" s="142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43" t="s">
        <v>67</v>
      </c>
      <c r="B92" s="143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44" t="s">
        <v>68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Normal="75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63.28125" style="0" customWidth="1"/>
    <col min="2" max="2" width="16.140625" style="0" customWidth="1"/>
    <col min="3" max="3" width="11.421875" style="0" bestFit="1" customWidth="1"/>
    <col min="4" max="5" width="13.28125" style="0" bestFit="1" customWidth="1"/>
    <col min="6" max="7" width="11.57421875" style="0" bestFit="1" customWidth="1"/>
    <col min="8" max="8" width="13.28125" style="0" bestFit="1" customWidth="1"/>
    <col min="9" max="10" width="11.57421875" style="0" bestFit="1" customWidth="1"/>
    <col min="11" max="11" width="14.140625" style="0" bestFit="1" customWidth="1"/>
    <col min="12" max="12" width="13.28125" style="0" bestFit="1" customWidth="1"/>
    <col min="13" max="13" width="11.7109375" style="0" bestFit="1" customWidth="1"/>
    <col min="14" max="14" width="12.57421875" style="0" bestFit="1" customWidth="1"/>
  </cols>
  <sheetData>
    <row r="1" spans="1:14" ht="45.75" customHeight="1">
      <c r="A1" s="97" t="s">
        <v>93</v>
      </c>
      <c r="B1" s="148"/>
      <c r="C1" s="148"/>
      <c r="D1" s="148"/>
      <c r="E1" s="148"/>
      <c r="F1" s="148"/>
      <c r="G1" s="148"/>
      <c r="H1" s="148"/>
      <c r="I1" s="135"/>
      <c r="J1" s="135"/>
      <c r="K1" s="135"/>
      <c r="L1" s="136"/>
      <c r="M1" s="136"/>
      <c r="N1" s="136"/>
    </row>
    <row r="2" spans="1:14" ht="28.5" customHeight="1" thickBot="1">
      <c r="A2" s="98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99" t="s">
        <v>94</v>
      </c>
    </row>
    <row r="3" spans="1:14" s="4" customFormat="1" ht="63" customHeight="1" thickBot="1">
      <c r="A3" s="100" t="s">
        <v>69</v>
      </c>
      <c r="B3" s="101">
        <v>2021</v>
      </c>
      <c r="C3" s="102" t="s">
        <v>78</v>
      </c>
      <c r="D3" s="102" t="s">
        <v>79</v>
      </c>
      <c r="E3" s="102" t="s">
        <v>80</v>
      </c>
      <c r="F3" s="102" t="s">
        <v>81</v>
      </c>
      <c r="G3" s="102" t="s">
        <v>82</v>
      </c>
      <c r="H3" s="102" t="s">
        <v>83</v>
      </c>
      <c r="I3" s="102" t="s">
        <v>84</v>
      </c>
      <c r="J3" s="102" t="s">
        <v>85</v>
      </c>
      <c r="K3" s="102" t="s">
        <v>86</v>
      </c>
      <c r="L3" s="102" t="s">
        <v>87</v>
      </c>
      <c r="M3" s="102" t="s">
        <v>88</v>
      </c>
      <c r="N3" s="103" t="s">
        <v>89</v>
      </c>
    </row>
    <row r="4" spans="1:14" s="4" customFormat="1" ht="37.5" customHeight="1" thickBot="1">
      <c r="A4" s="104" t="s">
        <v>70</v>
      </c>
      <c r="B4" s="105">
        <v>72056.63999999998</v>
      </c>
      <c r="C4" s="105">
        <v>1295.0700000000002</v>
      </c>
      <c r="D4" s="105">
        <v>13608.029999999999</v>
      </c>
      <c r="E4" s="105">
        <v>10720.740000000002</v>
      </c>
      <c r="F4" s="105">
        <v>3525.7299999999996</v>
      </c>
      <c r="G4" s="105">
        <v>2848.78</v>
      </c>
      <c r="H4" s="105">
        <v>12731.630000000001</v>
      </c>
      <c r="I4" s="105">
        <v>2818.6</v>
      </c>
      <c r="J4" s="105">
        <v>4312.049999999999</v>
      </c>
      <c r="K4" s="105">
        <v>2027.5300000000002</v>
      </c>
      <c r="L4" s="105">
        <v>12637.6</v>
      </c>
      <c r="M4" s="105">
        <v>2138.76</v>
      </c>
      <c r="N4" s="106">
        <v>3392.12</v>
      </c>
    </row>
    <row r="5" spans="1:14" s="4" customFormat="1" ht="23.25" customHeight="1">
      <c r="A5" s="107" t="s">
        <v>71</v>
      </c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4" s="4" customFormat="1" ht="23.25" customHeight="1">
      <c r="A6" s="111" t="s">
        <v>72</v>
      </c>
      <c r="B6" s="112">
        <v>54594.130000000005</v>
      </c>
      <c r="C6" s="113">
        <v>741.97</v>
      </c>
      <c r="D6" s="113">
        <v>11550.9</v>
      </c>
      <c r="E6" s="113">
        <v>9810.310000000001</v>
      </c>
      <c r="F6" s="113">
        <v>914.03</v>
      </c>
      <c r="G6" s="113">
        <v>2124.34</v>
      </c>
      <c r="H6" s="113">
        <v>10982.59</v>
      </c>
      <c r="I6" s="113">
        <v>1170.97</v>
      </c>
      <c r="J6" s="113">
        <v>3009.68</v>
      </c>
      <c r="K6" s="113">
        <v>1104.4</v>
      </c>
      <c r="L6" s="113">
        <v>10004.83</v>
      </c>
      <c r="M6" s="113">
        <v>1046.16</v>
      </c>
      <c r="N6" s="114">
        <v>2133.95</v>
      </c>
    </row>
    <row r="7" spans="1:14" s="4" customFormat="1" ht="21" customHeight="1" thickBot="1">
      <c r="A7" s="115" t="s">
        <v>73</v>
      </c>
      <c r="B7" s="116">
        <v>17462.510000000002</v>
      </c>
      <c r="C7" s="117">
        <v>553.1</v>
      </c>
      <c r="D7" s="117">
        <v>2057.13</v>
      </c>
      <c r="E7" s="117">
        <v>910.43</v>
      </c>
      <c r="F7" s="117">
        <v>2611.7</v>
      </c>
      <c r="G7" s="117">
        <v>724.44</v>
      </c>
      <c r="H7" s="117">
        <v>1749.04</v>
      </c>
      <c r="I7" s="117">
        <v>1647.6299999999999</v>
      </c>
      <c r="J7" s="117">
        <v>1302.37</v>
      </c>
      <c r="K7" s="117">
        <v>923.13</v>
      </c>
      <c r="L7" s="117">
        <v>2632.77</v>
      </c>
      <c r="M7" s="117">
        <v>1092.6</v>
      </c>
      <c r="N7" s="118">
        <v>1258.17</v>
      </c>
    </row>
    <row r="8" spans="1:14" s="4" customFormat="1" ht="16.5" thickBot="1">
      <c r="A8" s="104" t="s">
        <v>74</v>
      </c>
      <c r="B8" s="119">
        <v>62397.979999999996</v>
      </c>
      <c r="C8" s="120">
        <v>577.44</v>
      </c>
      <c r="D8" s="120">
        <v>12254.85</v>
      </c>
      <c r="E8" s="120">
        <v>10228.53</v>
      </c>
      <c r="F8" s="120">
        <v>2141.6</v>
      </c>
      <c r="G8" s="120">
        <v>1882.07</v>
      </c>
      <c r="H8" s="120">
        <v>12290.230000000001</v>
      </c>
      <c r="I8" s="120">
        <v>2104.92</v>
      </c>
      <c r="J8" s="120">
        <v>3363.18</v>
      </c>
      <c r="K8" s="120">
        <v>1775.3600000000001</v>
      </c>
      <c r="L8" s="120">
        <v>11531.92</v>
      </c>
      <c r="M8" s="120">
        <v>1559.35</v>
      </c>
      <c r="N8" s="121">
        <v>2688.5299999999997</v>
      </c>
    </row>
    <row r="9" spans="1:14" s="4" customFormat="1" ht="15.75">
      <c r="A9" s="107" t="s">
        <v>71</v>
      </c>
      <c r="B9" s="108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14" s="4" customFormat="1" ht="20.25" customHeight="1">
      <c r="A10" s="111" t="s">
        <v>75</v>
      </c>
      <c r="B10" s="124">
        <v>52201.23</v>
      </c>
      <c r="C10" s="125">
        <v>661.22</v>
      </c>
      <c r="D10" s="125">
        <v>11418.6</v>
      </c>
      <c r="E10" s="125">
        <v>9644.61</v>
      </c>
      <c r="F10" s="125">
        <v>754.67</v>
      </c>
      <c r="G10" s="125">
        <v>1915.76</v>
      </c>
      <c r="H10" s="125">
        <v>10716.03</v>
      </c>
      <c r="I10" s="125">
        <v>1000.85</v>
      </c>
      <c r="J10" s="125">
        <v>2827.68</v>
      </c>
      <c r="K10" s="125">
        <v>888.27</v>
      </c>
      <c r="L10" s="125">
        <v>9827.62</v>
      </c>
      <c r="M10" s="125">
        <v>820.19</v>
      </c>
      <c r="N10" s="126">
        <v>1725.73</v>
      </c>
    </row>
    <row r="11" spans="1:14" s="4" customFormat="1" ht="21" customHeight="1" thickBot="1">
      <c r="A11" s="115" t="s">
        <v>76</v>
      </c>
      <c r="B11" s="127">
        <v>10196.749999999998</v>
      </c>
      <c r="C11" s="128">
        <v>-83.78</v>
      </c>
      <c r="D11" s="128">
        <v>836.25</v>
      </c>
      <c r="E11" s="128">
        <v>583.92</v>
      </c>
      <c r="F11" s="128">
        <v>1386.93</v>
      </c>
      <c r="G11" s="128">
        <v>-33.69</v>
      </c>
      <c r="H11" s="128">
        <v>1574.2</v>
      </c>
      <c r="I11" s="128">
        <v>1104.07</v>
      </c>
      <c r="J11" s="128">
        <v>535.5</v>
      </c>
      <c r="K11" s="128">
        <v>887.09</v>
      </c>
      <c r="L11" s="128">
        <v>1704.3</v>
      </c>
      <c r="M11" s="128">
        <v>739.16</v>
      </c>
      <c r="N11" s="129">
        <v>962.8</v>
      </c>
    </row>
    <row r="12" spans="1:14" s="4" customFormat="1" ht="16.5" thickBot="1">
      <c r="A12" s="104" t="s">
        <v>77</v>
      </c>
      <c r="B12" s="130">
        <v>9658.66</v>
      </c>
      <c r="C12" s="120">
        <v>717.63</v>
      </c>
      <c r="D12" s="120">
        <v>1353.1799999999998</v>
      </c>
      <c r="E12" s="120">
        <v>492.21000000000004</v>
      </c>
      <c r="F12" s="120">
        <v>1384.13</v>
      </c>
      <c r="G12" s="120">
        <v>966.71</v>
      </c>
      <c r="H12" s="120">
        <v>441.4</v>
      </c>
      <c r="I12" s="120">
        <v>713.68</v>
      </c>
      <c r="J12" s="120">
        <v>948.87</v>
      </c>
      <c r="K12" s="120">
        <v>252.17000000000002</v>
      </c>
      <c r="L12" s="120">
        <v>1105.68</v>
      </c>
      <c r="M12" s="120">
        <v>579.4100000000001</v>
      </c>
      <c r="N12" s="121">
        <v>703.59</v>
      </c>
    </row>
    <row r="13" spans="1:14" s="4" customFormat="1" ht="15.75">
      <c r="A13" s="107" t="s">
        <v>71</v>
      </c>
      <c r="B13" s="108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s="4" customFormat="1" ht="19.5" customHeight="1">
      <c r="A14" s="111" t="s">
        <v>75</v>
      </c>
      <c r="B14" s="124">
        <v>2392.9</v>
      </c>
      <c r="C14" s="125">
        <v>80.75</v>
      </c>
      <c r="D14" s="125">
        <v>132.3</v>
      </c>
      <c r="E14" s="125">
        <v>165.70000000000002</v>
      </c>
      <c r="F14" s="125">
        <v>159.36</v>
      </c>
      <c r="G14" s="125">
        <v>208.57999999999998</v>
      </c>
      <c r="H14" s="125">
        <v>266.56</v>
      </c>
      <c r="I14" s="125">
        <v>170.12</v>
      </c>
      <c r="J14" s="125">
        <v>182</v>
      </c>
      <c r="K14" s="125">
        <v>216.13</v>
      </c>
      <c r="L14" s="125">
        <v>177.21</v>
      </c>
      <c r="M14" s="125">
        <v>225.97000000000003</v>
      </c>
      <c r="N14" s="126">
        <v>408.22</v>
      </c>
    </row>
    <row r="15" spans="1:14" s="4" customFormat="1" ht="22.5" customHeight="1" thickBot="1">
      <c r="A15" s="131" t="s">
        <v>76</v>
      </c>
      <c r="B15" s="132">
        <v>7265.759999999999</v>
      </c>
      <c r="C15" s="133">
        <v>636.88</v>
      </c>
      <c r="D15" s="133">
        <v>1220.8799999999999</v>
      </c>
      <c r="E15" s="133">
        <v>326.51</v>
      </c>
      <c r="F15" s="133">
        <v>1224.77</v>
      </c>
      <c r="G15" s="133">
        <v>758.13</v>
      </c>
      <c r="H15" s="133">
        <v>174.84</v>
      </c>
      <c r="I15" s="133">
        <v>543.56</v>
      </c>
      <c r="J15" s="133">
        <v>766.87</v>
      </c>
      <c r="K15" s="133">
        <v>36.040000000000006</v>
      </c>
      <c r="L15" s="133">
        <v>928.47</v>
      </c>
      <c r="M15" s="133">
        <v>353.44</v>
      </c>
      <c r="N15" s="134">
        <v>295.37</v>
      </c>
    </row>
    <row r="16" spans="1:14" s="32" customFormat="1" ht="15">
      <c r="A16" s="137" t="s">
        <v>92</v>
      </c>
      <c r="B16" s="138"/>
      <c r="C16" s="138"/>
      <c r="D16" s="138"/>
      <c r="E16" s="138"/>
      <c r="F16" s="138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40" t="s">
        <v>91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ht="15">
      <c r="A18" s="141" t="s">
        <v>90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2022-02-08T10:48:15Z</cp:lastPrinted>
  <dcterms:created xsi:type="dcterms:W3CDTF">2015-04-24T09:04:58Z</dcterms:created>
  <dcterms:modified xsi:type="dcterms:W3CDTF">2022-02-08T11:36:45Z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