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11 noiembrie 2024\"/>
    </mc:Choice>
  </mc:AlternateContent>
  <bookViews>
    <workbookView xWindow="0" yWindow="0" windowWidth="23040" windowHeight="9192"/>
  </bookViews>
  <sheets>
    <sheet name="noiembrie 2024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</externalReferences>
  <definedNames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[3]BoP!#REF!</definedName>
    <definedName name="_______CPI98">'[4]REER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'[5]Annual Tables'!#REF!</definedName>
    <definedName name="_______PAG2">[5]Index!#REF!</definedName>
    <definedName name="_______PAG3">[5]Index!#REF!</definedName>
    <definedName name="_______PAG4">[5]Index!#REF!</definedName>
    <definedName name="_______PAG5">[5]Index!#REF!</definedName>
    <definedName name="_______PAG6">[5]Index!#REF!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'[4]REER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[3]RES!#REF!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[6]INT_RATES_old!$A$1:$I$34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[7]EU2DBase!$C$1:$F$196</definedName>
    <definedName name="_______UKR2">[7]EU2DBase!$G$1:$U$196</definedName>
    <definedName name="_______UKR3">[7]EU2DBase!#REF!</definedName>
    <definedName name="_______WEO1">#REF!</definedName>
    <definedName name="_______WEO2">#REF!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[3]BoP!#REF!</definedName>
    <definedName name="______CPI98">'[4]REER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'[5]Annual Tables'!#REF!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'[4]REER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[3]RES!#REF!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[7]EU2DBase!$C$1:$F$196</definedName>
    <definedName name="______UKR2">[7]EU2DBase!$G$1:$U$196</definedName>
    <definedName name="______UKR3">[7]EU2DBase!#REF!</definedName>
    <definedName name="______WEO1">#REF!</definedName>
    <definedName name="______WEO2">#REF!</definedName>
    <definedName name="_____a47">[0]!___BOP2 [9]LINK!$A$1:$A$42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a47">[0]!___BOP2 [9]LINK!$A$1:$A$42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[12]EU2DBase!#REF!</definedName>
    <definedName name="___WEO1">#REF!</definedName>
    <definedName name="___WEO2">#REF!</definedName>
    <definedName name="__0absorc">[13]Programa!#REF!</definedName>
    <definedName name="__0c">[13]Programa!#REF!</definedName>
    <definedName name="__123Graph_ADEFINITION">[14]NBM!#REF!</definedName>
    <definedName name="__123Graph_ADEFINITION2">[14]NBM!#REF!</definedName>
    <definedName name="__123Graph_BDEFINITION">[14]NBM!#REF!</definedName>
    <definedName name="__123Graph_BDEFINITION2">[14]NBM!#REF!</definedName>
    <definedName name="__123Graph_BFITB2">[15]FITB_all!#REF!</definedName>
    <definedName name="__123Graph_BFITB3">[15]FITB_all!#REF!</definedName>
    <definedName name="__123Graph_BGDP">'[16]Quarterly Program'!#REF!</definedName>
    <definedName name="__123Graph_BMONEY">'[16]Quarterly Program'!#REF!</definedName>
    <definedName name="__123Graph_BTBILL2">[15]FITB_all!#REF!</definedName>
    <definedName name="__123Graph_CDEFINITION2">[17]NBM!#REF!</definedName>
    <definedName name="__123Graph_DDEFINITION2">[17]NBM!#REF!</definedName>
    <definedName name="__a47">___BOP2 [9]LINK!$A$1:$A$42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[12]EU2DBase!$C$1:$F$196</definedName>
    <definedName name="__UKR2">[12]EU2DBase!$G$1:$U$196</definedName>
    <definedName name="__UKR3">[12]EU2DBase!#REF!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[9]LINK!$A$1:$A$42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[18]Assumptions!#REF!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[18]Assumptions!#REF!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[12]EU2DBase!$C$1:$F$196</definedName>
    <definedName name="_UKR2">[12]EU2DBase!$G$1:$U$196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[9]LINK!$A$1:$A$42</definedName>
    <definedName name="a_11">___BOP2 [9]LINK!$A$1:$A$42</definedName>
    <definedName name="a_14">#REF!</definedName>
    <definedName name="a_15">___BOP2 [9]LINK!$A$1:$A$42</definedName>
    <definedName name="a_17">___BOP2 [9]LINK!$A$1:$A$42</definedName>
    <definedName name="a_2">#REF!</definedName>
    <definedName name="a_20">___BOP2 [9]LINK!$A$1:$A$42</definedName>
    <definedName name="a_22">___BOP2 [9]LINK!$A$1:$A$42</definedName>
    <definedName name="a_24">___BOP2 [9]LINK!$A$1:$A$42</definedName>
    <definedName name="a_25">#REF!</definedName>
    <definedName name="a_28">___BOP2 [9]LINK!$A$1:$A$42</definedName>
    <definedName name="a_37">___BOP2 [9]LINK!$A$1:$A$42</definedName>
    <definedName name="a_38">___BOP2 [9]LINK!$A$1:$A$42</definedName>
    <definedName name="a_46">___BOP2 [9]LINK!$A$1:$A$42</definedName>
    <definedName name="a_47">___BOP2 [9]LINK!$A$1:$A$42</definedName>
    <definedName name="a_49">___BOP2 [9]LINK!$A$1:$A$42</definedName>
    <definedName name="a_54">___BOP2 [9]LINK!$A$1:$A$42</definedName>
    <definedName name="a_55">___BOP2 [9]LINK!$A$1:$A$42</definedName>
    <definedName name="a_56">___BOP2 [9]LINK!$A$1:$A$42</definedName>
    <definedName name="a_57">___BOP2 [9]LINK!$A$1:$A$42</definedName>
    <definedName name="a_61">___BOP2 [9]LINK!$A$1:$A$42</definedName>
    <definedName name="a_64">___BOP2 [9]LINK!$A$1:$A$42</definedName>
    <definedName name="a_65">___BOP2 [9]LINK!$A$1:$A$42</definedName>
    <definedName name="a_66">___BOP2 [9]LINK!$A$1:$A$42</definedName>
    <definedName name="______a47">[0]!___BOP2 [9]LINK!$A$1:$A$42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[19]Montabs!$B$88:$CO$425</definedName>
    <definedName name="ALTBCA">#REF!</definedName>
    <definedName name="amort">#REF!</definedName>
    <definedName name="Amorti">#REF!</definedName>
    <definedName name="AMPO5">"Gráfico 8"</definedName>
    <definedName name="amsei">'[20]BFtab10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[21]WEO!#REF!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________bas1">'[1]data input'!#REF!</definedName>
    <definedName name="________bas2">'[1]data input'!#REF!</definedName>
    <definedName name="________bas3">'[1]data input'!#REF!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'[22]WEO LINK'!#REF!</definedName>
    <definedName name="BCA_11">'[23]WEO LINK'!#REF!</definedName>
    <definedName name="BCA_14">#REF!</definedName>
    <definedName name="BCA_2">NA()</definedName>
    <definedName name="BCA_20">'[22]WEO LINK'!#REF!</definedName>
    <definedName name="BCA_25">#REF!</definedName>
    <definedName name="BCA_28">'[22]WEO LINK'!#REF!</definedName>
    <definedName name="BCA_66">'[23]WEO LINK'!#REF!</definedName>
    <definedName name="BCA_GDP">NA()</definedName>
    <definedName name="BCA_NGDP">[24]Q6!$E$11:$AH$11</definedName>
    <definedName name="BDEAC">#REF!</definedName>
    <definedName name="BE">'[22]WEO LINK'!#REF!</definedName>
    <definedName name="BE_11">'[23]WEO LINK'!#REF!</definedName>
    <definedName name="BE_14">NA()</definedName>
    <definedName name="BE_2">NA()</definedName>
    <definedName name="BE_20">'[22]WEO LINK'!#REF!</definedName>
    <definedName name="BE_25">NA()</definedName>
    <definedName name="BE_28">'[22]WEO LINK'!#REF!</definedName>
    <definedName name="BE_66">'[23]WEO LINK'!#REF!</definedName>
    <definedName name="BEA">#REF!</definedName>
    <definedName name="BEAI">'[22]WEO LINK'!#REF!</definedName>
    <definedName name="BEAI_11">'[23]WEO LINK'!#REF!</definedName>
    <definedName name="BEAI_14">NA()</definedName>
    <definedName name="BEAI_2">NA()</definedName>
    <definedName name="BEAI_20">'[22]WEO LINK'!#REF!</definedName>
    <definedName name="BEAI_25">NA()</definedName>
    <definedName name="BEAI_28">'[22]WEO LINK'!#REF!</definedName>
    <definedName name="BEAI_66">'[23]WEO LINK'!#REF!</definedName>
    <definedName name="BEAIB">'[22]WEO LINK'!#REF!</definedName>
    <definedName name="BEAIB_11">'[23]WEO LINK'!#REF!</definedName>
    <definedName name="BEAIB_14">NA()</definedName>
    <definedName name="BEAIB_2">NA()</definedName>
    <definedName name="BEAIB_20">'[22]WEO LINK'!#REF!</definedName>
    <definedName name="BEAIB_25">NA()</definedName>
    <definedName name="BEAIB_28">'[22]WEO LINK'!#REF!</definedName>
    <definedName name="BEAIB_66">'[23]WEO LINK'!#REF!</definedName>
    <definedName name="BEAIG">'[22]WEO LINK'!#REF!</definedName>
    <definedName name="BEAIG_11">'[23]WEO LINK'!#REF!</definedName>
    <definedName name="BEAIG_14">NA()</definedName>
    <definedName name="BEAIG_2">NA()</definedName>
    <definedName name="BEAIG_20">'[22]WEO LINK'!#REF!</definedName>
    <definedName name="BEAIG_25">NA()</definedName>
    <definedName name="BEAIG_28">'[22]WEO LINK'!#REF!</definedName>
    <definedName name="BEAIG_66">'[23]WEO LINK'!#REF!</definedName>
    <definedName name="BEAP">'[22]WEO LINK'!#REF!</definedName>
    <definedName name="BEAP_11">'[23]WEO LINK'!#REF!</definedName>
    <definedName name="BEAP_14">NA()</definedName>
    <definedName name="BEAP_2">NA()</definedName>
    <definedName name="BEAP_20">'[22]WEO LINK'!#REF!</definedName>
    <definedName name="BEAP_25">NA()</definedName>
    <definedName name="BEAP_28">'[22]WEO LINK'!#REF!</definedName>
    <definedName name="BEAP_66">'[23]WEO LINK'!#REF!</definedName>
    <definedName name="BEAPB">'[22]WEO LINK'!#REF!</definedName>
    <definedName name="BEAPB_11">'[23]WEO LINK'!#REF!</definedName>
    <definedName name="BEAPB_14">NA()</definedName>
    <definedName name="BEAPB_2">NA()</definedName>
    <definedName name="BEAPB_20">'[22]WEO LINK'!#REF!</definedName>
    <definedName name="BEAPB_25">NA()</definedName>
    <definedName name="BEAPB_28">'[22]WEO LINK'!#REF!</definedName>
    <definedName name="BEAPB_66">'[23]WEO LINK'!#REF!</definedName>
    <definedName name="BEAPG">'[22]WEO LINK'!#REF!</definedName>
    <definedName name="BEAPG_11">'[23]WEO LINK'!#REF!</definedName>
    <definedName name="BEAPG_14">NA()</definedName>
    <definedName name="BEAPG_2">NA()</definedName>
    <definedName name="BEAPG_20">'[22]WEO LINK'!#REF!</definedName>
    <definedName name="BEAPG_25">NA()</definedName>
    <definedName name="BEAPG_28">'[22]WEO LINK'!#REF!</definedName>
    <definedName name="BEAPG_66">'[23]WEO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'[22]WEO LINK'!#REF!</definedName>
    <definedName name="BERI_11">'[23]WEO LINK'!#REF!</definedName>
    <definedName name="BERI_14">NA()</definedName>
    <definedName name="BERI_2">NA()</definedName>
    <definedName name="BERI_20">'[22]WEO LINK'!#REF!</definedName>
    <definedName name="BERI_25">NA()</definedName>
    <definedName name="BERI_28">'[22]WEO LINK'!#REF!</definedName>
    <definedName name="BERI_66">'[23]WEO LINK'!#REF!</definedName>
    <definedName name="BERIB">'[22]WEO LINK'!#REF!</definedName>
    <definedName name="BERIB_11">'[23]WEO LINK'!#REF!</definedName>
    <definedName name="BERIB_14">NA()</definedName>
    <definedName name="BERIB_2">NA()</definedName>
    <definedName name="BERIB_20">'[22]WEO LINK'!#REF!</definedName>
    <definedName name="BERIB_25">NA()</definedName>
    <definedName name="BERIB_28">'[22]WEO LINK'!#REF!</definedName>
    <definedName name="BERIB_66">'[23]WEO LINK'!#REF!</definedName>
    <definedName name="BERIG">'[22]WEO LINK'!#REF!</definedName>
    <definedName name="BERIG_11">'[23]WEO LINK'!#REF!</definedName>
    <definedName name="BERIG_14">NA()</definedName>
    <definedName name="BERIG_2">NA()</definedName>
    <definedName name="BERIG_20">'[22]WEO LINK'!#REF!</definedName>
    <definedName name="BERIG_25">NA()</definedName>
    <definedName name="BERIG_28">'[22]WEO LINK'!#REF!</definedName>
    <definedName name="BERIG_66">'[23]WEO LINK'!#REF!</definedName>
    <definedName name="BERP">'[22]WEO LINK'!#REF!</definedName>
    <definedName name="BERP_11">'[23]WEO LINK'!#REF!</definedName>
    <definedName name="BERP_14">NA()</definedName>
    <definedName name="BERP_2">NA()</definedName>
    <definedName name="BERP_20">'[22]WEO LINK'!#REF!</definedName>
    <definedName name="BERP_25">NA()</definedName>
    <definedName name="BERP_28">'[22]WEO LINK'!#REF!</definedName>
    <definedName name="BERP_66">'[23]WEO LINK'!#REF!</definedName>
    <definedName name="BERPB">'[22]WEO LINK'!#REF!</definedName>
    <definedName name="BERPB_11">'[23]WEO LINK'!#REF!</definedName>
    <definedName name="BERPB_14">NA()</definedName>
    <definedName name="BERPB_2">NA()</definedName>
    <definedName name="BERPB_20">'[22]WEO LINK'!#REF!</definedName>
    <definedName name="BERPB_25">NA()</definedName>
    <definedName name="BERPB_28">'[22]WEO LINK'!#REF!</definedName>
    <definedName name="BERPB_66">'[23]WEO LINK'!#REF!</definedName>
    <definedName name="BERPG">'[22]WEO LINK'!#REF!</definedName>
    <definedName name="BERPG_11">'[23]WEO LINK'!#REF!</definedName>
    <definedName name="BERPG_14">NA()</definedName>
    <definedName name="BERPG_2">NA()</definedName>
    <definedName name="BERPG_20">'[22]WEO LINK'!#REF!</definedName>
    <definedName name="BERPG_25">NA()</definedName>
    <definedName name="BERPG_28">'[22]WEO LINK'!#REF!</definedName>
    <definedName name="BERPG_66">'[23]WEO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'[22]WEO LINK'!#REF!</definedName>
    <definedName name="BFD_11">'[23]WEO LINK'!#REF!</definedName>
    <definedName name="BFD_20">'[22]WEO LINK'!#REF!</definedName>
    <definedName name="BFD_28">'[22]WEO LINK'!#REF!</definedName>
    <definedName name="BFD_66">'[23]WEO LINK'!#REF!</definedName>
    <definedName name="BFDA">#REF!</definedName>
    <definedName name="BFDI">#REF!</definedName>
    <definedName name="bfdi_14">#REF!</definedName>
    <definedName name="bfdi_2">[25]FAfdi!$E$10:$BP$10</definedName>
    <definedName name="bfdi_25">#REF!</definedName>
    <definedName name="BFDIL">#REF!</definedName>
    <definedName name="BFDL">'[22]WEO LINK'!#REF!</definedName>
    <definedName name="BFDL_11">'[23]WEO LINK'!#REF!</definedName>
    <definedName name="BFDL_20">'[22]WEO LINK'!#REF!</definedName>
    <definedName name="BFDL_28">'[22]WEO LINK'!#REF!</definedName>
    <definedName name="BFDL_66">'[23]WEO LINK'!#REF!</definedName>
    <definedName name="BFL">NA()</definedName>
    <definedName name="BFL_D">'[22]WEO LINK'!#REF!</definedName>
    <definedName name="BFL_D_11">'[23]WEO LINK'!#REF!</definedName>
    <definedName name="BFL_D_14">NA()</definedName>
    <definedName name="BFL_D_2">NA()</definedName>
    <definedName name="BFL_D_20">'[22]WEO LINK'!#REF!</definedName>
    <definedName name="BFL_D_25">NA()</definedName>
    <definedName name="BFL_D_28">'[22]WEO LINK'!#REF!</definedName>
    <definedName name="BFL_D_66">'[23]WEO LINK'!#REF!</definedName>
    <definedName name="BFL_DF">'[22]WEO LINK'!#REF!</definedName>
    <definedName name="BFL_DF_11">'[23]WEO LINK'!#REF!</definedName>
    <definedName name="BFL_DF_14">NA()</definedName>
    <definedName name="BFL_DF_2">NA()</definedName>
    <definedName name="BFL_DF_20">'[22]WEO LINK'!#REF!</definedName>
    <definedName name="BFL_DF_25">NA()</definedName>
    <definedName name="BFL_DF_28">'[22]WEO LINK'!#REF!</definedName>
    <definedName name="BFL_DF_66">'[23]WEO LINK'!#REF!</definedName>
    <definedName name="BFLB">'[22]WEO LINK'!#REF!</definedName>
    <definedName name="BFLB_11">'[23]WEO LINK'!#REF!</definedName>
    <definedName name="BFLB_14">NA()</definedName>
    <definedName name="BFLB_2">NA()</definedName>
    <definedName name="BFLB_20">'[22]WEO LINK'!#REF!</definedName>
    <definedName name="BFLB_25">NA()</definedName>
    <definedName name="BFLB_28">'[22]WEO LINK'!#REF!</definedName>
    <definedName name="BFLB_66">'[23]WEO LINK'!#REF!</definedName>
    <definedName name="BFLB_D">'[22]WEO LINK'!#REF!</definedName>
    <definedName name="BFLB_D_11">'[23]WEO LINK'!#REF!</definedName>
    <definedName name="BFLB_D_14">NA()</definedName>
    <definedName name="BFLB_D_2">NA()</definedName>
    <definedName name="BFLB_D_20">'[22]WEO LINK'!#REF!</definedName>
    <definedName name="BFLB_D_25">NA()</definedName>
    <definedName name="BFLB_D_28">'[22]WEO LINK'!#REF!</definedName>
    <definedName name="BFLB_D_66">'[23]WEO LINK'!#REF!</definedName>
    <definedName name="BFLB_DF">'[22]WEO LINK'!#REF!</definedName>
    <definedName name="BFLB_DF_11">'[23]WEO LINK'!#REF!</definedName>
    <definedName name="BFLB_DF_14">NA()</definedName>
    <definedName name="BFLB_DF_2">NA()</definedName>
    <definedName name="BFLB_DF_20">'[22]WEO LINK'!#REF!</definedName>
    <definedName name="BFLB_DF_25">NA()</definedName>
    <definedName name="BFLB_DF_28">'[22]WEO LINK'!#REF!</definedName>
    <definedName name="BFLB_DF_66">'[23]WEO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'[22]WEO LINK'!#REF!</definedName>
    <definedName name="BFLG_11">'[23]WEO LINK'!#REF!</definedName>
    <definedName name="BFLG_14">NA()</definedName>
    <definedName name="BFLG_2">NA()</definedName>
    <definedName name="BFLG_20">'[22]WEO LINK'!#REF!</definedName>
    <definedName name="BFLG_25">NA()</definedName>
    <definedName name="BFLG_28">'[22]WEO LINK'!#REF!</definedName>
    <definedName name="BFLG_66">'[23]WEO LINK'!#REF!</definedName>
    <definedName name="BFLG_D">'[22]WEO LINK'!#REF!</definedName>
    <definedName name="BFLG_D_11">'[23]WEO LINK'!#REF!</definedName>
    <definedName name="BFLG_D_14">NA()</definedName>
    <definedName name="BFLG_D_2">NA()</definedName>
    <definedName name="BFLG_D_20">'[22]WEO LINK'!#REF!</definedName>
    <definedName name="BFLG_D_25">NA()</definedName>
    <definedName name="BFLG_D_28">'[22]WEO LINK'!#REF!</definedName>
    <definedName name="BFLG_D_66">'[23]WEO LINK'!#REF!</definedName>
    <definedName name="BFLG_DF">'[22]WEO LINK'!#REF!</definedName>
    <definedName name="BFLG_DF_11">'[23]WEO LINK'!#REF!</definedName>
    <definedName name="BFLG_DF_14">NA()</definedName>
    <definedName name="BFLG_DF_2">NA()</definedName>
    <definedName name="BFLG_DF_20">'[22]WEO LINK'!#REF!</definedName>
    <definedName name="BFLG_DF_25">NA()</definedName>
    <definedName name="BFLG_DF_28">'[22]WEO LINK'!#REF!</definedName>
    <definedName name="BFLG_DF_66">'[23]WEO LINK'!#REF!</definedName>
    <definedName name="BFO">#REF!</definedName>
    <definedName name="BFOA">'[22]WEO LINK'!#REF!</definedName>
    <definedName name="BFOA_11">'[23]WEO LINK'!#REF!</definedName>
    <definedName name="BFOA_20">'[22]WEO LINK'!#REF!</definedName>
    <definedName name="BFOA_28">'[22]WEO LINK'!#REF!</definedName>
    <definedName name="BFOA_66">'[23]WEO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'[22]WEO LINK'!#REF!</definedName>
    <definedName name="BFOL_L_11">'[23]WEO LINK'!#REF!</definedName>
    <definedName name="BFOL_L_20">'[22]WEO LINK'!#REF!</definedName>
    <definedName name="BFOL_L_28">'[22]WEO LINK'!#REF!</definedName>
    <definedName name="BFOL_L_66">'[23]WEO LINK'!#REF!</definedName>
    <definedName name="BFOL_O">#REF!</definedName>
    <definedName name="BFOL_S">'[22]WEO LINK'!#REF!</definedName>
    <definedName name="BFOL_S_11">'[23]WEO LINK'!#REF!</definedName>
    <definedName name="BFOL_S_20">'[22]WEO LINK'!#REF!</definedName>
    <definedName name="BFOL_S_28">'[22]WEO LINK'!#REF!</definedName>
    <definedName name="BFOL_S_66">'[23]WEO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'[22]WEO LINK'!#REF!</definedName>
    <definedName name="BFPA_11">'[23]WEO LINK'!#REF!</definedName>
    <definedName name="BFPA_20">'[22]WEO LINK'!#REF!</definedName>
    <definedName name="BFPA_28">'[22]WEO LINK'!#REF!</definedName>
    <definedName name="BFPA_66">'[23]WEO LINK'!#REF!</definedName>
    <definedName name="BFPAG">#REF!</definedName>
    <definedName name="BFPG">#REF!</definedName>
    <definedName name="BFPL">'[22]WEO LINK'!#REF!</definedName>
    <definedName name="BFPL_11">'[23]WEO LINK'!#REF!</definedName>
    <definedName name="BFPL_20">'[22]WEO LINK'!#REF!</definedName>
    <definedName name="BFPL_28">'[22]WEO LINK'!#REF!</definedName>
    <definedName name="BFPL_66">'[23]WEO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'[22]WEO LINK'!#REF!</definedName>
    <definedName name="BFPQ_11">'[23]WEO LINK'!#REF!</definedName>
    <definedName name="BFPQ_20">'[22]WEO LINK'!#REF!</definedName>
    <definedName name="BFPQ_28">'[22]WEO LINK'!#REF!</definedName>
    <definedName name="BFPQ_66">'[23]WEO LINK'!#REF!</definedName>
    <definedName name="BFRA">'[22]WEO LINK'!#REF!</definedName>
    <definedName name="BFRA_11">'[23]WEO LINK'!#REF!</definedName>
    <definedName name="BFRA_14">NA()</definedName>
    <definedName name="BFRA_2">NA()</definedName>
    <definedName name="BFRA_20">'[22]WEO LINK'!#REF!</definedName>
    <definedName name="BFRA_25">NA()</definedName>
    <definedName name="BFRA_28">'[22]WEO LINK'!#REF!</definedName>
    <definedName name="BFRA_66">'[23]WEO LINK'!#REF!</definedName>
    <definedName name="BFUND">'[22]WEO LINK'!#REF!</definedName>
    <definedName name="BFUND_11">'[23]WEO LINK'!#REF!</definedName>
    <definedName name="BFUND_20">'[22]WEO LINK'!#REF!</definedName>
    <definedName name="BFUND_28">'[22]WEO LINK'!#REF!</definedName>
    <definedName name="BFUND_66">'[23]WEO LINK'!#REF!</definedName>
    <definedName name="bgoods">[26]CAgds!$D$10:$BO$10</definedName>
    <definedName name="bgoods_11">[27]CAgds!$E$10:$BP$10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[26]CAinc!$D$10:$BO$10</definedName>
    <definedName name="binc_11">[27]CAinc!$E$10:$BP$10</definedName>
    <definedName name="BIP">#REF!</definedName>
    <definedName name="BK">'[22]WEO LINK'!#REF!</definedName>
    <definedName name="BK_11">'[23]WEO LINK'!#REF!</definedName>
    <definedName name="BK_14">NA()</definedName>
    <definedName name="BK_2">NA()</definedName>
    <definedName name="BK_20">'[22]WEO LINK'!#REF!</definedName>
    <definedName name="BK_25">NA()</definedName>
    <definedName name="BK_28">'[22]WEO LINK'!#REF!</definedName>
    <definedName name="BK_66">'[23]WEO LINK'!#REF!</definedName>
    <definedName name="BKF">'[22]WEO LINK'!#REF!</definedName>
    <definedName name="BKF_11">'[23]WEO LINK'!#REF!</definedName>
    <definedName name="BKF_14">NA()</definedName>
    <definedName name="BKF_2">NA()</definedName>
    <definedName name="BKF_20">'[22]WEO LINK'!#REF!</definedName>
    <definedName name="BKF_25">NA()</definedName>
    <definedName name="BKF_28">'[22]WEO LINK'!#REF!</definedName>
    <definedName name="BKF_6">#REF!</definedName>
    <definedName name="BKF_66">'[23]WEO LINK'!#REF!</definedName>
    <definedName name="BKFA">#REF!</definedName>
    <definedName name="BKO">#REF!</definedName>
    <definedName name="BM">#REF!</definedName>
    <definedName name="BM_NM_R">#REF!</definedName>
    <definedName name="BMG">'[22]WEO LINK'!#REF!</definedName>
    <definedName name="BMG_11">'[23]WEO LINK'!#REF!</definedName>
    <definedName name="BMG_14">[28]Q6!$E$28:$AH$28</definedName>
    <definedName name="BMG_2">[28]Q6!$E$28:$AH$28</definedName>
    <definedName name="BMG_20">'[22]WEO LINK'!#REF!</definedName>
    <definedName name="BMG_25">[28]Q6!$E$28:$AH$28</definedName>
    <definedName name="BMG_28">'[22]WEO LINK'!#REF!</definedName>
    <definedName name="BMG_66">'[23]WEO LINK'!#REF!</definedName>
    <definedName name="BMG_NMG_R">#REF!</definedName>
    <definedName name="BMII">'[22]WEO LINK'!#REF!</definedName>
    <definedName name="BMII_11">'[23]WEO LINK'!#REF!</definedName>
    <definedName name="BMII_14">NA()</definedName>
    <definedName name="BMII_2">NA()</definedName>
    <definedName name="BMII_20">'[22]WEO LINK'!#REF!</definedName>
    <definedName name="BMII_25">NA()</definedName>
    <definedName name="BMII_28">'[22]WEO LINK'!#REF!</definedName>
    <definedName name="BMII_66">'[23]WEO LINK'!#REF!</definedName>
    <definedName name="BMII_7">#REF!</definedName>
    <definedName name="BMIIB">'[22]WEO LINK'!#REF!</definedName>
    <definedName name="BMIIB_11">'[23]WEO LINK'!#REF!</definedName>
    <definedName name="BMIIB_14">NA()</definedName>
    <definedName name="BMIIB_2">NA()</definedName>
    <definedName name="BMIIB_20">'[22]WEO LINK'!#REF!</definedName>
    <definedName name="BMIIB_25">NA()</definedName>
    <definedName name="BMIIB_28">'[22]WEO LINK'!#REF!</definedName>
    <definedName name="BMIIB_66">'[23]WEO LINK'!#REF!</definedName>
    <definedName name="BMIIG">'[22]WEO LINK'!#REF!</definedName>
    <definedName name="BMIIG_11">'[23]WEO LINK'!#REF!</definedName>
    <definedName name="BMIIG_14">NA()</definedName>
    <definedName name="BMIIG_2">NA()</definedName>
    <definedName name="BMIIG_20">'[22]WEO LINK'!#REF!</definedName>
    <definedName name="BMIIG_25">NA()</definedName>
    <definedName name="BMIIG_28">'[22]WEO LINK'!#REF!</definedName>
    <definedName name="BMIIG_66">'[23]WEO LINK'!#REF!</definedName>
    <definedName name="BMS">'[22]WEO LINK'!#REF!</definedName>
    <definedName name="BMS_11">'[23]WEO LINK'!#REF!</definedName>
    <definedName name="BMS_20">'[22]WEO LINK'!#REF!</definedName>
    <definedName name="BMS_28">'[22]WEO LINK'!#REF!</definedName>
    <definedName name="BMS_66">'[23]WEO LINK'!#REF!</definedName>
    <definedName name="BMT">#REF!</definedName>
    <definedName name="BNB_BoP">#REF!</definedName>
    <definedName name="bnfs">[26]CAnfs!$D$10:$BO$10</definedName>
    <definedName name="bnfs_11">[27]CAnfs!$E$10:$BP$10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________BOP1">#REF!</definedName>
    <definedName name="________BOP2">[3]BoP!#REF!</definedName>
    <definedName name="BOPF">#REF!</definedName>
    <definedName name="BopInput">#REF!</definedName>
    <definedName name="BOPSUM">#REF!</definedName>
    <definedName name="bother">[25]FAother!$E$10:$BP$10</definedName>
    <definedName name="bother_14">#REF!</definedName>
    <definedName name="bother_25">#REF!</definedName>
    <definedName name="BottomRight">#REF!</definedName>
    <definedName name="bport">[25]FAport!$E$10:$BP$10</definedName>
    <definedName name="bport_11">[27]FAport!$E$10:$BP$10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'[22]WEO LINK'!#REF!</definedName>
    <definedName name="BTR_11">'[23]WEO LINK'!#REF!</definedName>
    <definedName name="BTR_20">'[22]WEO LINK'!#REF!</definedName>
    <definedName name="BTR_28">'[22]WEO LINK'!#REF!</definedName>
    <definedName name="BTR_66">'[23]WEO LINK'!#REF!</definedName>
    <definedName name="BTRG">#REF!</definedName>
    <definedName name="BTRP">#REF!</definedName>
    <definedName name="btrs">[26]CAtrs!$D$10:$BO$10</definedName>
    <definedName name="btrs_11">[27]CAtrs!$E$10:$BP$10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[30]FDI!#REF!</definedName>
    <definedName name="Bulgaria">#REF!</definedName>
    <definedName name="BX">#REF!</definedName>
    <definedName name="BX_NX_R">#REF!</definedName>
    <definedName name="BXG">'[22]WEO LINK'!#REF!</definedName>
    <definedName name="BXG_11">'[23]WEO LINK'!#REF!</definedName>
    <definedName name="BXG_14">[28]Q6!$E$26:$AH$26</definedName>
    <definedName name="BXG_2">[28]Q6!$E$26:$AH$26</definedName>
    <definedName name="BXG_20">'[22]WEO LINK'!#REF!</definedName>
    <definedName name="BXG_25">[28]Q6!$E$26:$AH$26</definedName>
    <definedName name="BXG_28">'[22]WEO LINK'!#REF!</definedName>
    <definedName name="BXG_66">'[23]WEO LINK'!#REF!</definedName>
    <definedName name="BXG_NXG_R">#REF!</definedName>
    <definedName name="BXS">'[22]WEO LINK'!#REF!</definedName>
    <definedName name="BXS_11">'[23]WEO LINK'!#REF!</definedName>
    <definedName name="BXS_20">'[22]WEO LINK'!#REF!</definedName>
    <definedName name="BXS_28">'[22]WEO LINK'!#REF!</definedName>
    <definedName name="BXS_66">'[23]WEO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[31]NIR__!$A$188:$AM$219</definedName>
    <definedName name="CCode">[32]Codes!$A$2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[9]LINK!$A$1:$A$42</definedName>
    <definedName name="CHART2_11">#REF!</definedName>
    <definedName name="chart2_15">___BOP2 [9]LINK!$A$1:$A$42</definedName>
    <definedName name="chart2_17">___BOP2 [9]LINK!$A$1:$A$42</definedName>
    <definedName name="chart2_20">___BOP2 [9]LINK!$A$1:$A$42</definedName>
    <definedName name="chart2_22">___BOP2 [9]LINK!$A$1:$A$42</definedName>
    <definedName name="chart2_24">___BOP2 [9]LINK!$A$1:$A$42</definedName>
    <definedName name="chart2_28">___BOP2 [9]LINK!$A$1:$A$42</definedName>
    <definedName name="chart2_37">___BOP2 [9]LINK!$A$1:$A$42</definedName>
    <definedName name="chart2_38">___BOP2 [9]LINK!$A$1:$A$42</definedName>
    <definedName name="chart2_46">___BOP2 [9]LINK!$A$1:$A$42</definedName>
    <definedName name="chart2_47">___BOP2 [9]LINK!$A$1:$A$42</definedName>
    <definedName name="chart2_49">___BOP2 [9]LINK!$A$1:$A$42</definedName>
    <definedName name="chart2_54">___BOP2 [9]LINK!$A$1:$A$42</definedName>
    <definedName name="chart2_55">___BOP2 [9]LINK!$A$1:$A$42</definedName>
    <definedName name="chart2_56">___BOP2 [9]LINK!$A$1:$A$42</definedName>
    <definedName name="chart2_57">___BOP2 [9]LINK!$A$1:$A$42</definedName>
    <definedName name="chart2_61">___BOP2 [9]LINK!$A$1:$A$42</definedName>
    <definedName name="chart2_64">___BOP2 [9]LINK!$A$1:$A$42</definedName>
    <definedName name="chart2_65">___BOP2 [9]LINK!$A$1:$A$42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[33]weo_real!#REF!</definedName>
    <definedName name="CHK1_1">[33]weo_real!#REF!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'[34]country name lookup'!$A$1:$B$50</definedName>
    <definedName name="CNY">#REF!</definedName>
    <definedName name="commodM">#REF!</definedName>
    <definedName name="commodx">#REF!</definedName>
    <definedName name="compar">'[20]BFtab10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[19]corresp!$A$1:$B$37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________CPI98">'[4]REER Forecast'!#REF!</definedName>
    <definedName name="CPIindex">'[4]REER Forecast'!#REF!</definedName>
    <definedName name="CPImonth">'[4]REER Forecast'!#REF!</definedName>
    <definedName name="CSBT">[19]Montabs!$B$88:$CQ$150</definedName>
    <definedName name="CSBTN">[19]Montabs!$B$153:$CO$202</definedName>
    <definedName name="CSBTR">[19]Montabs!$B$203:$CO$243</definedName>
    <definedName name="CSIDATES_11">[35]WEO!#REF!</definedName>
    <definedName name="CSIDATES_66">[35]WEO!#REF!</definedName>
    <definedName name="CUADRO_10.3.1">'[36]fondo promedio'!$A$36:$L$74</definedName>
    <definedName name="CUADRO_10_3_1">'[36]fondo promedio'!$A$36:$L$74</definedName>
    <definedName name="CUADRO_N__4.1.3">#REF!</definedName>
    <definedName name="CUADRO_N__4_1_3">#REF!</definedName>
    <definedName name="Current_account">#REF!</definedName>
    <definedName name="CurrVintage">[37]Current!$D$66</definedName>
    <definedName name="CurrVintage_11">[38]Current!$D$66</definedName>
    <definedName name="CurrVintage_14">#REF!</definedName>
    <definedName name="CurrVintage_25">#REF!</definedName>
    <definedName name="CurVintage">[32]Current!$D$61</definedName>
    <definedName name="D">'[22]WEO LINK'!#REF!</definedName>
    <definedName name="D_11">'[23]WEO LINK'!#REF!</definedName>
    <definedName name="d_14">#REF!</definedName>
    <definedName name="D_20">'[22]WEO LINK'!#REF!</definedName>
    <definedName name="d_25">#REF!</definedName>
    <definedName name="D_28">'[22]WEO LINK'!#REF!</definedName>
    <definedName name="D_66">'[23]WEO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'[22]WEO LINK'!#REF!</definedName>
    <definedName name="D_S_11">'[23]WEO LINK'!#REF!</definedName>
    <definedName name="D_S_20">'[22]WEO LINK'!#REF!</definedName>
    <definedName name="D_S_28">'[22]WEO LINK'!#REF!</definedName>
    <definedName name="D_S_66">'[23]WEO LINK'!#REF!</definedName>
    <definedName name="D_SRM">#REF!</definedName>
    <definedName name="D_SY">#REF!</definedName>
    <definedName name="DA">'[22]WEO LINK'!#REF!</definedName>
    <definedName name="DA_11">'[23]WEO LINK'!#REF!</definedName>
    <definedName name="DA_20">'[22]WEO LINK'!#REF!</definedName>
    <definedName name="DA_28">'[22]WEO LINK'!#REF!</definedName>
    <definedName name="DA_66">'[23]WEO LINK'!#REF!</definedName>
    <definedName name="DAB">'[22]WEO LINK'!#REF!</definedName>
    <definedName name="DAB_11">'[23]WEO LINK'!#REF!</definedName>
    <definedName name="DAB_20">'[22]WEO LINK'!#REF!</definedName>
    <definedName name="DAB_28">'[22]WEO LINK'!#REF!</definedName>
    <definedName name="DAB_66">'[23]WEO LINK'!#REF!</definedName>
    <definedName name="DABproj">NA()</definedName>
    <definedName name="DAG">'[22]WEO LINK'!#REF!</definedName>
    <definedName name="DAG_11">'[23]WEO LINK'!#REF!</definedName>
    <definedName name="DAG_20">'[22]WEO LINK'!#REF!</definedName>
    <definedName name="DAG_28">'[22]WEO LINK'!#REF!</definedName>
    <definedName name="DAG_66">'[23]WEO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[32]Codes!$H$2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'[22]Data _ Calc'!#REF!</definedName>
    <definedName name="date1_22">'[22]Main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[39]A15!#REF!</definedName>
    <definedName name="dateB">#REF!</definedName>
    <definedName name="dateMacro">#REF!</definedName>
    <definedName name="datemon">[40]pms!#REF!</definedName>
    <definedName name="dateREER">#REF!</definedName>
    <definedName name="dates_11">[41]WEO!#REF!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[42]INFlevel!#REF!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'[22]WEO LINK'!#REF!</definedName>
    <definedName name="DB_11">'[23]WEO LINK'!#REF!</definedName>
    <definedName name="DB_20">'[22]WEO LINK'!#REF!</definedName>
    <definedName name="DB_28">'[22]WEO LINK'!#REF!</definedName>
    <definedName name="DB_66">'[23]WEO LINK'!#REF!</definedName>
    <definedName name="DBproj">NA()</definedName>
    <definedName name="DDRB">'[22]WEO LINK'!#REF!</definedName>
    <definedName name="DDRB_11">'[23]WEO LINK'!#REF!</definedName>
    <definedName name="DDRB_20">'[22]WEO LINK'!#REF!</definedName>
    <definedName name="DDRB_28">'[22]WEO LINK'!#REF!</definedName>
    <definedName name="DDRB_66">'[23]WEO LINK'!#REF!</definedName>
    <definedName name="DDRO">'[22]WEO LINK'!#REF!</definedName>
    <definedName name="DDRO_11">'[23]WEO LINK'!#REF!</definedName>
    <definedName name="DDRO_20">'[22]WEO LINK'!#REF!</definedName>
    <definedName name="DDRO_28">'[22]WEO LINK'!#REF!</definedName>
    <definedName name="DDRO_66">'[23]WEO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[43]Debt_Total!#REF!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'[22]WEO LINK'!#REF!</definedName>
    <definedName name="DG_11">'[23]WEO LINK'!#REF!</definedName>
    <definedName name="DG_20">'[22]WEO LINK'!#REF!</definedName>
    <definedName name="DG_28">'[22]WEO LINK'!#REF!</definedName>
    <definedName name="DG_66">'[23]WEO LINK'!#REF!</definedName>
    <definedName name="DG_S">#REF!</definedName>
    <definedName name="DGproj">NA()</definedName>
    <definedName name="Discount_IDA">#REF!</definedName>
    <definedName name="Discount_NC">[44]NPV_base!#REF!</definedName>
    <definedName name="DiscountRate">#REF!</definedName>
    <definedName name="DKK">#REF!</definedName>
    <definedName name="DM">#REF!</definedName>
    <definedName name="DMBNFA">[31]NIR__!$A$123:$AM$181</definedName>
    <definedName name="DO">#REF!</definedName>
    <definedName name="DOC">#REF!</definedName>
    <definedName name="DOCFILE">[45]Contents!$B$78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'[22]WEO LINK'!#REF!</definedName>
    <definedName name="DSI_11">'[23]WEO LINK'!#REF!</definedName>
    <definedName name="DSI_20">'[22]WEO LINK'!#REF!</definedName>
    <definedName name="DSI_28">'[22]WEO LINK'!#REF!</definedName>
    <definedName name="DSI_66">'[23]WEO LINK'!#REF!</definedName>
    <definedName name="DSIB">'[22]WEO LINK'!#REF!</definedName>
    <definedName name="DSIB_11">'[23]WEO LINK'!#REF!</definedName>
    <definedName name="DSIB_20">'[22]WEO LINK'!#REF!</definedName>
    <definedName name="DSIB_28">'[22]WEO LINK'!#REF!</definedName>
    <definedName name="DSIB_66">'[23]WEO LINK'!#REF!</definedName>
    <definedName name="DSIBproj">NA()</definedName>
    <definedName name="DSIG">'[22]WEO LINK'!#REF!</definedName>
    <definedName name="DSIG_11">'[23]WEO LINK'!#REF!</definedName>
    <definedName name="DSIG_20">'[22]WEO LINK'!#REF!</definedName>
    <definedName name="DSIG_28">'[22]WEO LINK'!#REF!</definedName>
    <definedName name="DSIG_66">'[23]WEO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'[22]WEO LINK'!#REF!</definedName>
    <definedName name="DSP_11">'[23]WEO LINK'!#REF!</definedName>
    <definedName name="DSP_20">'[22]WEO LINK'!#REF!</definedName>
    <definedName name="DSP_28">'[22]WEO LINK'!#REF!</definedName>
    <definedName name="DSP_66">'[23]WEO LINK'!#REF!</definedName>
    <definedName name="DSPB">'[22]WEO LINK'!#REF!</definedName>
    <definedName name="DSPB_11">'[23]WEO LINK'!#REF!</definedName>
    <definedName name="DSPB_20">'[22]WEO LINK'!#REF!</definedName>
    <definedName name="DSPB_28">'[22]WEO LINK'!#REF!</definedName>
    <definedName name="DSPB_66">'[23]WEO LINK'!#REF!</definedName>
    <definedName name="DSPBproj">NA()</definedName>
    <definedName name="DSPG">'[22]WEO LINK'!#REF!</definedName>
    <definedName name="DSPG_11">'[23]WEO LINK'!#REF!</definedName>
    <definedName name="DSPG_20">'[22]WEO LINK'!#REF!</definedName>
    <definedName name="DSPG_28">'[22]WEO LINK'!#REF!</definedName>
    <definedName name="DSPG_66">'[23]WEO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'[46]WEO LINK'!#REF!</definedName>
    <definedName name="EDN_11">'[47]WEO LINK'!#REF!</definedName>
    <definedName name="EDN_66">'[47]WEO LINK'!#REF!</definedName>
    <definedName name="EDNA">#REF!</definedName>
    <definedName name="EDNA_14">NA()</definedName>
    <definedName name="EDNA_2">NA()</definedName>
    <definedName name="EDNA_25">NA()</definedName>
    <definedName name="EDNA_B">'[22]WEO LINK'!#REF!</definedName>
    <definedName name="EDNA_B_11">'[23]WEO LINK'!#REF!</definedName>
    <definedName name="EDNA_B_20">'[22]WEO LINK'!#REF!</definedName>
    <definedName name="EDNA_B_28">'[22]WEO LINK'!#REF!</definedName>
    <definedName name="EDNA_B_66">'[23]WEO LINK'!#REF!</definedName>
    <definedName name="EDNA_D">'[22]WEO LINK'!#REF!</definedName>
    <definedName name="EDNA_D_11">'[23]WEO LINK'!#REF!</definedName>
    <definedName name="EDNA_D_20">'[22]WEO LINK'!#REF!</definedName>
    <definedName name="EDNA_D_28">'[22]WEO LINK'!#REF!</definedName>
    <definedName name="EDNA_D_66">'[23]WEO LINK'!#REF!</definedName>
    <definedName name="EDNA_T">'[22]WEO LINK'!#REF!</definedName>
    <definedName name="EDNA_T_11">'[23]WEO LINK'!#REF!</definedName>
    <definedName name="EDNA_T_20">'[22]WEO LINK'!#REF!</definedName>
    <definedName name="EDNA_T_28">'[22]WEO LINK'!#REF!</definedName>
    <definedName name="EDNA_T_66">'[23]WEO LINK'!#REF!</definedName>
    <definedName name="EDNE">'[22]WEO LINK'!#REF!</definedName>
    <definedName name="EDNE_11">'[23]WEO LINK'!#REF!</definedName>
    <definedName name="EDNE_20">'[22]WEO LINK'!#REF!</definedName>
    <definedName name="EDNE_28">'[22]WEO LINK'!#REF!</definedName>
    <definedName name="EDNE_66">'[23]WEO LINK'!#REF!</definedName>
    <definedName name="EdssBatchRange">#REF!</definedName>
    <definedName name="EDSSDESCRIPTOR">[45]Contents!$B$73</definedName>
    <definedName name="EDSSDESCRIPTOR_14">#REF!</definedName>
    <definedName name="EDSSDESCRIPTOR_25">#REF!</definedName>
    <definedName name="EDSSDESCRIPTOR_28">#REF!</definedName>
    <definedName name="EDSSFILE">[45]Contents!$B$77</definedName>
    <definedName name="EDSSFILE_14">#REF!</definedName>
    <definedName name="EDSSFILE_25">#REF!</definedName>
    <definedName name="EDSSFILE_28">#REF!</definedName>
    <definedName name="EDSSNAME">[45]Contents!$B$72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[45]Contents!$B$81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[45]Contents!$B$74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'[22]WEO LINK'!#REF!</definedName>
    <definedName name="ENDA_11">'[23]WEO LINK'!#REF!</definedName>
    <definedName name="ENDA_14">#REF!</definedName>
    <definedName name="ENDA_2">NA()</definedName>
    <definedName name="ENDA_20">'[22]WEO LINK'!#REF!</definedName>
    <definedName name="ENDA_25">#REF!</definedName>
    <definedName name="ENDA_28">'[22]WEO LINK'!#REF!</definedName>
    <definedName name="ENDA_66">'[23]WEO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[48]C!$P$428:$T$428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[49]Q5!$A$1:$C$65536,[49]Q5!$A$1:$IV$7</definedName>
    <definedName name="Exch.Rate">#REF!</definedName>
    <definedName name="Exch_Rate">#REF!</definedName>
    <definedName name="exchrate">#REF!</definedName>
    <definedName name="ExitWRS">[50]Main!$AB$27</definedName>
    <definedName name="exp">#REF!</definedName>
    <definedName name="exp_64">#REF!</definedName>
    <definedName name="Exp_GDP">#REF!</definedName>
    <definedName name="Exp_nom">#REF!</definedName>
    <definedName name="________EXP5">#REF!</definedName>
    <definedName name="________EXP6">#REF!</definedName>
    <definedName name="________EXP7">#REF!</definedName>
    <definedName name="________EXP9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[51]Q!$D$52:$O$103</definedName>
    <definedName name="exports">#REF!</definedName>
    <definedName name="expperc">#REF!</definedName>
    <definedName name="expperc_11">[23]Expenditures!#REF!</definedName>
    <definedName name="expperc_20">#REF!</definedName>
    <definedName name="expperc_28">#REF!</definedName>
    <definedName name="expperc_64">#REF!</definedName>
    <definedName name="expperc_66">[23]Expenditures!#REF!</definedName>
    <definedName name="EXR_UPDATE">#REF!</definedName>
    <definedName name="________EXR1">#REF!</definedName>
    <definedName name="________EXR2">#REF!</definedName>
    <definedName name="________EXR3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[52]Index!$C$21</definedName>
    <definedName name="FISUM">#REF!</definedName>
    <definedName name="FK_6_65">___BOP2 [9]LINK!$A$1:$A$42</definedName>
    <definedName name="FLOPEC">#REF!</definedName>
    <definedName name="FLOPEC_14">#REF!</definedName>
    <definedName name="FLOPEC_25">#REF!</definedName>
    <definedName name="FLOWS">#REF!</definedName>
    <definedName name="fmb_11">[41]WEO!#REF!</definedName>
    <definedName name="fmb_14">#REF!</definedName>
    <definedName name="fmb_2">[53]WEO!#REF!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[54]FOREX_DAILY!$A$9:$Q$128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[24]Q4!$E$19:$AH$19</definedName>
    <definedName name="GCB_NGDP_14">NA()</definedName>
    <definedName name="GCB_NGDP_2">NA()</definedName>
    <definedName name="GCB_NGDP_25">NA()</definedName>
    <definedName name="GCB_NGDP_66">[24]Q4!$E$19:$AH$19</definedName>
    <definedName name="GCENL_11">[35]WEO!#REF!</definedName>
    <definedName name="GCENL_66">[35]WEO!#REF!</definedName>
    <definedName name="GCRG_11">[35]WEO!#REF!</definedName>
    <definedName name="GCRG_66">[35]WEO!#REF!</definedName>
    <definedName name="GDP">#REF!</definedName>
    <definedName name="gdp_14">[26]IN!$D$66:$BO$66</definedName>
    <definedName name="GDP_1999_Constant">#REF!</definedName>
    <definedName name="GDP_1999_Current">#REF!</definedName>
    <definedName name="gdp_2">[26]IN!$D$66:$BO$66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[26]IN!$D$66:$BO$66</definedName>
    <definedName name="gdp_28">[26]IN!$D$66:$BO$66</definedName>
    <definedName name="________gdp9096">#REF!</definedName>
    <definedName name="________gdp9297">#REF!</definedName>
    <definedName name="________GDP98">#REF!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[24]Q4!$E$38:$AH$38</definedName>
    <definedName name="GGB_NGDP_14">NA()</definedName>
    <definedName name="GGB_NGDP_2">NA()</definedName>
    <definedName name="GGB_NGDP_25">NA()</definedName>
    <definedName name="GGB_NGDP_66">[24]Q4!$E$38:$AH$38</definedName>
    <definedName name="GGENL_11">[35]WEO!#REF!</definedName>
    <definedName name="GGENL_66">[35]WEO!#REF!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[35]WEO!#REF!</definedName>
    <definedName name="GGRG_66">[35]WEO!#REF!</definedName>
    <definedName name="Grace_IDA">#REF!</definedName>
    <definedName name="Grace_NC">[44]NPV_base!#REF!</definedName>
    <definedName name="Grace1_IDA">#REF!</definedName>
    <definedName name="GRÁFICO_10.3.1.">'[36]GRÁFICO DE FONDO POR AFILIADO'!$A$3:$H$35</definedName>
    <definedName name="GRÁFICO_10.3.2">'[36]GRÁFICO DE FONDO POR AFILIADO'!$A$36:$H$68</definedName>
    <definedName name="GRÁFICO_10.3.3">'[36]GRÁFICO DE FONDO POR AFILIADO'!$A$69:$H$101</definedName>
    <definedName name="GRÁFICO_10.3.4.">'[36]GRÁFICO DE FONDO POR AFILIADO'!$A$103:$H$135</definedName>
    <definedName name="GRÁFICO_10_3_1_">'[36]GRÁFICO DE FONDO POR AFILIADO'!$A$3:$H$35</definedName>
    <definedName name="GRÁFICO_10_3_2">'[36]GRÁFICO DE FONDO POR AFILIADO'!$A$36:$H$68</definedName>
    <definedName name="GRÁFICO_10_3_3">'[36]GRÁFICO DE FONDO POR AFILIADO'!$A$69:$H$101</definedName>
    <definedName name="GRÁFICO_10_3_4_">'[36]GRÁFICO DE FONDO POR AFILIADO'!$A$103:$H$135</definedName>
    <definedName name="GRÁFICO_N_10.2.4.">#REF!</definedName>
    <definedName name="GRÁFICO_N_10_2_4_">#REF!</definedName>
    <definedName name="GRAND_TOTAL">#REF!</definedName>
    <definedName name="GRAPHS">[19]interv!$A$1:$H$23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'[55]GG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[30]IMP!#REF!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[44]NPV_base!#REF!</definedName>
    <definedName name="InterestRate">#REF!</definedName>
    <definedName name="invtab">'[20]BFtab10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[25]KA!$E$10:$BP$10</definedName>
    <definedName name="ka_11">[27]KA!$E$10:$BP$10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[56]DOC!$C$8</definedName>
    <definedName name="lclub">#REF!</definedName>
    <definedName name="LEFT">#REF!</definedName>
    <definedName name="LEND">#REF!</definedName>
    <definedName name="LIABILITIES">'[57]CBA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'[58]Table 6_MacroFrame'!#REF!</definedName>
    <definedName name="lkdjfafoij_11">'[59]Table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[51]EU!$BS$29:$CB$88</definedName>
    <definedName name="Maturity_IDA">#REF!</definedName>
    <definedName name="Maturity_NC">[44]NPV_base!#REF!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'[22]WEO LINK'!#REF!</definedName>
    <definedName name="MCV_14">NA()</definedName>
    <definedName name="MCV_2">NA()</definedName>
    <definedName name="MCV_20">'[22]WEO LINK'!#REF!</definedName>
    <definedName name="MCV_25">NA()</definedName>
    <definedName name="MCV_28">'[22]WEO LINK'!#REF!</definedName>
    <definedName name="MCV_35">[60]Q2!$E$63:$AH$63</definedName>
    <definedName name="MCV_B">'[22]WEO LINK'!#REF!</definedName>
    <definedName name="MCV_B_11">'[23]WEO LINK'!#REF!</definedName>
    <definedName name="MCV_B_14">#REF!</definedName>
    <definedName name="MCV_B_2">NA()</definedName>
    <definedName name="MCV_B_20">'[22]WEO LINK'!#REF!</definedName>
    <definedName name="MCV_B_25">#REF!</definedName>
    <definedName name="MCV_B_28">'[22]WEO LINK'!#REF!</definedName>
    <definedName name="MCV_B_66">'[23]WEO LINK'!#REF!</definedName>
    <definedName name="MCV_B1">#REF!</definedName>
    <definedName name="MCV_D">'[22]WEO LINK'!#REF!</definedName>
    <definedName name="MCV_D_11">'[23]WEO LINK'!#REF!</definedName>
    <definedName name="MCV_D_14">NA()</definedName>
    <definedName name="MCV_D_2">NA()</definedName>
    <definedName name="MCV_D_20">'[22]WEO LINK'!#REF!</definedName>
    <definedName name="MCV_D_25">NA()</definedName>
    <definedName name="MCV_D_28">'[22]WEO LINK'!#REF!</definedName>
    <definedName name="MCV_D_66">'[23]WEO LINK'!#REF!</definedName>
    <definedName name="MCV_D1">#REF!</definedName>
    <definedName name="MCV_N">'[22]WEO LINK'!#REF!</definedName>
    <definedName name="MCV_N_14">NA()</definedName>
    <definedName name="MCV_N_2">NA()</definedName>
    <definedName name="MCV_N_20">'[22]WEO LINK'!#REF!</definedName>
    <definedName name="MCV_N_25">NA()</definedName>
    <definedName name="MCV_N_28">'[22]WEO LINK'!#REF!</definedName>
    <definedName name="MCV_T">'[22]WEO LINK'!#REF!</definedName>
    <definedName name="MCV_T_11">'[23]WEO LINK'!#REF!</definedName>
    <definedName name="MCV_T_14">NA()</definedName>
    <definedName name="MCV_T_2">NA()</definedName>
    <definedName name="MCV_T_20">'[22]WEO LINK'!#REF!</definedName>
    <definedName name="MCV_T_25">NA()</definedName>
    <definedName name="MCV_T_28">'[22]WEO LINK'!#REF!</definedName>
    <definedName name="MCV_T_66">'[23]WEO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[40]Prog!#REF!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[26]CAgds!$D$14:$BO$14</definedName>
    <definedName name="mgoods_11">[61]CAgds!$D$14:$BO$14</definedName>
    <definedName name="MICRO">#REF!</definedName>
    <definedName name="MICROM_11">[35]WEO!#REF!</definedName>
    <definedName name="MICROM_66">[35]WEO!#REF!</definedName>
    <definedName name="MIDDLE">#REF!</definedName>
    <definedName name="MIMP3">[19]monimp!$A$88:$F$92</definedName>
    <definedName name="MIMPALL">[19]monimp!$A$67:$F$88</definedName>
    <definedName name="minc">[26]CAinc!$D$14:$BO$14</definedName>
    <definedName name="minc_11">[61]CAinc!$D$14:$BO$14</definedName>
    <definedName name="MISC3">#REF!</definedName>
    <definedName name="MISC4">[3]OUTPUT!#REF!</definedName>
    <definedName name="mm">mm</definedName>
    <definedName name="mm_11">[62]labels!#REF!</definedName>
    <definedName name="mm_14">[62]labels!#REF!</definedName>
    <definedName name="mm_20">mm_20</definedName>
    <definedName name="mm_24">mm_24</definedName>
    <definedName name="mm_25">[62]labels!#REF!</definedName>
    <definedName name="mm_28">mm_28</definedName>
    <definedName name="MNDATES">#REF!</definedName>
    <definedName name="MNEER">#REF!</definedName>
    <definedName name="mnfs">[26]CAnfs!$D$14:$BO$14</definedName>
    <definedName name="mnfs_11">[61]CAnfs!$D$14:$BO$14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[19]Montabs!$B$315:$CO$371</definedName>
    <definedName name="MONSURR">[19]Montabs!$B$374:$CO$425</definedName>
    <definedName name="MONSURVEY">[19]Montabs!$B$243:$CQ$311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________MTS2">'[5]Annual Tables'!#REF!</definedName>
    <definedName name="Multilateral">#REF!</definedName>
    <definedName name="Municipios">#REF!</definedName>
    <definedName name="Municipios_14">#REF!</definedName>
    <definedName name="Municipios_25">#REF!</definedName>
    <definedName name="NAME">[63]DATA!$B$1:$IT$1</definedName>
    <definedName name="name1">#REF!</definedName>
    <definedName name="name1_11">#REF!</definedName>
    <definedName name="name1_17">'[22]Data _ Calc'!#REF!</definedName>
    <definedName name="name1_20">#REF!</definedName>
    <definedName name="name1_22">'[22]Main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'[20]BFtab10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[31]NIR__!$A$77:$AM$118</definedName>
    <definedName name="NBUNIR">[31]NIR__!$A$4:$AM$72</definedName>
    <definedName name="NC_R">[33]weo_real!#REF!</definedName>
    <definedName name="NCG">'[22]WEO LINK'!#REF!</definedName>
    <definedName name="NCG_14">NA()</definedName>
    <definedName name="NCG_2">NA()</definedName>
    <definedName name="NCG_20">'[22]WEO LINK'!#REF!</definedName>
    <definedName name="NCG_25">NA()</definedName>
    <definedName name="NCG_28">'[22]WEO LINK'!#REF!</definedName>
    <definedName name="NCG_R">'[22]WEO LINK'!#REF!</definedName>
    <definedName name="NCG_R_14">NA()</definedName>
    <definedName name="NCG_R_2">NA()</definedName>
    <definedName name="NCG_R_20">'[22]WEO LINK'!#REF!</definedName>
    <definedName name="NCG_R_25">NA()</definedName>
    <definedName name="NCG_R_28">'[22]WEO LINK'!#REF!</definedName>
    <definedName name="NCP">'[22]WEO LINK'!#REF!</definedName>
    <definedName name="NCP_14">NA()</definedName>
    <definedName name="NCP_2">NA()</definedName>
    <definedName name="NCP_20">'[22]WEO LINK'!#REF!</definedName>
    <definedName name="NCP_25">NA()</definedName>
    <definedName name="NCP_28">'[22]WEO LINK'!#REF!</definedName>
    <definedName name="NCP_R">'[22]WEO LINK'!#REF!</definedName>
    <definedName name="NCP_R_14">NA()</definedName>
    <definedName name="NCP_R_2">NA()</definedName>
    <definedName name="NCP_R_20">'[22]WEO LINK'!#REF!</definedName>
    <definedName name="NCP_R_25">NA()</definedName>
    <definedName name="NCP_R_28">'[22]WEO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'[22]Data _ Calc'!#REF!</definedName>
    <definedName name="newt2_22">'[22]Main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[33]weo_real!#REF!</definedName>
    <definedName name="NFB_R_GDP">[33]weo_real!#REF!</definedName>
    <definedName name="NFI">'[22]WEO LINK'!#REF!</definedName>
    <definedName name="NFI_14">NA()</definedName>
    <definedName name="NFI_2">NA()</definedName>
    <definedName name="NFI_20">'[22]WEO LINK'!#REF!</definedName>
    <definedName name="NFI_25">NA()</definedName>
    <definedName name="NFI_28">'[22]WEO LINK'!#REF!</definedName>
    <definedName name="NFI_R">'[22]WEO LINK'!#REF!</definedName>
    <definedName name="NFI_R_14">NA()</definedName>
    <definedName name="NFI_R_2">NA()</definedName>
    <definedName name="NFI_R_20">'[22]WEO LINK'!#REF!</definedName>
    <definedName name="NFI_R_25">NA()</definedName>
    <definedName name="NFI_R_28">'[22]WEO LINK'!#REF!</definedName>
    <definedName name="NGDP">'[22]WEO LINK'!#REF!</definedName>
    <definedName name="NGDP_14">NA()</definedName>
    <definedName name="NGDP_2">NA()</definedName>
    <definedName name="NGDP_20">'[22]WEO LINK'!#REF!</definedName>
    <definedName name="NGDP_25">NA()</definedName>
    <definedName name="NGDP_28">'[22]WEO LINK'!#REF!</definedName>
    <definedName name="NGDP_35">[60]Q2!$E$47:$AH$47</definedName>
    <definedName name="NGDP_DG">NA()</definedName>
    <definedName name="NGDP_R">'[22]WEO LINK'!#REF!</definedName>
    <definedName name="NGDP_R_14">NA()</definedName>
    <definedName name="NGDP_R_2">NA()</definedName>
    <definedName name="NGDP_R_20">'[22]WEO LINK'!#REF!</definedName>
    <definedName name="NGDP_R_25">NA()</definedName>
    <definedName name="NGDP_R_28">'[22]WEO LINK'!#REF!</definedName>
    <definedName name="NGDP_RG">[24]Q1!$E$51:$AH$51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'[22]WEO LINK'!#REF!</definedName>
    <definedName name="NGS_20">'[22]WEO LINK'!#REF!</definedName>
    <definedName name="NGS_28">'[22]WEO LINK'!#REF!</definedName>
    <definedName name="NGS_NGDP">NA()</definedName>
    <definedName name="NI_R">[33]weo_real!#REF!</definedName>
    <definedName name="NINV">'[22]WEO LINK'!#REF!</definedName>
    <definedName name="NINV_14">NA()</definedName>
    <definedName name="NINV_2">NA()</definedName>
    <definedName name="NINV_20">'[22]WEO LINK'!#REF!</definedName>
    <definedName name="NINV_25">NA()</definedName>
    <definedName name="NINV_28">'[22]WEO LINK'!#REF!</definedName>
    <definedName name="NINV_R">'[22]WEO LINK'!#REF!</definedName>
    <definedName name="NINV_R_14">NA()</definedName>
    <definedName name="NINV_R_2">NA()</definedName>
    <definedName name="NINV_R_20">'[22]WEO LINK'!#REF!</definedName>
    <definedName name="NINV_R_25">NA()</definedName>
    <definedName name="NINV_R_28">'[22]WEO LINK'!#REF!</definedName>
    <definedName name="NINV_R_GDP">[33]weo_real!#REF!</definedName>
    <definedName name="NIR">[19]junk!$A$108:$F$137</definedName>
    <definedName name="NIRCURR">#REF!</definedName>
    <definedName name="NLG">#REF!</definedName>
    <definedName name="NM">'[22]WEO LINK'!#REF!</definedName>
    <definedName name="NM_14">NA()</definedName>
    <definedName name="NM_2">NA()</definedName>
    <definedName name="NM_20">'[22]WEO LINK'!#REF!</definedName>
    <definedName name="NM_25">NA()</definedName>
    <definedName name="NM_28">'[22]WEO LINK'!#REF!</definedName>
    <definedName name="NM_R">'[22]WEO LINK'!#REF!</definedName>
    <definedName name="NM_R_14">NA()</definedName>
    <definedName name="NM_R_2">NA()</definedName>
    <definedName name="NM_R_20">'[22]WEO LINK'!#REF!</definedName>
    <definedName name="NM_R_25">NA()</definedName>
    <definedName name="NM_R_28">'[22]WEO LINK'!#REF!</definedName>
    <definedName name="nman">nman</definedName>
    <definedName name="NMG_R">'[22]WEO LINK'!#REF!</definedName>
    <definedName name="NMG_R_20">'[22]WEO LINK'!#REF!</definedName>
    <definedName name="NMG_R_28">'[22]WEO LINK'!#REF!</definedName>
    <definedName name="NMG_RG">NA()</definedName>
    <definedName name="NMS_R">[33]weo_real!#REF!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[64]Prog!#REF!</definedName>
    <definedName name="NTDD_R">[33]weo_real!#REF!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'[22]WEO LINK'!#REF!</definedName>
    <definedName name="NX_14">NA()</definedName>
    <definedName name="NX_2">NA()</definedName>
    <definedName name="NX_20">'[22]WEO LINK'!#REF!</definedName>
    <definedName name="NX_25">NA()</definedName>
    <definedName name="NX_28">'[22]WEO LINK'!#REF!</definedName>
    <definedName name="NX_R">'[22]WEO LINK'!#REF!</definedName>
    <definedName name="NX_R_14">NA()</definedName>
    <definedName name="NX_R_2">NA()</definedName>
    <definedName name="NX_R_20">'[22]WEO LINK'!#REF!</definedName>
    <definedName name="NX_R_25">NA()</definedName>
    <definedName name="NX_R_28">'[22]WEO LINK'!#REF!</definedName>
    <definedName name="NXG_R">'[22]WEO LINK'!#REF!</definedName>
    <definedName name="NXG_R_20">'[22]WEO LINK'!#REF!</definedName>
    <definedName name="NXG_R_28">'[22]WEO LINK'!#REF!</definedName>
    <definedName name="NXG_RG">NA()</definedName>
    <definedName name="NXS_R">[33]weo_real!#REF!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[62]labels!#REF!</definedName>
    <definedName name="p_25">[62]labels!#REF!</definedName>
    <definedName name="P92_">#REF!</definedName>
    <definedName name="________PAG2">[5]Index!#REF!</definedName>
    <definedName name="________PAG3">[5]Index!#REF!</definedName>
    <definedName name="________PAG4">[5]Index!#REF!</definedName>
    <definedName name="________PAG5">[5]Index!#REF!</definedName>
    <definedName name="________PAG6">[5]Index!#REF!</definedName>
    <definedName name="________PAG7">#REF!</definedName>
    <definedName name="Parmeshwar">#REF!</definedName>
    <definedName name="Pay_Cap">[65]Baseline!#REF!</definedName>
    <definedName name="pchBM">#REF!</definedName>
    <definedName name="pchBMG">#REF!</definedName>
    <definedName name="pchBX">#REF!</definedName>
    <definedName name="pchBXG">#REF!</definedName>
    <definedName name="pchNM_R">[33]weo_real!#REF!</definedName>
    <definedName name="pchNMG_R">[24]Q1!$E$45:$AH$45</definedName>
    <definedName name="pchNX_R">[33]weo_real!#REF!</definedName>
    <definedName name="pchNXG_R">[24]Q1!$E$36:$AH$36</definedName>
    <definedName name="pchTX_D">#REF!</definedName>
    <definedName name="pchTXG_D">#REF!</definedName>
    <definedName name="pchWPCP33_D">#REF!</definedName>
    <definedName name="pclub">#REF!</definedName>
    <definedName name="PCPI">'[22]WEO LINK'!#REF!</definedName>
    <definedName name="PCPI_20">'[22]WEO LINK'!#REF!</definedName>
    <definedName name="PCPI_28">'[22]WEO LINK'!#REF!</definedName>
    <definedName name="PCPIG">[24]Q3!$E$22:$AH$22</definedName>
    <definedName name="PCPIG_14">NA()</definedName>
    <definedName name="PCPIG_2">NA()</definedName>
    <definedName name="PCPIG_25">NA()</definedName>
    <definedName name="PD_JH">'[66]Output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picsdata">#REF!</definedName>
    <definedName name="pinvtab">'[20]BFtab10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________PPI97">'[4]REER Forecast'!#REF!</definedName>
    <definedName name="PPPI95">[69]WPI!#REF!</definedName>
    <definedName name="PPPWGT">NA()</definedName>
    <definedName name="PRICES">#REF!</definedName>
    <definedName name="print_aea">#REF!</definedName>
    <definedName name="_xlnm.Print_Area" localSheetId="0">'noiembrie 2024 '!$A$1:$S$71</definedName>
    <definedName name="_xlnm.Print_Area">#REF!</definedName>
    <definedName name="PRINT_AREA_MI">[7]EU2DBase!$C$12:$U$156</definedName>
    <definedName name="Print_Area1">[70]Tab16_2000_!$A$1:$G$33</definedName>
    <definedName name="Print_Area2">[70]Tab16_2000_!$A$1:$G$33</definedName>
    <definedName name="Print_Area3">[70]Tab16_2000_!$A$1:$G$33</definedName>
    <definedName name="_xlnm.Print_Titles" localSheetId="0">'noiembrie 2024 '!$13:$18</definedName>
    <definedName name="PRINT_TITLES_MI">#REF!</definedName>
    <definedName name="Print1">[71]DATA!$A$2:$BK$75</definedName>
    <definedName name="Print2">[71]DATA!$A$77:$AX$111</definedName>
    <definedName name="Print3">[71]DATA!$A$112:$CH$112</definedName>
    <definedName name="Print4">[71]DATA!$A$113:$AX$125</definedName>
    <definedName name="Print5">[71]DATA!$A$128:$AM$133</definedName>
    <definedName name="Print6">[71]DATA!#REF!</definedName>
    <definedName name="Print6_9">[71]DATA!$A$135:$N$199</definedName>
    <definedName name="printme">#REF!</definedName>
    <definedName name="PRINTNMP">#REF!</definedName>
    <definedName name="PrintThis_Links">[50]Links!$A$1:$F$33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'[72]Debtind:2001_02 Debt Service '!$B$2:$J$72</definedName>
    <definedName name="PROJ">[72]XMS:MT_Low!$B$2:$N$57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[73]GRAFPROM!#REF!</definedName>
    <definedName name="ProposedCredits">#REF!</definedName>
    <definedName name="prt">[19]real!$A$1:$V$98</definedName>
    <definedName name="________prt1">#REF!</definedName>
    <definedName name="________prt2">#REF!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[9]LINK!$A$1:$A$42</definedName>
    <definedName name="RANGENAME_11">#REF!</definedName>
    <definedName name="rateavuseuro">[25]INweo!$E$20:$BP$20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[25]INweo!$E$21:$BP$21</definedName>
    <definedName name="Ratios">#REF!</definedName>
    <definedName name="Ratios_14">#REF!</definedName>
    <definedName name="Ratios_25">#REF!</definedName>
    <definedName name="REA_EXP">[74]OUT!$L$46:$S$88</definedName>
    <definedName name="REA_SEC">[74]OUT!$L$191:$S$218</definedName>
    <definedName name="REAL">#REF!</definedName>
    <definedName name="REAL_SAV">[74]OUT!$L$8:$S$30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[19]Montabs!$B$482:$AJ$533</definedName>
    <definedName name="REDCBACC">[19]Montabs!$B$482:$AM$533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[19]Montabs!$B$537:$AM$589</definedName>
    <definedName name="REDMS">[19]Montabs!$B$536:$AJ$589</definedName>
    <definedName name="REDTab10">[75]Documents!$B$454:$H$501</definedName>
    <definedName name="REDTab35">[76]RED!#REF!</definedName>
    <definedName name="REDTab43a">#REF!</definedName>
    <definedName name="REDTab43b">#REF!</definedName>
    <definedName name="REDTab6">[75]Documents!$B$273:$G$320</definedName>
    <definedName name="REDTab8">[75]Documents!$B$349:$G$383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[45]Contents!$B$79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________rep1">#REF!</definedName>
    <definedName name="rep1_11">#REF!</definedName>
    <definedName name="rep1_14">#REF!</definedName>
    <definedName name="rep1_25">#REF!</definedName>
    <definedName name="rep1_28">#REF!</definedName>
    <definedName name="________rep2">#REF!</definedName>
    <definedName name="rep2_11">#REF!</definedName>
    <definedName name="rep2_14">#REF!</definedName>
    <definedName name="rep2_25">#REF!</definedName>
    <definedName name="rep2_28">#REF!</definedName>
    <definedName name="________RES2">[3]RES!#REF!</definedName>
    <definedName name="RetrieveMode">[77]Setup!$A$1:$A$3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________rge1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[50]Main!$AB$28</definedName>
    <definedName name="rngDepartmentDrive">[50]Main!$AB$25</definedName>
    <definedName name="rngEMailAddress">[50]Main!$AB$22</definedName>
    <definedName name="rngErrorSort">[50]ErrCheck!$A$4</definedName>
    <definedName name="rngLastSave">[50]Main!$G$21</definedName>
    <definedName name="rngLastSent">[50]Main!$G$20</definedName>
    <definedName name="rngLastUpdate">[50]Links!$D$2</definedName>
    <definedName name="rngNeedsUpdate">[50]Links!$E$2</definedName>
    <definedName name="rngNews">[50]Main!$AB$29</definedName>
    <definedName name="RNGNM">#REF!</definedName>
    <definedName name="rngQuestChecked">[50]ErrCheck!$A$3</definedName>
    <definedName name="ROMBOP">#REF!</definedName>
    <definedName name="rquarterly">#REF!</definedName>
    <definedName name="rXDR">#REF!</definedName>
    <definedName name="________s92">#N/A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'[18]Output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[74]IN!$B$22:$S$49</definedName>
    <definedName name="SHEETNAME_11">#REF!</definedName>
    <definedName name="Simple">#REF!</definedName>
    <definedName name="sitab">#REF!</definedName>
    <definedName name="sitab_11">#REF!</definedName>
    <definedName name="________som1">'[1]data input'!#REF!</definedName>
    <definedName name="________som2">'[1]data input'!#REF!</definedName>
    <definedName name="________som3">'[1]data input'!#REF!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________SR2">#REF!</definedName>
    <definedName name="SR2_11">#REF!</definedName>
    <definedName name="SR2_14">#REF!</definedName>
    <definedName name="SR2_25">#REF!</definedName>
    <definedName name="SR2_28">#REF!</definedName>
    <definedName name="________SR3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'[18]Output data'!#REF!</definedName>
    <definedName name="SRTab6">#REF!</definedName>
    <definedName name="SRTab7">[76]RED!#REF!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[78]IMATA!$B$45:$B$108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[79]a45!#REF!</definedName>
    <definedName name="Stocks_Form">[79]a45!#REF!</definedName>
    <definedName name="Stocks_IDs">[79]a45!#REF!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________SUM1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[75]Prices!$A$99:$J$131</definedName>
    <definedName name="T11IMW">[75]Labor!$B$3:$J$45</definedName>
    <definedName name="T12ULC">[75]Labor!$B$53:$J$97</definedName>
    <definedName name="T13LFE">[75]Labor!$B$155:$I$200</definedName>
    <definedName name="T14EPE">[75]Labor!$B$256:$J$309</definedName>
    <definedName name="T15ROP">#REF!</definedName>
    <definedName name="T16OPU">#REF!</definedName>
    <definedName name="t1a">#REF!</definedName>
    <definedName name="t2a">#REF!</definedName>
    <definedName name="T2YSECREA">[80]GDPSEC!$A$11:$M$80</definedName>
    <definedName name="t3a">#REF!</definedName>
    <definedName name="T3YSECNOM">[80]GDPSEC!$A$93:$M$153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[75]Prices!$A$3:$R$47</definedName>
    <definedName name="Tab">#REF!</definedName>
    <definedName name="________TAB05">#REF!</definedName>
    <definedName name="________tab06">#REF!</definedName>
    <definedName name="________tab07">#REF!</definedName>
    <definedName name="________tab1">#REF!</definedName>
    <definedName name="tab1_11">#REF!</definedName>
    <definedName name="tab1_14">#REF!</definedName>
    <definedName name="tab1_25">#REF!</definedName>
    <definedName name="tab1_28">#REF!</definedName>
    <definedName name="________TAB10">#REF!</definedName>
    <definedName name="________TAB12">#REF!</definedName>
    <definedName name="________TAB13">#REF!</definedName>
    <definedName name="________TAB14">[6]INT_RATES_old!$A$1:$I$34</definedName>
    <definedName name="________Tab19">#REF!</definedName>
    <definedName name="Tab19_14">#REF!</definedName>
    <definedName name="Tab19_25">#REF!</definedName>
    <definedName name="TAB1A">#REF!</definedName>
    <definedName name="TAB1CK">#REF!</definedName>
    <definedName name="________tab2">#REF!</definedName>
    <definedName name="tab2_11">#REF!</definedName>
    <definedName name="tab2_14">#REF!</definedName>
    <definedName name="tab2_25">#REF!</definedName>
    <definedName name="tab2_28">#REF!</definedName>
    <definedName name="________Tab20">#REF!</definedName>
    <definedName name="Tab20_14">#REF!</definedName>
    <definedName name="Tab20_25">#REF!</definedName>
    <definedName name="________Tab21">#REF!</definedName>
    <definedName name="Tab21_14">#REF!</definedName>
    <definedName name="Tab21_25">#REF!</definedName>
    <definedName name="________tab22">#REF!</definedName>
    <definedName name="tab22_11">'[81]RED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'[81]RED tables'!#REF!</definedName>
    <definedName name="________tab23">#REF!</definedName>
    <definedName name="tab23_11">'[81]RED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'[81]RED tables'!#REF!</definedName>
    <definedName name="________tab24">#REF!</definedName>
    <definedName name="tab24_11">'[81]RED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'[81]RED tables'!#REF!</definedName>
    <definedName name="________tab25">#REF!</definedName>
    <definedName name="tab25_11">'[81]RED tables'!#REF!</definedName>
    <definedName name="tab25_20">#REF!</definedName>
    <definedName name="tab25_28">#REF!</definedName>
    <definedName name="tab25_66">'[81]RED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________tab26">#REF!</definedName>
    <definedName name="Tab26_11">#REF!</definedName>
    <definedName name="Tab26_14">#REF!</definedName>
    <definedName name="Tab26_2">#REF!</definedName>
    <definedName name="Tab26_25">#REF!</definedName>
    <definedName name="________tab27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________tab28">#REF!</definedName>
    <definedName name="tab28_11">#REF!</definedName>
    <definedName name="tab28_14">#REF!</definedName>
    <definedName name="tab28_25">#REF!</definedName>
    <definedName name="tab28_28">#REF!</definedName>
    <definedName name="________Tab29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________tab3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________Tab30">#REF!</definedName>
    <definedName name="Tab30_14">#REF!</definedName>
    <definedName name="Tab30_25">#REF!</definedName>
    <definedName name="________Tab31">#REF!</definedName>
    <definedName name="Tab31_14">#REF!</definedName>
    <definedName name="Tab31_25">#REF!</definedName>
    <definedName name="________Tab32">#REF!</definedName>
    <definedName name="Tab32_14">#REF!</definedName>
    <definedName name="Tab32_25">#REF!</definedName>
    <definedName name="________Tab33">#REF!</definedName>
    <definedName name="Tab33_14">#REF!</definedName>
    <definedName name="Tab33_25">#REF!</definedName>
    <definedName name="________tab34">#REF!</definedName>
    <definedName name="Tab34_14">#REF!</definedName>
    <definedName name="Tab34_2">#REF!</definedName>
    <definedName name="Tab34_25">#REF!</definedName>
    <definedName name="________Tab35">#REF!</definedName>
    <definedName name="Tab35_14">#REF!</definedName>
    <definedName name="Tab35_25">#REF!</definedName>
    <definedName name="________tab37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________tab4">#REF!</definedName>
    <definedName name="TAB4_11">[82]E!$A$1:$AK$43</definedName>
    <definedName name="tab4_14">#REF!</definedName>
    <definedName name="tab4_2">#REF!</definedName>
    <definedName name="tab4_25">#REF!</definedName>
    <definedName name="tab4_28">#REF!</definedName>
    <definedName name="TAB4_66">[82]E!$A$1:$AK$43</definedName>
    <definedName name="________tab43">#REF!</definedName>
    <definedName name="________tab44">#REF!</definedName>
    <definedName name="TAB4A">[82]E!$B$102:$AK$153</definedName>
    <definedName name="TAB4B">[82]E!$B$48:$AK$100</definedName>
    <definedName name="________tab5">#REF!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________tab6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________tab7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________tab8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________tab9">#REF!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[83]Table!$A$1:$AA$81</definedName>
    <definedName name="Table__47">[84]RED47!$A$1:$I$53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[85]Table!$A$3:$AB$70</definedName>
    <definedName name="Table_debt_14">#REF!</definedName>
    <definedName name="Table_debt_25">#REF!</definedName>
    <definedName name="Table_debt_new">[86]Table!$A$3:$AB$70</definedName>
    <definedName name="Table_debt_new_11">[87]Table!$A$3:$AB$70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[74]Labor!$A$1:$X$58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[85]Table_GEF!$B$2:$T$51</definedName>
    <definedName name="Tbl_GFN_14">#REF!</definedName>
    <definedName name="Tbl_GFN_25">#REF!</definedName>
    <definedName name="________TBL2">#REF!</definedName>
    <definedName name="________TBL4">#REF!</definedName>
    <definedName name="________TBL5">#REF!</definedName>
    <definedName name="TBLA">#REF!</definedName>
    <definedName name="TBLB">#REF!</definedName>
    <definedName name="tblChecks">[50]ErrCheck!$A$3:$E$5</definedName>
    <definedName name="tblLinks">[50]Links!$A$4:$F$33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'[22]WEO LINK'!#REF!</definedName>
    <definedName name="TMG_D_11">'[23]WEO LINK'!#REF!</definedName>
    <definedName name="TMG_D_14">[28]Q5!$E$23:$AH$23</definedName>
    <definedName name="TMG_D_2">[28]Q5!$E$23:$AH$23</definedName>
    <definedName name="TMG_D_20">'[22]WEO LINK'!#REF!</definedName>
    <definedName name="TMG_D_25">[28]Q5!$E$23:$AH$23</definedName>
    <definedName name="TMG_D_28">'[22]WEO LINK'!#REF!</definedName>
    <definedName name="TMG_D_66">'[23]WEO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'[22]WEO LINK'!#REF!</definedName>
    <definedName name="TMGO_11">'[23]WEO LINK'!#REF!</definedName>
    <definedName name="TMGO_14">NA()</definedName>
    <definedName name="TMGO_2">NA()</definedName>
    <definedName name="TMGO_20">'[22]WEO LINK'!#REF!</definedName>
    <definedName name="TMGO_25">NA()</definedName>
    <definedName name="TMGO_28">'[22]WEO LINK'!#REF!</definedName>
    <definedName name="TMGO_66">'[23]WEO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'[22]WEO LINK'!#REF!</definedName>
    <definedName name="TXG_D_11">'[23]WEO LINK'!#REF!</definedName>
    <definedName name="TXG_D_14">NA()</definedName>
    <definedName name="TXG_D_2">NA()</definedName>
    <definedName name="TXG_D_20">'[22]WEO LINK'!#REF!</definedName>
    <definedName name="TXG_D_25">NA()</definedName>
    <definedName name="TXG_D_28">'[22]WEO LINK'!#REF!</definedName>
    <definedName name="TXG_D_66">'[23]WEO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'[22]WEO LINK'!#REF!</definedName>
    <definedName name="TXGO_11">'[23]WEO LINK'!#REF!</definedName>
    <definedName name="TXGO_14">NA()</definedName>
    <definedName name="TXGO_2">NA()</definedName>
    <definedName name="TXGO_20">'[22]WEO LINK'!#REF!</definedName>
    <definedName name="TXGO_25">NA()</definedName>
    <definedName name="TXGO_28">'[22]WEO LINK'!#REF!</definedName>
    <definedName name="TXGO_66">'[23]WEO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________UKR1">[7]EU2DBase!$C$1:$F$196</definedName>
    <definedName name="________UKR2">[7]EU2DBase!$G$1:$U$196</definedName>
    <definedName name="________UKR3">[7]EU2DBase!#REF!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[45]Contents!$B$80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[19]Montabs:junk!$B$17:$U$38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________WEO1">#REF!</definedName>
    <definedName name="WEO1_14">#REF!</definedName>
    <definedName name="WEO1_25">#REF!</definedName>
    <definedName name="________WEO2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[35]WEO!#REF!</definedName>
    <definedName name="WIN_66">[35]WEO!#REF!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[26]CAgds!$D$12:$BO$12</definedName>
    <definedName name="xgoods_11">[61]CAgds!$D$12:$BO$12</definedName>
    <definedName name="XGS">#REF!</definedName>
    <definedName name="xinc">[26]CAinc!$D$12:$BO$12</definedName>
    <definedName name="xinc_11">[61]CAinc!$D$12:$BO$12</definedName>
    <definedName name="xnfs">[26]CAnfs!$D$12:$BO$12</definedName>
    <definedName name="xnfs_11">[61]CAnfs!$D$12:$BO$12</definedName>
    <definedName name="XOF">#REF!</definedName>
    <definedName name="xr">#REF!</definedName>
    <definedName name="xxWRS_1">___BOP2 [9]LINK!$A$1:$A$42</definedName>
    <definedName name="xxWRS_1_15">___BOP2 [9]LINK!$A$1:$A$42</definedName>
    <definedName name="xxWRS_1_17">___BOP2 [9]LINK!$A$1:$A$42</definedName>
    <definedName name="xxWRS_1_2">#REF!</definedName>
    <definedName name="xxWRS_1_20">___BOP2 [9]LINK!$A$1:$A$42</definedName>
    <definedName name="xxWRS_1_22">___BOP2 [9]LINK!$A$1:$A$42</definedName>
    <definedName name="xxWRS_1_24">___BOP2 [9]LINK!$A$1:$A$42</definedName>
    <definedName name="xxWRS_1_28">___BOP2 [9]LINK!$A$1:$A$42</definedName>
    <definedName name="xxWRS_1_37">___BOP2 [9]LINK!$A$1:$A$42</definedName>
    <definedName name="xxWRS_1_38">___BOP2 [9]LINK!$A$1:$A$42</definedName>
    <definedName name="xxWRS_1_46">___BOP2 [9]LINK!$A$1:$A$42</definedName>
    <definedName name="xxWRS_1_47">___BOP2 [9]LINK!$A$1:$A$42</definedName>
    <definedName name="xxWRS_1_49">___BOP2 [9]LINK!$A$1:$A$42</definedName>
    <definedName name="xxWRS_1_54">___BOP2 [9]LINK!$A$1:$A$42</definedName>
    <definedName name="xxWRS_1_55">___BOP2 [9]LINK!$A$1:$A$42</definedName>
    <definedName name="xxWRS_1_56">___BOP2 [9]LINK!$A$1:$A$42</definedName>
    <definedName name="xxWRS_1_57">___BOP2 [9]LINK!$A$1:$A$42</definedName>
    <definedName name="xxWRS_1_61">___BOP2 [9]LINK!$A$1:$A$42</definedName>
    <definedName name="xxWRS_1_63">___BOP2 [9]LINK!$A$1:$A$42</definedName>
    <definedName name="xxWRS_1_64">___BOP2 [9]LINK!$A$1:$A$42</definedName>
    <definedName name="xxWRS_1_65">___BOP2 [9]LINK!$A$1:$A$42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[88]Table!$A$3:$AB$70</definedName>
    <definedName name="xxxxx_11">[89]Table!$A$3:$AB$70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[90]ass!$A$7:$IV$7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[91]oth!$A$17:$IV$17</definedName>
    <definedName name="zRoWCPIchange">#REF!</definedName>
    <definedName name="zRoWCPIchange_14">#REF!</definedName>
    <definedName name="zRoWCPIchange_25">#REF!</definedName>
    <definedName name="zSDReRate">[91]ass!$A$24:$IV$24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'[92]до викупа'!$E$664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S69" i="1" s="1"/>
  <c r="O66" i="1"/>
  <c r="L66" i="1"/>
  <c r="N68" i="1"/>
  <c r="M66" i="1"/>
  <c r="K66" i="1"/>
  <c r="I66" i="1"/>
  <c r="G66" i="1"/>
  <c r="F66" i="1"/>
  <c r="E66" i="1"/>
  <c r="C66" i="1"/>
  <c r="N65" i="1"/>
  <c r="P65" i="1" s="1"/>
  <c r="R65" i="1" s="1"/>
  <c r="L63" i="1"/>
  <c r="N64" i="1"/>
  <c r="Q63" i="1"/>
  <c r="M63" i="1"/>
  <c r="K63" i="1"/>
  <c r="J63" i="1"/>
  <c r="I63" i="1"/>
  <c r="H63" i="1"/>
  <c r="G63" i="1"/>
  <c r="F63" i="1"/>
  <c r="E63" i="1"/>
  <c r="C63" i="1"/>
  <c r="N62" i="1"/>
  <c r="N60" i="1"/>
  <c r="N59" i="1"/>
  <c r="P59" i="1" s="1"/>
  <c r="R59" i="1" s="1"/>
  <c r="I49" i="1"/>
  <c r="N55" i="1"/>
  <c r="N54" i="1"/>
  <c r="N53" i="1"/>
  <c r="P53" i="1" s="1"/>
  <c r="R53" i="1" s="1"/>
  <c r="D49" i="1"/>
  <c r="N50" i="1"/>
  <c r="P50" i="1" s="1"/>
  <c r="R50" i="1" s="1"/>
  <c r="Q49" i="1"/>
  <c r="M49" i="1"/>
  <c r="K49" i="1"/>
  <c r="H49" i="1"/>
  <c r="C49" i="1"/>
  <c r="N46" i="1"/>
  <c r="P46" i="1" s="1"/>
  <c r="R46" i="1" s="1"/>
  <c r="N43" i="1"/>
  <c r="P43" i="1" s="1"/>
  <c r="R43" i="1" s="1"/>
  <c r="N42" i="1"/>
  <c r="P42" i="1" s="1"/>
  <c r="N39" i="1"/>
  <c r="P39" i="1" s="1"/>
  <c r="R39" i="1" s="1"/>
  <c r="N37" i="1"/>
  <c r="P37" i="1" s="1"/>
  <c r="R37" i="1" s="1"/>
  <c r="N34" i="1"/>
  <c r="P34" i="1" s="1"/>
  <c r="R34" i="1" s="1"/>
  <c r="S34" i="1" s="1"/>
  <c r="N33" i="1"/>
  <c r="P33" i="1" s="1"/>
  <c r="R33" i="1" s="1"/>
  <c r="N32" i="1"/>
  <c r="P32" i="1" s="1"/>
  <c r="R32" i="1" s="1"/>
  <c r="N30" i="1"/>
  <c r="P30" i="1" s="1"/>
  <c r="R30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N24" i="1"/>
  <c r="P24" i="1" s="1"/>
  <c r="R24" i="1" s="1"/>
  <c r="Q23" i="1"/>
  <c r="O23" i="1"/>
  <c r="M23" i="1"/>
  <c r="L23" i="1"/>
  <c r="K23" i="1"/>
  <c r="J23" i="1"/>
  <c r="I23" i="1"/>
  <c r="H23" i="1"/>
  <c r="G23" i="1"/>
  <c r="F23" i="1"/>
  <c r="E23" i="1"/>
  <c r="M21" i="1"/>
  <c r="M20" i="1" s="1"/>
  <c r="H20" i="1"/>
  <c r="G49" i="1"/>
  <c r="Q22" i="1" l="1"/>
  <c r="Q21" i="1" s="1"/>
  <c r="F22" i="1"/>
  <c r="L22" i="1"/>
  <c r="L21" i="1" s="1"/>
  <c r="L20" i="1" s="1"/>
  <c r="G48" i="1"/>
  <c r="H48" i="1"/>
  <c r="I22" i="1"/>
  <c r="I21" i="1" s="1"/>
  <c r="I20" i="1" s="1"/>
  <c r="G22" i="1"/>
  <c r="G21" i="1" s="1"/>
  <c r="G20" i="1" s="1"/>
  <c r="N26" i="1"/>
  <c r="P26" i="1" s="1"/>
  <c r="R26" i="1" s="1"/>
  <c r="S26" i="1" s="1"/>
  <c r="J49" i="1"/>
  <c r="J48" i="1" s="1"/>
  <c r="N31" i="1"/>
  <c r="P31" i="1" s="1"/>
  <c r="R31" i="1" s="1"/>
  <c r="S31" i="1" s="1"/>
  <c r="N52" i="1"/>
  <c r="P52" i="1" s="1"/>
  <c r="R52" i="1" s="1"/>
  <c r="S52" i="1" s="1"/>
  <c r="P55" i="1"/>
  <c r="R55" i="1" s="1"/>
  <c r="S55" i="1" s="1"/>
  <c r="E22" i="1"/>
  <c r="K22" i="1"/>
  <c r="K21" i="1" s="1"/>
  <c r="K20" i="1" s="1"/>
  <c r="S27" i="1"/>
  <c r="S50" i="1"/>
  <c r="M48" i="1"/>
  <c r="N25" i="1"/>
  <c r="P25" i="1" s="1"/>
  <c r="R25" i="1" s="1"/>
  <c r="S25" i="1" s="1"/>
  <c r="C28" i="1"/>
  <c r="J22" i="1"/>
  <c r="J21" i="1" s="1"/>
  <c r="J20" i="1" s="1"/>
  <c r="N29" i="1"/>
  <c r="P29" i="1" s="1"/>
  <c r="R29" i="1" s="1"/>
  <c r="S29" i="1" s="1"/>
  <c r="D66" i="1"/>
  <c r="N66" i="1" s="1"/>
  <c r="P66" i="1" s="1"/>
  <c r="S32" i="1"/>
  <c r="S37" i="1"/>
  <c r="S39" i="1"/>
  <c r="S43" i="1"/>
  <c r="S59" i="1"/>
  <c r="C23" i="1"/>
  <c r="D23" i="1"/>
  <c r="D28" i="1"/>
  <c r="N38" i="1"/>
  <c r="O38" i="1" s="1"/>
  <c r="P38" i="1" s="1"/>
  <c r="R38" i="1" s="1"/>
  <c r="S38" i="1" s="1"/>
  <c r="N44" i="1"/>
  <c r="P44" i="1" s="1"/>
  <c r="R44" i="1" s="1"/>
  <c r="S44" i="1" s="1"/>
  <c r="S53" i="1"/>
  <c r="S65" i="1"/>
  <c r="K48" i="1"/>
  <c r="S24" i="1"/>
  <c r="S33" i="1"/>
  <c r="N40" i="1"/>
  <c r="P40" i="1" s="1"/>
  <c r="R40" i="1" s="1"/>
  <c r="S40" i="1" s="1"/>
  <c r="N51" i="1"/>
  <c r="P51" i="1" s="1"/>
  <c r="R51" i="1" s="1"/>
  <c r="S51" i="1" s="1"/>
  <c r="I48" i="1"/>
  <c r="S30" i="1"/>
  <c r="N36" i="1"/>
  <c r="P36" i="1" s="1"/>
  <c r="R36" i="1" s="1"/>
  <c r="S36" i="1" s="1"/>
  <c r="P60" i="1"/>
  <c r="R60" i="1" s="1"/>
  <c r="S60" i="1" s="1"/>
  <c r="P62" i="1"/>
  <c r="R62" i="1" s="1"/>
  <c r="S62" i="1" s="1"/>
  <c r="N41" i="1"/>
  <c r="P41" i="1" s="1"/>
  <c r="R41" i="1" s="1"/>
  <c r="S41" i="1" s="1"/>
  <c r="S46" i="1"/>
  <c r="P64" i="1"/>
  <c r="R64" i="1" s="1"/>
  <c r="S64" i="1" s="1"/>
  <c r="P68" i="1"/>
  <c r="Q68" i="1" s="1"/>
  <c r="R68" i="1" s="1"/>
  <c r="S68" i="1" s="1"/>
  <c r="H22" i="1"/>
  <c r="O22" i="1"/>
  <c r="O21" i="1" s="1"/>
  <c r="L49" i="1"/>
  <c r="L48" i="1" s="1"/>
  <c r="N61" i="1"/>
  <c r="P61" i="1" s="1"/>
  <c r="R61" i="1" s="1"/>
  <c r="S61" i="1" s="1"/>
  <c r="C48" i="1"/>
  <c r="Q42" i="1"/>
  <c r="P54" i="1"/>
  <c r="R54" i="1" s="1"/>
  <c r="S54" i="1" s="1"/>
  <c r="N58" i="1"/>
  <c r="P58" i="1" s="1"/>
  <c r="R58" i="1" s="1"/>
  <c r="S58" i="1" s="1"/>
  <c r="N67" i="1"/>
  <c r="P67" i="1" s="1"/>
  <c r="Q67" i="1" s="1"/>
  <c r="F21" i="1"/>
  <c r="F20" i="1" s="1"/>
  <c r="N56" i="1"/>
  <c r="P56" i="1" s="1"/>
  <c r="R56" i="1" s="1"/>
  <c r="N45" i="1"/>
  <c r="P45" i="1" s="1"/>
  <c r="R45" i="1" s="1"/>
  <c r="S45" i="1" s="1"/>
  <c r="O63" i="1"/>
  <c r="F49" i="1"/>
  <c r="F48" i="1" s="1"/>
  <c r="D63" i="1"/>
  <c r="S67" i="1"/>
  <c r="C22" i="1" l="1"/>
  <c r="Q20" i="1"/>
  <c r="D22" i="1"/>
  <c r="D21" i="1" s="1"/>
  <c r="D20" i="1" s="1"/>
  <c r="M71" i="1"/>
  <c r="D48" i="1"/>
  <c r="H71" i="1"/>
  <c r="I71" i="1"/>
  <c r="K71" i="1"/>
  <c r="G71" i="1"/>
  <c r="N28" i="1"/>
  <c r="P28" i="1" s="1"/>
  <c r="R28" i="1" s="1"/>
  <c r="S28" i="1" s="1"/>
  <c r="N35" i="1"/>
  <c r="P35" i="1" s="1"/>
  <c r="R35" i="1" s="1"/>
  <c r="S35" i="1" s="1"/>
  <c r="J71" i="1"/>
  <c r="Q66" i="1"/>
  <c r="Q48" i="1" s="1"/>
  <c r="C21" i="1"/>
  <c r="C20" i="1" s="1"/>
  <c r="R42" i="1"/>
  <c r="S42" i="1" s="1"/>
  <c r="L71" i="1"/>
  <c r="N23" i="1"/>
  <c r="P23" i="1" s="1"/>
  <c r="R23" i="1" s="1"/>
  <c r="S23" i="1" s="1"/>
  <c r="E21" i="1"/>
  <c r="E20" i="1" s="1"/>
  <c r="F71" i="1"/>
  <c r="O20" i="1"/>
  <c r="O49" i="1"/>
  <c r="O48" i="1" s="1"/>
  <c r="N63" i="1"/>
  <c r="P63" i="1" s="1"/>
  <c r="R63" i="1" s="1"/>
  <c r="S63" i="1" s="1"/>
  <c r="S56" i="1"/>
  <c r="E49" i="1"/>
  <c r="N57" i="1"/>
  <c r="P57" i="1" s="1"/>
  <c r="R57" i="1" s="1"/>
  <c r="S57" i="1" s="1"/>
  <c r="Q71" i="1" l="1"/>
  <c r="N22" i="1"/>
  <c r="P22" i="1" s="1"/>
  <c r="R22" i="1" s="1"/>
  <c r="S22" i="1" s="1"/>
  <c r="D71" i="1"/>
  <c r="O71" i="1"/>
  <c r="R66" i="1"/>
  <c r="S66" i="1" s="1"/>
  <c r="N21" i="1"/>
  <c r="P21" i="1" s="1"/>
  <c r="R21" i="1" s="1"/>
  <c r="S21" i="1" s="1"/>
  <c r="E48" i="1"/>
  <c r="N49" i="1"/>
  <c r="P49" i="1" s="1"/>
  <c r="R49" i="1" s="1"/>
  <c r="S49" i="1" s="1"/>
  <c r="C71" i="1"/>
  <c r="N20" i="1"/>
  <c r="P20" i="1" s="1"/>
  <c r="R20" i="1" l="1"/>
  <c r="N48" i="1"/>
  <c r="P48" i="1" s="1"/>
  <c r="R48" i="1" s="1"/>
  <c r="E71" i="1"/>
  <c r="N71" i="1" s="1"/>
  <c r="P71" i="1" l="1"/>
  <c r="S20" i="1"/>
  <c r="R71" i="1"/>
  <c r="S48" i="1"/>
  <c r="S71" i="1" l="1"/>
</calcChain>
</file>

<file path=xl/sharedStrings.xml><?xml version="1.0" encoding="utf-8"?>
<sst xmlns="http://schemas.openxmlformats.org/spreadsheetml/2006/main" count="116" uniqueCount="108">
  <si>
    <t>Anexa nr.1</t>
  </si>
  <si>
    <t xml:space="preserve">BUGETUL GENERAL CONSOLIDAT </t>
  </si>
  <si>
    <t>Realizări 01.01 - 30.11.2024</t>
  </si>
  <si>
    <t>PIB 2024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</si>
  <si>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</si>
  <si>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</si>
  <si>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</si>
  <si>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</si>
  <si>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</si>
  <si>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</si>
  <si>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</si>
  <si>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</si>
  <si>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</si>
  <si>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</si>
  <si>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</si>
  <si>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</si>
  <si>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</si>
  <si>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</si>
  <si>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</si>
  <si>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</si>
  <si>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</si>
  <si>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</si>
  <si>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</si>
  <si>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</si>
  <si>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</si>
  <si>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</si>
  <si>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</si>
  <si>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</si>
  <si>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</si>
  <si>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</si>
  <si>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</si>
  <si>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</si>
  <si>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</si>
  <si>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</si>
  <si>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</si>
  <si>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</si>
  <si>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</si>
  <si>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</si>
  <si>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</si>
  <si>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</si>
  <si>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</si>
  <si>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</si>
  <si>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</si>
  <si>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</si>
  <si>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</si>
  <si>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</si>
  <si>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</si>
  <si>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</si>
  <si>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</si>
  <si>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</si>
  <si>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</si>
  <si>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</si>
  <si>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</si>
  <si>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</si>
  <si>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</si>
  <si>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</si>
  <si>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</si>
  <si>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</si>
  <si>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</si>
  <si>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</si>
  <si>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</si>
  <si>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</si>
  <si>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</si>
  <si>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</si>
  <si>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</si>
  <si>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</si>
  <si>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</si>
  <si>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</si>
  <si>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</si>
  <si>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</si>
  <si>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>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</si>
  <si>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</si>
  <si>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</si>
  <si>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</si>
  <si>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</si>
  <si>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</si>
  <si>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</si>
  <si>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</si>
  <si>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</si>
  <si>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</si>
  <si>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</si>
  <si>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</si>
  <si>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</si>
  <si>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</si>
  <si>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</si>
  <si>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</si>
  <si>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</si>
  <si>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</si>
  <si>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</si>
  <si>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</si>
  <si>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</si>
  <si>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</si>
  <si>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</si>
  <si>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</si>
  <si>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</si>
  <si>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</si>
  <si>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financiar 
2014-2020 si din fondul de modernizare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</si>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</sst>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0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54">
    <xf numFmtId="0" fontId="0" fillId="0" borderId="0" xfId="0"/>
    <xf numFmtId="165" fontId="10" fillId="2" borderId="0" xfId="0" applyNumberFormat="1" applyFont="1" applyFill="1" applyAlignment="1" applyProtection="1">
      <alignment horizontal="right"/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/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/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164" fontId="10" fillId="2" borderId="0" xfId="0" applyNumberFormat="1" applyFont="1" applyFill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protection locked="0"/>
    </xf>
    <xf numFmtId="165" fontId="14" fillId="2" borderId="0" xfId="0" applyNumberFormat="1" applyFont="1" applyFill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11" fillId="2" borderId="1" xfId="0" applyNumberFormat="1" applyFont="1" applyFill="1" applyBorder="1" applyAlignment="1" applyProtection="1"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 vertical="top" readingOrder="1"/>
    </xf>
    <xf numFmtId="164" fontId="3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 applyProtection="1">
      <alignment horizontal="center" readingOrder="1"/>
      <protection locked="0"/>
    </xf>
    <xf numFmtId="164" fontId="5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4" fontId="5" fillId="2" borderId="0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0" fontId="9" fillId="2" borderId="0" xfId="0" applyFont="1" applyFill="1" applyAlignment="1">
      <alignment horizontal="center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vertical="center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center" vertical="center"/>
      <protection locked="0"/>
    </xf>
    <xf numFmtId="169" fontId="19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1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wrapText="1" indent="2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 applyProtection="1">
      <alignment horizontal="left" indent="4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3" xfId="0" applyNumberFormat="1" applyFont="1" applyFill="1" applyBorder="1" applyAlignment="1" applyProtection="1">
      <alignment horizontal="left" vertical="center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</xf>
    <xf numFmtId="165" fontId="5" fillId="2" borderId="3" xfId="0" applyNumberFormat="1" applyFont="1" applyFill="1" applyBorder="1" applyAlignment="1" applyProtection="1">
      <alignment horizontal="center" vertical="center"/>
      <protection locked="0"/>
    </xf>
    <xf numFmtId="4" fontId="5" fillId="2" borderId="3" xfId="1" applyNumberFormat="1" applyFont="1" applyFill="1" applyBorder="1" applyAlignment="1" applyProtection="1">
      <alignment horizontal="center" vertical="center"/>
    </xf>
    <xf numFmtId="3" fontId="1" fillId="2" borderId="0" xfId="0" applyNumberFormat="1" applyFont="1" applyFill="1" applyAlignment="1" applyProtection="1">
      <alignment horizontal="right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3" fontId="3" fillId="2" borderId="0" xfId="0" applyNumberFormat="1" applyFont="1" applyFill="1" applyAlignment="1" applyProtection="1">
      <alignment horizontal="center"/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right"/>
      <protection locked="0"/>
    </xf>
    <xf numFmtId="164" fontId="18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top" readingOrder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readingOrder="1"/>
    </xf>
    <xf numFmtId="164" fontId="5" fillId="2" borderId="3" xfId="0" applyNumberFormat="1" applyFont="1" applyFill="1" applyBorder="1" applyAlignment="1" applyProtection="1">
      <alignment horizontal="center" readingOrder="1"/>
      <protection locked="0"/>
    </xf>
    <xf numFmtId="164" fontId="1" fillId="2" borderId="3" xfId="0" applyNumberFormat="1" applyFont="1" applyFill="1" applyBorder="1" applyAlignment="1" applyProtection="1">
      <alignment horizontal="center" vertical="top" readingOrder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5" fontId="5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styles" Target="styles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Executii\executii%202017\03%20martie%202017\site%20%202017\bgc%20martie%202017%20s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GC%20-%2030%20noiembrie%202024%20-%20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i/Executii%202021/12%20decembrie%202021/BGC%20final%20situatii%20financiare%202021/BGC%20-%2031%20decembrie%20%202021%20-%20situatii%20financiare%20-%20sc%20-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_FIS_Monthly%20Execution%20%20Financing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executii%202009%20alina\august\Site%20iunie%202009\BGC%20iunie%202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Executii\executii%202015\03.martie%202015\anexa%202%20program%20trim%20I%20estimari%20martie%20program%20actualizat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Users\51667042\Documents\Mihaela\BGC\2020\New%20folder\BGC%2030%20iunie%202019%20sc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 martie 2017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ombrie  (29.10)"/>
      <sheetName val="in zi "/>
      <sheetName val="noiembrie in luna"/>
      <sheetName val="noiembrie 2024 "/>
      <sheetName val="UAT nov 2024"/>
      <sheetName val="consolidari nov"/>
      <sheetName val="octombrie 2024  (valori)"/>
      <sheetName val="UAT oct 2024 (valori)"/>
      <sheetName val="Sinteza - An 2"/>
      <sheetName val="2023 - 2024"/>
      <sheetName val="Progr.19.12.2024.(Stela)"/>
      <sheetName val="Sinteza - Anexa program anual"/>
      <sheetName val="program %.exec"/>
      <sheetName val="dob_trez"/>
      <sheetName val="SPECIAL_CNAIR"/>
      <sheetName val="CNAIR_ex"/>
      <sheetName val="noiembrie 2023 "/>
      <sheetName val="nov.leg"/>
      <sheetName val="Sinteza-anexa program 9 luni "/>
      <sheetName val="program 9 luni .%.exec "/>
      <sheetName val="Sinteza-Anexa program 6 luni"/>
      <sheetName val="progr 6 luni % execuție  "/>
      <sheetName val="Sinteza - program 3 luni "/>
      <sheetName val="program trim I _%.exec"/>
      <sheetName val="program %.exec (3)"/>
      <sheetName val="buget initial 2024"/>
      <sheetName val="Sinteza - An 2 program initial"/>
      <sheetName val="Anexa nr.2"/>
      <sheetName val="progr.initial_actualiz_exec"/>
      <sheetName val="Sinteza - Anexa progr.an,trim."/>
      <sheetName val="Sinteza - Anexa progr.an,sem.I"/>
      <sheetName val="Sinteza - An 2 (engleza)"/>
      <sheetName val="2023 Engl"/>
      <sheetName val="bgc desfasur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rie 2021 sit.fin. 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acro-In"/>
      <sheetName val="Fiscal-Out"/>
      <sheetName val="IN_MACRO"/>
      <sheetName val="Fiscal-In"/>
      <sheetName val="Monthly &amp; quarterly table"/>
      <sheetName val="Monthly &amp; quarterly"/>
      <sheetName val="Summary M&amp;Q 2009"/>
      <sheetName val="Monthly Rev &amp; exp 00-08 "/>
      <sheetName val="GenGovtSummary_cumul"/>
      <sheetName val="GenGovtSummary_month"/>
      <sheetName val="GenGovtSummaryTables"/>
      <sheetName val="GenGovtSummary_Proj"/>
      <sheetName val="GovtExpend_cumul"/>
      <sheetName val="VAT"/>
      <sheetName val="Seasonality"/>
      <sheetName val="Financing needs 2010"/>
      <sheetName val="dXdata"/>
      <sheetName val="GenGovtSummaryTables 2009"/>
      <sheetName val="GenGovtSummary_Proj 2009"/>
      <sheetName val="2009AuthorProgram"/>
      <sheetName val="CAPEX 2009"/>
      <sheetName val="Dom rollovers &amp; new issuance"/>
      <sheetName val="Ext public debt service 2009"/>
      <sheetName val="Schedule for ML Ext debt 2009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Ciun 2009 "/>
    </sheetNames>
    <sheetDataSet>
      <sheetData sheetId="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za - Anexa prog trim I exe"/>
      <sheetName val="#REF"/>
    </sheetNames>
    <sheetDataSet>
      <sheetData sheetId="0" refreshError="1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unie 2019 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73"/>
  <sheetViews>
    <sheetView showZeros="0" tabSelected="1" view="pageBreakPreview" zoomScale="75" zoomScaleNormal="85" zoomScaleSheetLayoutView="75" workbookViewId="0">
      <pane xSplit="2" ySplit="15" topLeftCell="I16" activePane="bottomRight" state="frozen"/>
      <selection pane="topRight" activeCell="C1" sqref="C1"/>
      <selection pane="bottomLeft" activeCell="A16" sqref="A16"/>
      <selection pane="bottomRight" activeCell="B9" sqref="B9"/>
    </sheetView>
  </sheetViews>
  <sheetFormatPr defaultRowHeight="20.100000000000001" customHeight="1" outlineLevelRow="1" x14ac:dyDescent="0.3"/>
  <cols>
    <col min="1" max="1" width="3.88671875" style="12" customWidth="1"/>
    <col min="2" max="2" width="54.44140625" style="17" customWidth="1"/>
    <col min="3" max="3" width="21.109375" style="17" customWidth="1"/>
    <col min="4" max="4" width="13.6640625" style="17" customWidth="1"/>
    <col min="5" max="5" width="16" style="142" customWidth="1"/>
    <col min="6" max="6" width="12.6640625" style="142" customWidth="1"/>
    <col min="7" max="7" width="15.6640625" style="142" customWidth="1"/>
    <col min="8" max="8" width="10.6640625" style="142" customWidth="1"/>
    <col min="9" max="9" width="15.88671875" style="17" customWidth="1"/>
    <col min="10" max="10" width="12.6640625" style="17" customWidth="1"/>
    <col min="11" max="11" width="12.88671875" style="17" customWidth="1"/>
    <col min="12" max="12" width="14.33203125" style="17" customWidth="1"/>
    <col min="13" max="13" width="13.6640625" style="17" customWidth="1"/>
    <col min="14" max="14" width="14" style="18" customWidth="1"/>
    <col min="15" max="15" width="11.6640625" style="17" customWidth="1"/>
    <col min="16" max="16" width="12.6640625" style="18" customWidth="1"/>
    <col min="17" max="17" width="11.5546875" style="17" customWidth="1"/>
    <col min="18" max="18" width="15.6640625" style="19" customWidth="1"/>
    <col min="19" max="19" width="9.5546875" style="51" customWidth="1"/>
    <col min="20" max="16384" width="8.88671875" style="12"/>
  </cols>
  <sheetData>
    <row r="1" spans="1:19" ht="23.25" customHeight="1" x14ac:dyDescent="0.3">
      <c r="B1" s="13"/>
      <c r="C1" s="12"/>
      <c r="D1" s="12"/>
      <c r="E1" s="14"/>
      <c r="F1" s="14"/>
      <c r="G1" s="14"/>
      <c r="H1" s="15"/>
      <c r="I1" s="16"/>
      <c r="S1" s="20" t="s">
        <v>0</v>
      </c>
    </row>
    <row r="2" spans="1:19" ht="15" hidden="1" customHeight="1" x14ac:dyDescent="0.3">
      <c r="B2" s="21"/>
      <c r="C2" s="22"/>
      <c r="D2" s="23"/>
      <c r="E2" s="24"/>
      <c r="F2" s="24"/>
      <c r="G2" s="24"/>
      <c r="H2" s="24"/>
      <c r="I2" s="22"/>
      <c r="J2" s="25"/>
      <c r="K2" s="23"/>
      <c r="L2" s="12"/>
      <c r="M2" s="12"/>
      <c r="N2" s="26"/>
      <c r="O2" s="4"/>
      <c r="P2" s="4"/>
      <c r="Q2" s="4"/>
      <c r="R2" s="4"/>
      <c r="S2" s="4"/>
    </row>
    <row r="3" spans="1:19" ht="22.5" customHeight="1" outlineLevel="1" x14ac:dyDescent="0.3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5.6" outlineLevel="1" x14ac:dyDescent="0.3">
      <c r="B4" s="28" t="s">
        <v>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15.6" outlineLevel="1" x14ac:dyDescent="0.3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19" ht="15.6" outlineLevel="1" x14ac:dyDescent="0.3">
      <c r="B6" s="29"/>
      <c r="C6" s="30"/>
      <c r="D6" s="30"/>
      <c r="E6" s="31"/>
      <c r="F6" s="32"/>
      <c r="G6" s="31"/>
      <c r="H6" s="33"/>
      <c r="I6" s="34"/>
      <c r="J6" s="35"/>
      <c r="K6" s="36"/>
      <c r="L6" s="37"/>
      <c r="M6" s="37"/>
      <c r="N6" s="3"/>
      <c r="O6" s="33"/>
      <c r="P6" s="33"/>
      <c r="Q6" s="33"/>
      <c r="R6" s="33"/>
      <c r="S6" s="33"/>
    </row>
    <row r="7" spans="1:19" ht="15.6" outlineLevel="1" x14ac:dyDescent="0.3">
      <c r="B7" s="38"/>
      <c r="C7" s="31"/>
      <c r="D7" s="31"/>
      <c r="E7" s="31"/>
      <c r="F7" s="31"/>
      <c r="G7" s="31"/>
      <c r="H7" s="39"/>
      <c r="I7" s="40"/>
      <c r="J7" s="41"/>
      <c r="K7" s="42"/>
      <c r="L7" s="39"/>
      <c r="M7" s="31"/>
      <c r="N7" s="39"/>
      <c r="P7" s="39"/>
      <c r="Q7" s="39"/>
      <c r="R7" s="33"/>
      <c r="S7" s="39"/>
    </row>
    <row r="8" spans="1:19" ht="0.6" customHeight="1" outlineLevel="1" x14ac:dyDescent="0.3">
      <c r="B8" s="7"/>
      <c r="C8" s="31"/>
      <c r="D8" s="31"/>
      <c r="E8" s="31"/>
      <c r="F8" s="39"/>
      <c r="G8" s="31"/>
      <c r="H8" s="39"/>
      <c r="I8" s="41"/>
      <c r="J8" s="43"/>
      <c r="K8" s="44"/>
      <c r="L8" s="39"/>
      <c r="M8" s="39"/>
      <c r="N8" s="39"/>
      <c r="O8" s="39"/>
      <c r="P8" s="39"/>
      <c r="Q8" s="39"/>
      <c r="R8" s="33"/>
      <c r="S8" s="39"/>
    </row>
    <row r="9" spans="1:19" ht="15.6" outlineLevel="1" x14ac:dyDescent="0.3">
      <c r="B9" s="1"/>
      <c r="C9" s="3"/>
      <c r="D9" s="3"/>
      <c r="E9" s="3"/>
      <c r="F9" s="3"/>
      <c r="G9" s="3"/>
      <c r="H9" s="3"/>
      <c r="I9" s="2"/>
      <c r="J9" s="45"/>
      <c r="K9" s="31"/>
      <c r="L9" s="46"/>
      <c r="M9" s="47"/>
      <c r="N9" s="39"/>
      <c r="O9" s="39"/>
      <c r="P9" s="39"/>
      <c r="Q9" s="39"/>
      <c r="R9" s="39"/>
      <c r="S9" s="39"/>
    </row>
    <row r="10" spans="1:19" ht="19.2" customHeight="1" outlineLevel="1" x14ac:dyDescent="0.3">
      <c r="B10" s="48"/>
      <c r="C10" s="2"/>
      <c r="D10" s="3"/>
      <c r="E10" s="2"/>
      <c r="F10" s="2"/>
      <c r="G10" s="2"/>
      <c r="H10" s="3"/>
      <c r="I10" s="3"/>
      <c r="J10" s="35"/>
      <c r="K10" s="49"/>
      <c r="L10" s="46"/>
      <c r="M10" s="50"/>
      <c r="N10" s="37"/>
    </row>
    <row r="11" spans="1:19" ht="19.2" customHeight="1" outlineLevel="1" x14ac:dyDescent="0.3">
      <c r="B11" s="48"/>
      <c r="C11" s="3"/>
      <c r="D11" s="3"/>
      <c r="E11" s="3"/>
      <c r="F11" s="3"/>
      <c r="G11" s="3"/>
      <c r="H11" s="3"/>
      <c r="I11" s="3"/>
      <c r="J11" s="50"/>
      <c r="K11" s="37"/>
      <c r="L11" s="46"/>
      <c r="M11" s="50"/>
      <c r="O11" s="52"/>
      <c r="P11" s="52"/>
      <c r="Q11" s="18" t="s">
        <v>3</v>
      </c>
      <c r="R11" s="53">
        <v>1764500</v>
      </c>
      <c r="S11" s="54"/>
    </row>
    <row r="12" spans="1:19" ht="15.6" outlineLevel="1" x14ac:dyDescent="0.3">
      <c r="A12" s="55"/>
      <c r="B12" s="56"/>
      <c r="C12" s="37"/>
      <c r="D12" s="37"/>
      <c r="E12" s="37"/>
      <c r="F12" s="37"/>
      <c r="G12" s="37"/>
      <c r="H12" s="57"/>
      <c r="I12" s="58"/>
      <c r="J12" s="12"/>
      <c r="K12" s="59"/>
      <c r="L12" s="60"/>
      <c r="M12" s="59"/>
      <c r="N12" s="25"/>
      <c r="O12" s="5"/>
      <c r="P12" s="61"/>
      <c r="Q12" s="5"/>
      <c r="R12" s="62"/>
      <c r="S12" s="63" t="s">
        <v>4</v>
      </c>
    </row>
    <row r="13" spans="1:19" ht="15.6" x14ac:dyDescent="0.3">
      <c r="B13" s="48"/>
      <c r="C13" s="64" t="s">
        <v>5</v>
      </c>
      <c r="D13" s="64" t="s">
        <v>5</v>
      </c>
      <c r="E13" s="65" t="s">
        <v>5</v>
      </c>
      <c r="F13" s="65" t="s">
        <v>5</v>
      </c>
      <c r="G13" s="65" t="s">
        <v>6</v>
      </c>
      <c r="H13" s="65" t="s">
        <v>7</v>
      </c>
      <c r="I13" s="64" t="s">
        <v>5</v>
      </c>
      <c r="J13" s="64" t="s">
        <v>8</v>
      </c>
      <c r="K13" s="64" t="s">
        <v>9</v>
      </c>
      <c r="L13" s="64" t="s">
        <v>9</v>
      </c>
      <c r="M13" s="64" t="s">
        <v>10</v>
      </c>
      <c r="N13" s="66" t="s">
        <v>11</v>
      </c>
      <c r="O13" s="64" t="s">
        <v>12</v>
      </c>
      <c r="P13" s="67" t="s">
        <v>11</v>
      </c>
      <c r="Q13" s="64" t="s">
        <v>13</v>
      </c>
      <c r="R13" s="68" t="s">
        <v>14</v>
      </c>
      <c r="S13" s="68"/>
    </row>
    <row r="14" spans="1:19" ht="15" customHeight="1" x14ac:dyDescent="0.3">
      <c r="B14" s="69"/>
      <c r="C14" s="70" t="s">
        <v>15</v>
      </c>
      <c r="D14" s="70" t="s">
        <v>16</v>
      </c>
      <c r="E14" s="71" t="s">
        <v>17</v>
      </c>
      <c r="F14" s="71" t="s">
        <v>18</v>
      </c>
      <c r="G14" s="71" t="s">
        <v>19</v>
      </c>
      <c r="H14" s="71" t="s">
        <v>20</v>
      </c>
      <c r="I14" s="70" t="s">
        <v>21</v>
      </c>
      <c r="J14" s="70" t="s">
        <v>20</v>
      </c>
      <c r="K14" s="70" t="s">
        <v>22</v>
      </c>
      <c r="L14" s="70" t="s">
        <v>23</v>
      </c>
      <c r="M14" s="72"/>
      <c r="N14" s="73"/>
      <c r="O14" s="70" t="s">
        <v>24</v>
      </c>
      <c r="P14" s="74" t="s">
        <v>25</v>
      </c>
      <c r="Q14" s="75" t="s">
        <v>26</v>
      </c>
      <c r="R14" s="76"/>
      <c r="S14" s="76"/>
    </row>
    <row r="15" spans="1:19" ht="15.75" customHeight="1" x14ac:dyDescent="0.3">
      <c r="B15" s="6"/>
      <c r="C15" s="70" t="s">
        <v>27</v>
      </c>
      <c r="D15" s="70" t="s">
        <v>28</v>
      </c>
      <c r="E15" s="71" t="s">
        <v>29</v>
      </c>
      <c r="F15" s="71" t="s">
        <v>30</v>
      </c>
      <c r="G15" s="71" t="s">
        <v>31</v>
      </c>
      <c r="H15" s="71" t="s">
        <v>32</v>
      </c>
      <c r="I15" s="70" t="s">
        <v>33</v>
      </c>
      <c r="J15" s="70" t="s">
        <v>34</v>
      </c>
      <c r="K15" s="70" t="s">
        <v>35</v>
      </c>
      <c r="L15" s="70" t="s">
        <v>36</v>
      </c>
      <c r="M15" s="31"/>
      <c r="N15" s="73"/>
      <c r="O15" s="70" t="s">
        <v>37</v>
      </c>
      <c r="P15" s="74" t="s">
        <v>38</v>
      </c>
      <c r="Q15" s="75" t="s">
        <v>39</v>
      </c>
      <c r="R15" s="76"/>
      <c r="S15" s="76"/>
    </row>
    <row r="16" spans="1:19" ht="17.399999999999999" x14ac:dyDescent="0.3">
      <c r="B16" s="77"/>
      <c r="C16" s="78"/>
      <c r="D16" s="70" t="s">
        <v>40</v>
      </c>
      <c r="E16" s="71" t="s">
        <v>41</v>
      </c>
      <c r="F16" s="71" t="s">
        <v>42</v>
      </c>
      <c r="G16" s="71" t="s">
        <v>43</v>
      </c>
      <c r="H16" s="71"/>
      <c r="I16" s="70" t="s">
        <v>44</v>
      </c>
      <c r="J16" s="70" t="s">
        <v>45</v>
      </c>
      <c r="K16" s="70"/>
      <c r="L16" s="70" t="s">
        <v>46</v>
      </c>
      <c r="M16" s="31"/>
      <c r="N16" s="73"/>
      <c r="O16" s="70" t="s">
        <v>47</v>
      </c>
      <c r="P16" s="73" t="s">
        <v>48</v>
      </c>
      <c r="Q16" s="75" t="s">
        <v>49</v>
      </c>
      <c r="R16" s="76"/>
      <c r="S16" s="76"/>
    </row>
    <row r="17" spans="2:19" ht="16.2" customHeight="1" x14ac:dyDescent="0.3">
      <c r="B17" s="5"/>
      <c r="C17" s="12"/>
      <c r="D17" s="70" t="s">
        <v>50</v>
      </c>
      <c r="E17" s="71"/>
      <c r="F17" s="71"/>
      <c r="G17" s="71" t="s">
        <v>51</v>
      </c>
      <c r="H17" s="71"/>
      <c r="I17" s="70" t="s">
        <v>52</v>
      </c>
      <c r="J17" s="70"/>
      <c r="K17" s="70"/>
      <c r="L17" s="70" t="s">
        <v>53</v>
      </c>
      <c r="M17" s="70"/>
      <c r="N17" s="73"/>
      <c r="O17" s="70"/>
      <c r="P17" s="73"/>
      <c r="Q17" s="75"/>
      <c r="R17" s="79" t="s">
        <v>54</v>
      </c>
      <c r="S17" s="4" t="s">
        <v>55</v>
      </c>
    </row>
    <row r="18" spans="2:19" ht="51.6" customHeight="1" x14ac:dyDescent="0.3">
      <c r="B18" s="5"/>
      <c r="C18" s="12"/>
      <c r="D18" s="80"/>
      <c r="E18" s="80"/>
      <c r="F18" s="80"/>
      <c r="G18" s="71" t="s">
        <v>56</v>
      </c>
      <c r="H18" s="71"/>
      <c r="I18" s="81" t="s">
        <v>57</v>
      </c>
      <c r="J18" s="70"/>
      <c r="K18" s="70"/>
      <c r="L18" s="81" t="s">
        <v>58</v>
      </c>
      <c r="M18" s="81"/>
      <c r="N18" s="73"/>
      <c r="O18" s="70"/>
      <c r="P18" s="73"/>
      <c r="Q18" s="75"/>
      <c r="R18" s="79"/>
      <c r="S18" s="4"/>
    </row>
    <row r="19" spans="2:19" ht="18.600000000000001" customHeight="1" thickBot="1" x14ac:dyDescent="0.35">
      <c r="B19" s="145"/>
      <c r="C19" s="85"/>
      <c r="D19" s="146"/>
      <c r="E19" s="146"/>
      <c r="F19" s="146"/>
      <c r="G19" s="147"/>
      <c r="H19" s="147"/>
      <c r="I19" s="148"/>
      <c r="J19" s="149"/>
      <c r="K19" s="149"/>
      <c r="L19" s="148"/>
      <c r="M19" s="148"/>
      <c r="N19" s="150"/>
      <c r="O19" s="149"/>
      <c r="P19" s="150"/>
      <c r="Q19" s="151"/>
      <c r="R19" s="152"/>
      <c r="S19" s="153"/>
    </row>
    <row r="20" spans="2:19" s="86" customFormat="1" ht="30.75" customHeight="1" thickTop="1" x14ac:dyDescent="0.3">
      <c r="B20" s="8" t="s">
        <v>59</v>
      </c>
      <c r="C20" s="9">
        <f>C21+C37+C38+C39+C40+C41+C42+C43+C44+C45+C46</f>
        <v>265185.51134000003</v>
      </c>
      <c r="D20" s="9">
        <f t="shared" ref="D20:M20" si="0">D21+D37+D38+D39+D40+D41+D42+D43+D44+D45+D46</f>
        <v>131950.293121</v>
      </c>
      <c r="E20" s="9">
        <f t="shared" si="0"/>
        <v>122682.14658799999</v>
      </c>
      <c r="F20" s="9">
        <f t="shared" si="0"/>
        <v>2016.4363290000001</v>
      </c>
      <c r="G20" s="9">
        <f t="shared" si="0"/>
        <v>65747.872514999995</v>
      </c>
      <c r="H20" s="9">
        <f t="shared" si="0"/>
        <v>0</v>
      </c>
      <c r="I20" s="9">
        <f t="shared" si="0"/>
        <v>55195.200000000004</v>
      </c>
      <c r="J20" s="9">
        <f t="shared" si="0"/>
        <v>438.04404599999998</v>
      </c>
      <c r="K20" s="9">
        <f t="shared" si="0"/>
        <v>1191.64366391</v>
      </c>
      <c r="L20" s="9">
        <f>L21+L37+L38+L39+L40+L41+L42+L43+L44+L45+L46</f>
        <v>17112.339849999997</v>
      </c>
      <c r="M20" s="9">
        <f t="shared" si="0"/>
        <v>504.72</v>
      </c>
      <c r="N20" s="87">
        <f>SUM(C20:M20)</f>
        <v>662024.2074529099</v>
      </c>
      <c r="O20" s="88">
        <f>O21+O38+O39+O42+O40</f>
        <v>-133030.73170788001</v>
      </c>
      <c r="P20" s="87">
        <f>N20+O20</f>
        <v>528993.47574502986</v>
      </c>
      <c r="Q20" s="88">
        <f>Q21+Q38+Q39+Q42+Q44</f>
        <v>-5055.9960000000001</v>
      </c>
      <c r="R20" s="89">
        <f>P20+Q20</f>
        <v>523937.47974502988</v>
      </c>
      <c r="S20" s="87">
        <f t="shared" ref="S20:S44" si="1">R20/$R$11*100</f>
        <v>29.693254731937085</v>
      </c>
    </row>
    <row r="21" spans="2:19" s="90" customFormat="1" ht="18.75" customHeight="1" x14ac:dyDescent="0.3">
      <c r="B21" s="82" t="s">
        <v>60</v>
      </c>
      <c r="C21" s="9">
        <f>C22+C35+C36</f>
        <v>226949.63034</v>
      </c>
      <c r="D21" s="9">
        <f>D22+D35+D36</f>
        <v>94283.634977999987</v>
      </c>
      <c r="E21" s="11">
        <f>E22+E35+E36</f>
        <v>100422.92758799999</v>
      </c>
      <c r="F21" s="11">
        <f>F22+F35+F36</f>
        <v>1993.7563290000001</v>
      </c>
      <c r="G21" s="11">
        <f>G22+G35+G36</f>
        <v>60771.840514999996</v>
      </c>
      <c r="H21" s="11"/>
      <c r="I21" s="9">
        <f>I22+I35+I36</f>
        <v>21272.125</v>
      </c>
      <c r="J21" s="9">
        <f>J22+J35+J36</f>
        <v>0</v>
      </c>
      <c r="K21" s="91">
        <f>K22+K35+K36</f>
        <v>1191.64366391</v>
      </c>
      <c r="L21" s="91">
        <f>L22+L35+L36</f>
        <v>1809.1855799999998</v>
      </c>
      <c r="M21" s="91">
        <f>M22+M35+M36</f>
        <v>468.57100000000003</v>
      </c>
      <c r="N21" s="87">
        <f t="shared" ref="N21:N45" si="2">SUM(C21:M21)</f>
        <v>509163.31499390991</v>
      </c>
      <c r="O21" s="9">
        <f>O22+O35+O36</f>
        <v>-23187.488437880002</v>
      </c>
      <c r="P21" s="91">
        <f>N21+O21</f>
        <v>485975.8265560299</v>
      </c>
      <c r="Q21" s="9">
        <f>Q22+Q35+Q36</f>
        <v>0</v>
      </c>
      <c r="R21" s="92">
        <f t="shared" ref="R21:R43" si="3">P21+Q21</f>
        <v>485975.8265560299</v>
      </c>
      <c r="S21" s="91">
        <f t="shared" si="1"/>
        <v>27.541843386570125</v>
      </c>
    </row>
    <row r="22" spans="2:19" ht="28.5" customHeight="1" x14ac:dyDescent="0.25">
      <c r="B22" s="93" t="s">
        <v>61</v>
      </c>
      <c r="C22" s="94">
        <f>C23+C27+C28+C33+C34</f>
        <v>189189.70128500002</v>
      </c>
      <c r="D22" s="94">
        <f>D23+D27+D28+D33+D34</f>
        <v>71549.194999999992</v>
      </c>
      <c r="E22" s="95">
        <f t="shared" ref="E22:L22" si="4">E23+E27+E28+E33+E34</f>
        <v>0</v>
      </c>
      <c r="F22" s="95">
        <f t="shared" si="4"/>
        <v>0</v>
      </c>
      <c r="G22" s="96">
        <f t="shared" si="4"/>
        <v>5072.7340000000004</v>
      </c>
      <c r="H22" s="95">
        <f t="shared" si="4"/>
        <v>0</v>
      </c>
      <c r="I22" s="94">
        <f>I23+I27+I28+I33+I34</f>
        <v>1466.326</v>
      </c>
      <c r="J22" s="97">
        <f t="shared" si="4"/>
        <v>0</v>
      </c>
      <c r="K22" s="97">
        <f t="shared" si="4"/>
        <v>0</v>
      </c>
      <c r="L22" s="97">
        <f t="shared" si="4"/>
        <v>0</v>
      </c>
      <c r="M22" s="97"/>
      <c r="N22" s="87">
        <f t="shared" si="2"/>
        <v>267277.95628500002</v>
      </c>
      <c r="O22" s="97">
        <f>O23+O27+O28+O33+O34</f>
        <v>0</v>
      </c>
      <c r="P22" s="94">
        <f t="shared" ref="P22:P43" si="5">N22+O22</f>
        <v>267277.95628500002</v>
      </c>
      <c r="Q22" s="97">
        <f>Q23+Q27+Q28+Q33+Q34</f>
        <v>0</v>
      </c>
      <c r="R22" s="91">
        <f t="shared" si="3"/>
        <v>267277.95628500002</v>
      </c>
      <c r="S22" s="94">
        <f t="shared" si="1"/>
        <v>15.147518066591104</v>
      </c>
    </row>
    <row r="23" spans="2:19" ht="33.75" customHeight="1" x14ac:dyDescent="0.3">
      <c r="B23" s="98" t="s">
        <v>62</v>
      </c>
      <c r="C23" s="94">
        <f t="shared" ref="C23:M23" si="6">C24+C25+C26</f>
        <v>51145.759929</v>
      </c>
      <c r="D23" s="94">
        <f t="shared" si="6"/>
        <v>33477.097000000002</v>
      </c>
      <c r="E23" s="95">
        <f t="shared" si="6"/>
        <v>0</v>
      </c>
      <c r="F23" s="95">
        <f t="shared" si="6"/>
        <v>0</v>
      </c>
      <c r="G23" s="95">
        <f t="shared" si="6"/>
        <v>0</v>
      </c>
      <c r="H23" s="95">
        <f t="shared" si="6"/>
        <v>0</v>
      </c>
      <c r="I23" s="95">
        <f t="shared" si="6"/>
        <v>0</v>
      </c>
      <c r="J23" s="97">
        <f t="shared" si="6"/>
        <v>0</v>
      </c>
      <c r="K23" s="3">
        <f t="shared" si="6"/>
        <v>0</v>
      </c>
      <c r="L23" s="97">
        <f t="shared" si="6"/>
        <v>0</v>
      </c>
      <c r="M23" s="97">
        <f t="shared" si="6"/>
        <v>0</v>
      </c>
      <c r="N23" s="87">
        <f t="shared" si="2"/>
        <v>84622.856929000001</v>
      </c>
      <c r="O23" s="97">
        <f>O24+O25+O26</f>
        <v>0</v>
      </c>
      <c r="P23" s="94">
        <f t="shared" si="5"/>
        <v>84622.856929000001</v>
      </c>
      <c r="Q23" s="97">
        <f>Q24+Q25+Q26</f>
        <v>0</v>
      </c>
      <c r="R23" s="91">
        <f t="shared" si="3"/>
        <v>84622.856929000001</v>
      </c>
      <c r="S23" s="94">
        <f t="shared" si="1"/>
        <v>4.795854742363276</v>
      </c>
    </row>
    <row r="24" spans="2:19" ht="22.5" customHeight="1" x14ac:dyDescent="0.25">
      <c r="B24" s="99" t="s">
        <v>63</v>
      </c>
      <c r="C24" s="3">
        <v>34298.161</v>
      </c>
      <c r="D24" s="3">
        <v>104.059</v>
      </c>
      <c r="E24" s="95"/>
      <c r="F24" s="95"/>
      <c r="G24" s="95"/>
      <c r="H24" s="95"/>
      <c r="I24" s="94"/>
      <c r="J24" s="3"/>
      <c r="K24" s="3"/>
      <c r="L24" s="3"/>
      <c r="M24" s="3"/>
      <c r="N24" s="87">
        <f t="shared" si="2"/>
        <v>34402.22</v>
      </c>
      <c r="O24" s="3"/>
      <c r="P24" s="94">
        <f t="shared" si="5"/>
        <v>34402.22</v>
      </c>
      <c r="Q24" s="3"/>
      <c r="R24" s="91">
        <f t="shared" si="3"/>
        <v>34402.22</v>
      </c>
      <c r="S24" s="94">
        <f t="shared" si="1"/>
        <v>1.9496865967696231</v>
      </c>
    </row>
    <row r="25" spans="2:19" ht="30" customHeight="1" x14ac:dyDescent="0.25">
      <c r="B25" s="100" t="s">
        <v>64</v>
      </c>
      <c r="C25" s="3">
        <v>11368.984928999997</v>
      </c>
      <c r="D25" s="3">
        <v>33366.154000000002</v>
      </c>
      <c r="E25" s="10"/>
      <c r="F25" s="10"/>
      <c r="G25" s="10"/>
      <c r="H25" s="10"/>
      <c r="I25" s="94"/>
      <c r="J25" s="3"/>
      <c r="K25" s="3"/>
      <c r="L25" s="3"/>
      <c r="M25" s="3"/>
      <c r="N25" s="87">
        <f t="shared" si="2"/>
        <v>44735.138929000001</v>
      </c>
      <c r="O25" s="3"/>
      <c r="P25" s="94">
        <f t="shared" si="5"/>
        <v>44735.138929000001</v>
      </c>
      <c r="Q25" s="3"/>
      <c r="R25" s="91">
        <f t="shared" si="3"/>
        <v>44735.138929000001</v>
      </c>
      <c r="S25" s="94">
        <f t="shared" si="1"/>
        <v>2.5352869894587702</v>
      </c>
    </row>
    <row r="26" spans="2:19" ht="36" customHeight="1" x14ac:dyDescent="0.25">
      <c r="B26" s="101" t="s">
        <v>65</v>
      </c>
      <c r="C26" s="3">
        <v>5478.6139999999996</v>
      </c>
      <c r="D26" s="3">
        <v>6.8840000000000003</v>
      </c>
      <c r="E26" s="10"/>
      <c r="F26" s="10"/>
      <c r="G26" s="10"/>
      <c r="H26" s="10"/>
      <c r="I26" s="94"/>
      <c r="J26" s="3"/>
      <c r="K26" s="3"/>
      <c r="L26" s="3"/>
      <c r="M26" s="3"/>
      <c r="N26" s="87">
        <f t="shared" si="2"/>
        <v>5485.4979999999996</v>
      </c>
      <c r="O26" s="3"/>
      <c r="P26" s="94">
        <f t="shared" si="5"/>
        <v>5485.4979999999996</v>
      </c>
      <c r="Q26" s="3"/>
      <c r="R26" s="91">
        <f t="shared" si="3"/>
        <v>5485.4979999999996</v>
      </c>
      <c r="S26" s="94">
        <f t="shared" si="1"/>
        <v>0.31088115613488237</v>
      </c>
    </row>
    <row r="27" spans="2:19" ht="23.25" customHeight="1" x14ac:dyDescent="0.3">
      <c r="B27" s="98" t="s">
        <v>66</v>
      </c>
      <c r="C27" s="3">
        <v>1.22</v>
      </c>
      <c r="D27" s="3">
        <v>7990.3990000000003</v>
      </c>
      <c r="E27" s="95"/>
      <c r="F27" s="95"/>
      <c r="G27" s="95"/>
      <c r="H27" s="95"/>
      <c r="I27" s="94"/>
      <c r="J27" s="3"/>
      <c r="K27" s="3"/>
      <c r="L27" s="3"/>
      <c r="M27" s="3"/>
      <c r="N27" s="87">
        <f t="shared" si="2"/>
        <v>7991.6190000000006</v>
      </c>
      <c r="O27" s="3"/>
      <c r="P27" s="94">
        <f t="shared" si="5"/>
        <v>7991.6190000000006</v>
      </c>
      <c r="Q27" s="3"/>
      <c r="R27" s="91">
        <f t="shared" si="3"/>
        <v>7991.6190000000006</v>
      </c>
      <c r="S27" s="94">
        <f t="shared" si="1"/>
        <v>0.4529112496457921</v>
      </c>
    </row>
    <row r="28" spans="2:19" ht="36.75" customHeight="1" x14ac:dyDescent="0.25">
      <c r="B28" s="102" t="s">
        <v>67</v>
      </c>
      <c r="C28" s="103">
        <f>SUM(C29:C32)</f>
        <v>136252.60435600003</v>
      </c>
      <c r="D28" s="103">
        <f>D29+D30+D31+D32</f>
        <v>29663.321</v>
      </c>
      <c r="E28" s="10">
        <f t="shared" ref="E28:M28" si="7">E29+E30+E31+E32</f>
        <v>0</v>
      </c>
      <c r="F28" s="10">
        <f t="shared" si="7"/>
        <v>0</v>
      </c>
      <c r="G28" s="104">
        <f t="shared" si="7"/>
        <v>5072.7340000000004</v>
      </c>
      <c r="H28" s="10">
        <f t="shared" si="7"/>
        <v>0</v>
      </c>
      <c r="I28" s="103">
        <f>I29+I30+I31+I32</f>
        <v>318.13799999999998</v>
      </c>
      <c r="J28" s="3">
        <f t="shared" si="7"/>
        <v>0</v>
      </c>
      <c r="K28" s="3">
        <f t="shared" si="7"/>
        <v>0</v>
      </c>
      <c r="L28" s="3">
        <f t="shared" si="7"/>
        <v>0</v>
      </c>
      <c r="M28" s="3">
        <f t="shared" si="7"/>
        <v>0</v>
      </c>
      <c r="N28" s="87">
        <f t="shared" si="2"/>
        <v>171306.79735600002</v>
      </c>
      <c r="O28" s="3">
        <f>O29+O30+O31</f>
        <v>0</v>
      </c>
      <c r="P28" s="94">
        <f t="shared" si="5"/>
        <v>171306.79735600002</v>
      </c>
      <c r="Q28" s="3">
        <f>Q29+Q30+Q31</f>
        <v>0</v>
      </c>
      <c r="R28" s="91">
        <f t="shared" si="3"/>
        <v>171306.79735600002</v>
      </c>
      <c r="S28" s="94">
        <f>R28/$R$11*100</f>
        <v>9.7085178439217916</v>
      </c>
    </row>
    <row r="29" spans="2:19" ht="25.5" customHeight="1" x14ac:dyDescent="0.25">
      <c r="B29" s="99" t="s">
        <v>68</v>
      </c>
      <c r="C29" s="3">
        <v>81740.320000000007</v>
      </c>
      <c r="D29" s="3">
        <v>26831.42</v>
      </c>
      <c r="E29" s="95"/>
      <c r="F29" s="95"/>
      <c r="G29" s="95"/>
      <c r="H29" s="95"/>
      <c r="I29" s="94"/>
      <c r="J29" s="3"/>
      <c r="K29" s="3"/>
      <c r="L29" s="3"/>
      <c r="M29" s="3"/>
      <c r="N29" s="87">
        <f t="shared" si="2"/>
        <v>108571.74</v>
      </c>
      <c r="O29" s="3"/>
      <c r="P29" s="94">
        <f t="shared" si="5"/>
        <v>108571.74</v>
      </c>
      <c r="Q29" s="3"/>
      <c r="R29" s="91">
        <f t="shared" si="3"/>
        <v>108571.74</v>
      </c>
      <c r="S29" s="94">
        <f>R29/$R$11*100</f>
        <v>6.1531164635874189</v>
      </c>
    </row>
    <row r="30" spans="2:19" ht="24.6" customHeight="1" x14ac:dyDescent="0.25">
      <c r="B30" s="99" t="s">
        <v>69</v>
      </c>
      <c r="C30" s="3">
        <v>42151.974999999999</v>
      </c>
      <c r="D30" s="3"/>
      <c r="E30" s="10"/>
      <c r="F30" s="10"/>
      <c r="G30" s="10"/>
      <c r="H30" s="10"/>
      <c r="I30" s="10"/>
      <c r="J30" s="3"/>
      <c r="K30" s="3"/>
      <c r="L30" s="3"/>
      <c r="M30" s="3"/>
      <c r="N30" s="87">
        <f t="shared" si="2"/>
        <v>42151.974999999999</v>
      </c>
      <c r="O30" s="3"/>
      <c r="P30" s="94">
        <f t="shared" si="5"/>
        <v>42151.974999999999</v>
      </c>
      <c r="Q30" s="3"/>
      <c r="R30" s="91">
        <f t="shared" si="3"/>
        <v>42151.974999999999</v>
      </c>
      <c r="S30" s="94">
        <f>R30/$R$11*100</f>
        <v>2.3888906205724001</v>
      </c>
    </row>
    <row r="31" spans="2:19" s="105" customFormat="1" ht="36.75" customHeight="1" x14ac:dyDescent="0.25">
      <c r="B31" s="106" t="s">
        <v>70</v>
      </c>
      <c r="C31" s="3">
        <v>7881.6933560000007</v>
      </c>
      <c r="D31" s="3">
        <v>92.34</v>
      </c>
      <c r="E31" s="10"/>
      <c r="F31" s="10">
        <v>0</v>
      </c>
      <c r="G31" s="10">
        <v>5072.7340000000004</v>
      </c>
      <c r="H31" s="10"/>
      <c r="I31" s="3">
        <v>0</v>
      </c>
      <c r="J31" s="3"/>
      <c r="K31" s="3"/>
      <c r="L31" s="3"/>
      <c r="M31" s="3"/>
      <c r="N31" s="87">
        <f t="shared" si="2"/>
        <v>13046.767356</v>
      </c>
      <c r="O31" s="3"/>
      <c r="P31" s="94">
        <f t="shared" si="5"/>
        <v>13046.767356</v>
      </c>
      <c r="Q31" s="3"/>
      <c r="R31" s="91">
        <f t="shared" si="3"/>
        <v>13046.767356</v>
      </c>
      <c r="S31" s="94">
        <f t="shared" si="1"/>
        <v>0.73940308053272885</v>
      </c>
    </row>
    <row r="32" spans="2:19" ht="53.4" customHeight="1" x14ac:dyDescent="0.25">
      <c r="B32" s="106" t="s">
        <v>71</v>
      </c>
      <c r="C32" s="3">
        <v>4478.616</v>
      </c>
      <c r="D32" s="3">
        <v>2739.5610000000001</v>
      </c>
      <c r="E32" s="10"/>
      <c r="F32" s="10"/>
      <c r="G32" s="10"/>
      <c r="H32" s="10"/>
      <c r="I32" s="3">
        <v>318.13799999999998</v>
      </c>
      <c r="J32" s="107"/>
      <c r="K32" s="3"/>
      <c r="L32" s="3"/>
      <c r="M32" s="3"/>
      <c r="N32" s="87">
        <f t="shared" si="2"/>
        <v>7536.3149999999996</v>
      </c>
      <c r="O32" s="3"/>
      <c r="P32" s="94">
        <f t="shared" si="5"/>
        <v>7536.3149999999996</v>
      </c>
      <c r="Q32" s="3"/>
      <c r="R32" s="91">
        <f t="shared" si="3"/>
        <v>7536.3149999999996</v>
      </c>
      <c r="S32" s="94">
        <f t="shared" si="1"/>
        <v>0.42710767922924342</v>
      </c>
    </row>
    <row r="33" spans="2:19" ht="36" customHeight="1" x14ac:dyDescent="0.25">
      <c r="B33" s="102" t="s">
        <v>72</v>
      </c>
      <c r="C33" s="3">
        <v>1783.5820000000001</v>
      </c>
      <c r="D33" s="3">
        <v>0</v>
      </c>
      <c r="E33" s="10"/>
      <c r="F33" s="10"/>
      <c r="G33" s="10"/>
      <c r="H33" s="10"/>
      <c r="I33" s="3">
        <v>0</v>
      </c>
      <c r="J33" s="3"/>
      <c r="K33" s="3"/>
      <c r="L33" s="3"/>
      <c r="M33" s="3"/>
      <c r="N33" s="87">
        <f t="shared" si="2"/>
        <v>1783.5820000000001</v>
      </c>
      <c r="O33" s="3"/>
      <c r="P33" s="94">
        <f t="shared" si="5"/>
        <v>1783.5820000000001</v>
      </c>
      <c r="Q33" s="3"/>
      <c r="R33" s="91">
        <f t="shared" si="3"/>
        <v>1783.5820000000001</v>
      </c>
      <c r="S33" s="94">
        <f t="shared" si="1"/>
        <v>0.10108143950127516</v>
      </c>
    </row>
    <row r="34" spans="2:19" ht="28.2" customHeight="1" x14ac:dyDescent="0.25">
      <c r="B34" s="108" t="s">
        <v>73</v>
      </c>
      <c r="C34" s="3">
        <v>6.5350000000000001</v>
      </c>
      <c r="D34" s="3">
        <v>418.37799999999999</v>
      </c>
      <c r="E34" s="10"/>
      <c r="F34" s="10"/>
      <c r="G34" s="10"/>
      <c r="H34" s="10"/>
      <c r="I34" s="3">
        <v>1148.1880000000001</v>
      </c>
      <c r="J34" s="3"/>
      <c r="K34" s="3"/>
      <c r="L34" s="3"/>
      <c r="M34" s="3"/>
      <c r="N34" s="87">
        <f t="shared" si="2"/>
        <v>1573.1010000000001</v>
      </c>
      <c r="O34" s="3"/>
      <c r="P34" s="94">
        <f t="shared" si="5"/>
        <v>1573.1010000000001</v>
      </c>
      <c r="Q34" s="3"/>
      <c r="R34" s="91">
        <f t="shared" si="3"/>
        <v>1573.1010000000001</v>
      </c>
      <c r="S34" s="94">
        <f t="shared" si="1"/>
        <v>8.9152791158968556E-2</v>
      </c>
    </row>
    <row r="35" spans="2:19" ht="24" customHeight="1" x14ac:dyDescent="0.25">
      <c r="B35" s="109" t="s">
        <v>74</v>
      </c>
      <c r="C35" s="3">
        <v>14567.855055</v>
      </c>
      <c r="D35" s="3"/>
      <c r="E35" s="10">
        <v>100236.35258799999</v>
      </c>
      <c r="F35" s="10">
        <v>1970.931329</v>
      </c>
      <c r="G35" s="10">
        <v>55620.134514999998</v>
      </c>
      <c r="H35" s="10"/>
      <c r="I35" s="3">
        <v>1.4</v>
      </c>
      <c r="J35" s="3"/>
      <c r="K35" s="3"/>
      <c r="L35" s="3"/>
      <c r="M35" s="3"/>
      <c r="N35" s="87">
        <f>SUM(C35:M35)</f>
        <v>172396.67348699999</v>
      </c>
      <c r="O35" s="110">
        <v>-143.339</v>
      </c>
      <c r="P35" s="94">
        <f t="shared" si="5"/>
        <v>172253.33448699999</v>
      </c>
      <c r="Q35" s="3"/>
      <c r="R35" s="91">
        <f t="shared" si="3"/>
        <v>172253.33448699999</v>
      </c>
      <c r="S35" s="94">
        <f>R35/$R$11*100</f>
        <v>9.7621612064040804</v>
      </c>
    </row>
    <row r="36" spans="2:19" ht="23.4" customHeight="1" x14ac:dyDescent="0.25">
      <c r="B36" s="111" t="s">
        <v>75</v>
      </c>
      <c r="C36" s="3">
        <v>23192.074000000001</v>
      </c>
      <c r="D36" s="3">
        <v>22734.439977999999</v>
      </c>
      <c r="E36" s="3">
        <v>186.57499999999999</v>
      </c>
      <c r="F36" s="3">
        <v>22.824999999999999</v>
      </c>
      <c r="G36" s="3">
        <v>78.971999999999994</v>
      </c>
      <c r="H36" s="10"/>
      <c r="I36" s="3">
        <v>19804.399000000001</v>
      </c>
      <c r="J36" s="3"/>
      <c r="K36" s="3">
        <v>1191.64366391</v>
      </c>
      <c r="L36" s="3">
        <v>1809.1855799999998</v>
      </c>
      <c r="M36" s="3">
        <v>468.57100000000003</v>
      </c>
      <c r="N36" s="87">
        <f t="shared" si="2"/>
        <v>69488.685221909996</v>
      </c>
      <c r="O36" s="110">
        <v>-23044.149437880002</v>
      </c>
      <c r="P36" s="94">
        <f t="shared" si="5"/>
        <v>46444.535784029998</v>
      </c>
      <c r="Q36" s="3"/>
      <c r="R36" s="91">
        <f t="shared" si="3"/>
        <v>46444.535784029998</v>
      </c>
      <c r="S36" s="94">
        <f t="shared" si="1"/>
        <v>2.6321641135749503</v>
      </c>
    </row>
    <row r="37" spans="2:19" ht="17.399999999999999" customHeight="1" x14ac:dyDescent="0.25">
      <c r="B37" s="112" t="s">
        <v>76</v>
      </c>
      <c r="C37" s="3"/>
      <c r="D37" s="3"/>
      <c r="E37" s="3"/>
      <c r="F37" s="3"/>
      <c r="G37" s="3"/>
      <c r="H37" s="10"/>
      <c r="I37" s="3"/>
      <c r="J37" s="3"/>
      <c r="K37" s="3"/>
      <c r="L37" s="3"/>
      <c r="M37" s="3"/>
      <c r="N37" s="87">
        <f>SUM(C37:M37)</f>
        <v>0</v>
      </c>
      <c r="O37" s="110"/>
      <c r="P37" s="94">
        <f>N37+O37</f>
        <v>0</v>
      </c>
      <c r="Q37" s="3"/>
      <c r="R37" s="91">
        <f>P37+Q37</f>
        <v>0</v>
      </c>
      <c r="S37" s="94">
        <f>R37/$R$11*100</f>
        <v>0</v>
      </c>
    </row>
    <row r="38" spans="2:19" ht="21.6" customHeight="1" x14ac:dyDescent="0.25">
      <c r="B38" s="113" t="s">
        <v>77</v>
      </c>
      <c r="C38" s="3">
        <v>100</v>
      </c>
      <c r="D38" s="3">
        <v>34603.257000000005</v>
      </c>
      <c r="E38" s="10">
        <v>22245.75</v>
      </c>
      <c r="F38" s="10">
        <v>0</v>
      </c>
      <c r="G38" s="10">
        <v>4975.9759999999997</v>
      </c>
      <c r="H38" s="10"/>
      <c r="I38" s="3">
        <v>32588.53</v>
      </c>
      <c r="J38" s="3">
        <v>28.335999999999999</v>
      </c>
      <c r="K38" s="3"/>
      <c r="L38" s="3">
        <v>15301.394269999999</v>
      </c>
      <c r="M38" s="83"/>
      <c r="N38" s="87">
        <f>SUM(C38:M38)</f>
        <v>109843.24327000001</v>
      </c>
      <c r="O38" s="103">
        <f>-N38</f>
        <v>-109843.24327000001</v>
      </c>
      <c r="P38" s="94">
        <f t="shared" si="5"/>
        <v>0</v>
      </c>
      <c r="Q38" s="3"/>
      <c r="R38" s="91">
        <f t="shared" si="3"/>
        <v>0</v>
      </c>
      <c r="S38" s="94">
        <f t="shared" si="1"/>
        <v>0</v>
      </c>
    </row>
    <row r="39" spans="2:19" ht="23.25" customHeight="1" x14ac:dyDescent="0.25">
      <c r="B39" s="114" t="s">
        <v>78</v>
      </c>
      <c r="C39" s="3">
        <v>322.12400000000002</v>
      </c>
      <c r="D39" s="3">
        <v>448.35499999999996</v>
      </c>
      <c r="E39" s="10"/>
      <c r="F39" s="10"/>
      <c r="G39" s="10"/>
      <c r="H39" s="10"/>
      <c r="I39" s="3">
        <v>442.12</v>
      </c>
      <c r="J39" s="115"/>
      <c r="K39" s="3"/>
      <c r="L39" s="3"/>
      <c r="M39" s="3"/>
      <c r="N39" s="87">
        <f t="shared" si="2"/>
        <v>1212.5990000000002</v>
      </c>
      <c r="O39" s="3">
        <v>0</v>
      </c>
      <c r="P39" s="94">
        <f t="shared" si="5"/>
        <v>1212.5990000000002</v>
      </c>
      <c r="Q39" s="3"/>
      <c r="R39" s="91">
        <f t="shared" si="3"/>
        <v>1212.5990000000002</v>
      </c>
      <c r="S39" s="94">
        <f t="shared" si="1"/>
        <v>6.8721960895437806E-2</v>
      </c>
    </row>
    <row r="40" spans="2:19" ht="21" customHeight="1" x14ac:dyDescent="0.25">
      <c r="B40" s="114" t="s">
        <v>79</v>
      </c>
      <c r="C40" s="3"/>
      <c r="D40" s="3">
        <v>0.20227999999999999</v>
      </c>
      <c r="E40" s="3"/>
      <c r="F40" s="3"/>
      <c r="G40" s="3">
        <v>0</v>
      </c>
      <c r="H40" s="3"/>
      <c r="I40" s="3"/>
      <c r="J40" s="3"/>
      <c r="K40" s="3"/>
      <c r="L40" s="3">
        <v>1.76</v>
      </c>
      <c r="M40" s="3"/>
      <c r="N40" s="87">
        <f t="shared" si="2"/>
        <v>1.96228</v>
      </c>
      <c r="O40" s="103"/>
      <c r="P40" s="94">
        <f t="shared" si="5"/>
        <v>1.96228</v>
      </c>
      <c r="Q40" s="3"/>
      <c r="R40" s="91">
        <f t="shared" si="3"/>
        <v>1.96228</v>
      </c>
      <c r="S40" s="94">
        <f t="shared" si="1"/>
        <v>1.1120884103145368E-4</v>
      </c>
    </row>
    <row r="41" spans="2:19" ht="33" customHeight="1" x14ac:dyDescent="0.25">
      <c r="B41" s="116" t="s">
        <v>80</v>
      </c>
      <c r="C41" s="3">
        <v>17915.635000000002</v>
      </c>
      <c r="D41" s="3">
        <v>1994.956981</v>
      </c>
      <c r="E41" s="3">
        <v>0</v>
      </c>
      <c r="F41" s="3">
        <v>0.77000000000000313</v>
      </c>
      <c r="G41" s="3">
        <v>5.6000000000000001E-2</v>
      </c>
      <c r="H41" s="3"/>
      <c r="I41" s="3">
        <v>494.85899999999992</v>
      </c>
      <c r="J41" s="3">
        <v>112.46760699999999</v>
      </c>
      <c r="K41" s="3"/>
      <c r="L41" s="3"/>
      <c r="M41" s="3"/>
      <c r="N41" s="87">
        <f t="shared" si="2"/>
        <v>20518.744588000001</v>
      </c>
      <c r="O41" s="3"/>
      <c r="P41" s="94">
        <f t="shared" si="5"/>
        <v>20518.744588000001</v>
      </c>
      <c r="Q41" s="3"/>
      <c r="R41" s="91">
        <f t="shared" si="3"/>
        <v>20518.744588000001</v>
      </c>
      <c r="S41" s="94">
        <f t="shared" si="1"/>
        <v>1.1628645275148768</v>
      </c>
    </row>
    <row r="42" spans="2:19" ht="24" customHeight="1" x14ac:dyDescent="0.3">
      <c r="B42" s="62" t="s">
        <v>81</v>
      </c>
      <c r="C42" s="3">
        <v>5019.8469999999998</v>
      </c>
      <c r="D42" s="3"/>
      <c r="E42" s="3"/>
      <c r="F42" s="3"/>
      <c r="G42" s="3"/>
      <c r="H42" s="3"/>
      <c r="I42" s="3">
        <v>0</v>
      </c>
      <c r="J42" s="3"/>
      <c r="K42" s="3"/>
      <c r="L42" s="3"/>
      <c r="M42" s="3">
        <v>36.149000000000001</v>
      </c>
      <c r="N42" s="87">
        <f>SUM(C42:M42)</f>
        <v>5055.9960000000001</v>
      </c>
      <c r="O42" s="3"/>
      <c r="P42" s="94">
        <f t="shared" si="5"/>
        <v>5055.9960000000001</v>
      </c>
      <c r="Q42" s="3">
        <f>-P42</f>
        <v>-5055.9960000000001</v>
      </c>
      <c r="R42" s="117">
        <f t="shared" si="3"/>
        <v>0</v>
      </c>
      <c r="S42" s="94">
        <f t="shared" si="1"/>
        <v>0</v>
      </c>
    </row>
    <row r="43" spans="2:19" ht="22.95" customHeight="1" x14ac:dyDescent="0.3">
      <c r="B43" s="118" t="s">
        <v>82</v>
      </c>
      <c r="C43" s="3">
        <v>-98.814999999999998</v>
      </c>
      <c r="D43" s="3">
        <v>0.11600000000000001</v>
      </c>
      <c r="E43" s="3"/>
      <c r="F43" s="3"/>
      <c r="G43" s="3"/>
      <c r="H43" s="3"/>
      <c r="I43" s="3">
        <v>0</v>
      </c>
      <c r="J43" s="3"/>
      <c r="K43" s="3"/>
      <c r="L43" s="3"/>
      <c r="M43" s="3"/>
      <c r="N43" s="87">
        <f t="shared" si="2"/>
        <v>-98.698999999999998</v>
      </c>
      <c r="O43" s="3"/>
      <c r="P43" s="94">
        <f t="shared" si="5"/>
        <v>-98.698999999999998</v>
      </c>
      <c r="Q43" s="3"/>
      <c r="R43" s="117">
        <f t="shared" si="3"/>
        <v>-98.698999999999998</v>
      </c>
      <c r="S43" s="94">
        <f t="shared" si="1"/>
        <v>-5.5935959195239447E-3</v>
      </c>
    </row>
    <row r="44" spans="2:19" ht="26.4" customHeight="1" x14ac:dyDescent="0.3">
      <c r="B44" s="118" t="s">
        <v>83</v>
      </c>
      <c r="C44" s="3">
        <v>110.026</v>
      </c>
      <c r="D44" s="3">
        <v>51.875999999999998</v>
      </c>
      <c r="E44" s="3">
        <v>0</v>
      </c>
      <c r="F44" s="3">
        <v>0</v>
      </c>
      <c r="G44" s="3"/>
      <c r="H44" s="3"/>
      <c r="I44" s="3">
        <v>348.90999999999997</v>
      </c>
      <c r="J44" s="3"/>
      <c r="K44" s="3"/>
      <c r="L44" s="3"/>
      <c r="M44" s="3"/>
      <c r="N44" s="87">
        <f t="shared" si="2"/>
        <v>510.81199999999995</v>
      </c>
      <c r="O44" s="3"/>
      <c r="P44" s="94">
        <f>N44+O44</f>
        <v>510.81199999999995</v>
      </c>
      <c r="Q44" s="3"/>
      <c r="R44" s="117">
        <f>P44+Q44</f>
        <v>510.81199999999995</v>
      </c>
      <c r="S44" s="94">
        <f t="shared" si="1"/>
        <v>2.8949390762255594E-2</v>
      </c>
    </row>
    <row r="45" spans="2:19" ht="51.6" customHeight="1" x14ac:dyDescent="0.3">
      <c r="B45" s="118" t="s">
        <v>84</v>
      </c>
      <c r="C45" s="3">
        <v>8805.3909999999996</v>
      </c>
      <c r="D45" s="3">
        <v>567.89488200000028</v>
      </c>
      <c r="E45" s="119">
        <v>0</v>
      </c>
      <c r="F45" s="2">
        <v>0</v>
      </c>
      <c r="G45" s="3">
        <v>0</v>
      </c>
      <c r="H45" s="3"/>
      <c r="I45" s="3">
        <v>48.655999999999949</v>
      </c>
      <c r="J45" s="3">
        <v>297.24043899999998</v>
      </c>
      <c r="K45" s="3"/>
      <c r="L45" s="3"/>
      <c r="M45" s="3"/>
      <c r="N45" s="87">
        <f t="shared" si="2"/>
        <v>9719.1823209999984</v>
      </c>
      <c r="O45" s="3"/>
      <c r="P45" s="94">
        <f>N45+O45</f>
        <v>9719.1823209999984</v>
      </c>
      <c r="Q45" s="3"/>
      <c r="R45" s="117">
        <f>P45+Q45</f>
        <v>9719.1823209999984</v>
      </c>
      <c r="S45" s="94">
        <f>R45/$R$11*100</f>
        <v>0.5508179269481438</v>
      </c>
    </row>
    <row r="46" spans="2:19" ht="36" customHeight="1" x14ac:dyDescent="0.25">
      <c r="B46" s="120" t="s">
        <v>85</v>
      </c>
      <c r="C46" s="3">
        <v>6061.6730000000007</v>
      </c>
      <c r="D46" s="3"/>
      <c r="E46" s="3">
        <v>13.468999999999999</v>
      </c>
      <c r="F46" s="3">
        <v>21.91</v>
      </c>
      <c r="G46" s="3">
        <v>0</v>
      </c>
      <c r="H46" s="121"/>
      <c r="I46" s="121"/>
      <c r="J46" s="121"/>
      <c r="K46" s="121"/>
      <c r="L46" s="121"/>
      <c r="M46" s="121"/>
      <c r="N46" s="87">
        <f>SUM(C46:M46)</f>
        <v>6097.0520000000006</v>
      </c>
      <c r="O46" s="3"/>
      <c r="P46" s="94">
        <f>N46+O46</f>
        <v>6097.0520000000006</v>
      </c>
      <c r="Q46" s="3"/>
      <c r="R46" s="117">
        <f>P46+Q46</f>
        <v>6097.0520000000006</v>
      </c>
      <c r="S46" s="94">
        <f>R46/$R$11*100</f>
        <v>0.3455399263247379</v>
      </c>
    </row>
    <row r="47" spans="2:19" ht="36" customHeight="1" x14ac:dyDescent="0.25">
      <c r="B47" s="120"/>
      <c r="C47" s="3"/>
      <c r="D47" s="3"/>
      <c r="E47" s="3"/>
      <c r="F47" s="3"/>
      <c r="G47" s="3"/>
      <c r="H47" s="121"/>
      <c r="I47" s="121"/>
      <c r="J47" s="121"/>
      <c r="K47" s="121"/>
      <c r="L47" s="121"/>
      <c r="M47" s="121"/>
      <c r="N47" s="87"/>
      <c r="O47" s="3"/>
      <c r="P47" s="94"/>
      <c r="Q47" s="3"/>
      <c r="R47" s="117"/>
      <c r="S47" s="94"/>
    </row>
    <row r="48" spans="2:19" s="90" customFormat="1" ht="30.75" customHeight="1" x14ac:dyDescent="0.3">
      <c r="B48" s="8" t="s">
        <v>86</v>
      </c>
      <c r="C48" s="9">
        <f>C49+C63+C66+C69</f>
        <v>388355.83799999993</v>
      </c>
      <c r="D48" s="9">
        <f t="shared" ref="D48:M48" si="8">D49+D63+D66+D69+D70</f>
        <v>134849.09441000002</v>
      </c>
      <c r="E48" s="9">
        <f t="shared" si="8"/>
        <v>126612.12258799998</v>
      </c>
      <c r="F48" s="9">
        <f t="shared" si="8"/>
        <v>1785.2063290000001</v>
      </c>
      <c r="G48" s="9">
        <f t="shared" si="8"/>
        <v>68498.575515000004</v>
      </c>
      <c r="H48" s="9">
        <f t="shared" si="8"/>
        <v>0</v>
      </c>
      <c r="I48" s="9">
        <f t="shared" si="8"/>
        <v>50363.873000000014</v>
      </c>
      <c r="J48" s="9">
        <f t="shared" si="8"/>
        <v>437.47958899999998</v>
      </c>
      <c r="K48" s="9">
        <f t="shared" si="8"/>
        <v>943.54500000000007</v>
      </c>
      <c r="L48" s="91">
        <f t="shared" si="8"/>
        <v>17068.769780000002</v>
      </c>
      <c r="M48" s="91">
        <f t="shared" si="8"/>
        <v>2986.5479999999998</v>
      </c>
      <c r="N48" s="91">
        <f>SUM(C48:M48)</f>
        <v>791901.05221099989</v>
      </c>
      <c r="O48" s="9">
        <f>O49+O63+O66+O69+O70</f>
        <v>-133030.73170788001</v>
      </c>
      <c r="P48" s="91">
        <f t="shared" ref="P48:P69" si="9">N48+O48</f>
        <v>658870.32050311984</v>
      </c>
      <c r="Q48" s="9">
        <f>Q49+Q63+Q66+Q69+Q70</f>
        <v>-9213.6754999999994</v>
      </c>
      <c r="R48" s="92">
        <f t="shared" ref="R48:R69" si="10">P48+Q48</f>
        <v>649656.64500311983</v>
      </c>
      <c r="S48" s="91">
        <f>R48/$R$11*100</f>
        <v>36.81817200357721</v>
      </c>
    </row>
    <row r="49" spans="1:19" ht="20.100000000000001" customHeight="1" x14ac:dyDescent="0.3">
      <c r="B49" s="122" t="s">
        <v>87</v>
      </c>
      <c r="C49" s="9">
        <f>SUM(C50:C62)</f>
        <v>372525.73</v>
      </c>
      <c r="D49" s="9">
        <f>SUM(D50:D62)</f>
        <v>105348.14704500002</v>
      </c>
      <c r="E49" s="9">
        <f t="shared" ref="E49:K49" si="11">SUM(E50:E62)</f>
        <v>126615.32158799999</v>
      </c>
      <c r="F49" s="9">
        <f>SUM(F50:F62)</f>
        <v>1800.558329</v>
      </c>
      <c r="G49" s="9">
        <f>SUM(G50:G62)</f>
        <v>68556.801514999999</v>
      </c>
      <c r="H49" s="9">
        <f t="shared" si="11"/>
        <v>0</v>
      </c>
      <c r="I49" s="9">
        <f>SUM(I50:I62)</f>
        <v>47812.943000000014</v>
      </c>
      <c r="J49" s="9">
        <f t="shared" si="11"/>
        <v>437.48758399999997</v>
      </c>
      <c r="K49" s="9">
        <f t="shared" si="11"/>
        <v>943.54500000000007</v>
      </c>
      <c r="L49" s="9">
        <f>SUM(L50:L62)</f>
        <v>7977.7399099999993</v>
      </c>
      <c r="M49" s="9">
        <f>SUM(M50:M62)</f>
        <v>101.60299999999999</v>
      </c>
      <c r="N49" s="91">
        <f>SUM(C49:M49)</f>
        <v>732119.87697100011</v>
      </c>
      <c r="O49" s="9">
        <f>SUM(O50:O62)</f>
        <v>-132819.03894788001</v>
      </c>
      <c r="P49" s="94">
        <f t="shared" si="9"/>
        <v>599300.83802312007</v>
      </c>
      <c r="Q49" s="9">
        <f>SUM(Q50:Q62)</f>
        <v>-1363.64</v>
      </c>
      <c r="R49" s="117">
        <f>P49+Q49</f>
        <v>597937.19802312006</v>
      </c>
      <c r="S49" s="94">
        <f>R49/$R$11*100</f>
        <v>33.887061378470953</v>
      </c>
    </row>
    <row r="50" spans="1:19" ht="23.25" customHeight="1" x14ac:dyDescent="0.25">
      <c r="A50" s="123"/>
      <c r="B50" s="124" t="s">
        <v>88</v>
      </c>
      <c r="C50" s="125">
        <v>79697.831999999995</v>
      </c>
      <c r="D50" s="125">
        <v>42660.679999999993</v>
      </c>
      <c r="E50" s="95">
        <v>474.947</v>
      </c>
      <c r="F50" s="95">
        <v>216.19200000000001</v>
      </c>
      <c r="G50" s="95">
        <v>453.74</v>
      </c>
      <c r="H50" s="95"/>
      <c r="I50" s="97">
        <v>23679.648000000001</v>
      </c>
      <c r="J50" s="125"/>
      <c r="K50" s="97"/>
      <c r="L50" s="125">
        <v>848.33682999999996</v>
      </c>
      <c r="M50" s="125">
        <v>7.617</v>
      </c>
      <c r="N50" s="91">
        <f>SUM(C50:M50)</f>
        <v>148038.99282999997</v>
      </c>
      <c r="O50" s="83"/>
      <c r="P50" s="94">
        <f t="shared" si="9"/>
        <v>148038.99282999997</v>
      </c>
      <c r="Q50" s="83"/>
      <c r="R50" s="117">
        <f t="shared" si="10"/>
        <v>148038.99282999997</v>
      </c>
      <c r="S50" s="94">
        <f>R50/$R$11*100</f>
        <v>8.3898550767922906</v>
      </c>
    </row>
    <row r="51" spans="1:19" ht="19.8" customHeight="1" x14ac:dyDescent="0.25">
      <c r="A51" s="123"/>
      <c r="B51" s="124" t="s">
        <v>89</v>
      </c>
      <c r="C51" s="125">
        <v>12404.848</v>
      </c>
      <c r="D51" s="125">
        <v>30778.739543000003</v>
      </c>
      <c r="E51" s="95">
        <v>712.48400000000004</v>
      </c>
      <c r="F51" s="95">
        <v>31.600999999999999</v>
      </c>
      <c r="G51" s="126">
        <v>50062.531000000003</v>
      </c>
      <c r="H51" s="95">
        <v>0</v>
      </c>
      <c r="I51" s="97">
        <v>10334.205</v>
      </c>
      <c r="J51" s="97"/>
      <c r="K51" s="97">
        <v>20.782</v>
      </c>
      <c r="L51" s="97">
        <v>2010.7730999999999</v>
      </c>
      <c r="M51" s="97">
        <v>67.575999999999993</v>
      </c>
      <c r="N51" s="91">
        <f>SUM(C51:M51)</f>
        <v>106423.53964300003</v>
      </c>
      <c r="O51" s="103">
        <v>-22412.403999999999</v>
      </c>
      <c r="P51" s="94">
        <f t="shared" si="9"/>
        <v>84011.135643000031</v>
      </c>
      <c r="Q51" s="83"/>
      <c r="R51" s="117">
        <f t="shared" si="10"/>
        <v>84011.135643000031</v>
      </c>
      <c r="S51" s="94">
        <f>R51/$R$11*100</f>
        <v>4.7611864915273463</v>
      </c>
    </row>
    <row r="52" spans="1:19" ht="16.8" customHeight="1" x14ac:dyDescent="0.25">
      <c r="A52" s="123"/>
      <c r="B52" s="124" t="s">
        <v>90</v>
      </c>
      <c r="C52" s="125">
        <v>34019.167999999998</v>
      </c>
      <c r="D52" s="125">
        <v>1444.16</v>
      </c>
      <c r="E52" s="95">
        <v>98.876999999999995</v>
      </c>
      <c r="F52" s="95">
        <v>2.2269999999999999</v>
      </c>
      <c r="G52" s="95">
        <v>57.155999999999999</v>
      </c>
      <c r="H52" s="95">
        <v>0</v>
      </c>
      <c r="I52" s="97">
        <v>1E-3</v>
      </c>
      <c r="J52" s="97">
        <v>0</v>
      </c>
      <c r="K52" s="125">
        <v>922.76300000000003</v>
      </c>
      <c r="L52" s="97">
        <v>3.8182800000000001</v>
      </c>
      <c r="M52" s="97"/>
      <c r="N52" s="91">
        <f t="shared" ref="N52:N70" si="12">SUM(C52:M52)</f>
        <v>36548.170279999998</v>
      </c>
      <c r="O52" s="103">
        <v>-1215.7879178800001</v>
      </c>
      <c r="P52" s="94">
        <f t="shared" si="9"/>
        <v>35332.382362119999</v>
      </c>
      <c r="Q52" s="83"/>
      <c r="R52" s="117">
        <f>P52+Q52</f>
        <v>35332.382362119999</v>
      </c>
      <c r="S52" s="94">
        <f t="shared" ref="S52:S69" si="13">R52/$R$11*100</f>
        <v>2.0024019474139982</v>
      </c>
    </row>
    <row r="53" spans="1:19" ht="18.600000000000001" customHeight="1" x14ac:dyDescent="0.25">
      <c r="A53" s="123"/>
      <c r="B53" s="124" t="s">
        <v>91</v>
      </c>
      <c r="C53" s="125">
        <v>10439.234</v>
      </c>
      <c r="D53" s="125">
        <v>4413.4620000000004</v>
      </c>
      <c r="E53" s="95"/>
      <c r="F53" s="95">
        <v>9.8059999999999992</v>
      </c>
      <c r="G53" s="95"/>
      <c r="H53" s="95"/>
      <c r="I53" s="97">
        <v>1032.425</v>
      </c>
      <c r="J53" s="125"/>
      <c r="K53" s="127"/>
      <c r="L53" s="125"/>
      <c r="M53" s="125"/>
      <c r="N53" s="91">
        <f t="shared" si="12"/>
        <v>15894.927</v>
      </c>
      <c r="O53" s="83"/>
      <c r="P53" s="94">
        <f t="shared" si="9"/>
        <v>15894.927</v>
      </c>
      <c r="Q53" s="83"/>
      <c r="R53" s="117">
        <f t="shared" si="10"/>
        <v>15894.927</v>
      </c>
      <c r="S53" s="94">
        <f t="shared" si="13"/>
        <v>0.90081762538962873</v>
      </c>
    </row>
    <row r="54" spans="1:19" ht="24" customHeight="1" x14ac:dyDescent="0.25">
      <c r="A54" s="123"/>
      <c r="B54" s="124" t="s">
        <v>92</v>
      </c>
      <c r="C54" s="125">
        <v>67701.611999999994</v>
      </c>
      <c r="D54" s="97">
        <v>354.02796299999954</v>
      </c>
      <c r="E54" s="128">
        <v>0</v>
      </c>
      <c r="F54" s="128">
        <v>164.666</v>
      </c>
      <c r="G54" s="128">
        <v>14081.933999999999</v>
      </c>
      <c r="H54" s="128">
        <v>0</v>
      </c>
      <c r="I54" s="125">
        <v>1167.838</v>
      </c>
      <c r="J54" s="125"/>
      <c r="K54" s="9"/>
      <c r="L54" s="97"/>
      <c r="M54" s="97"/>
      <c r="N54" s="91">
        <f t="shared" si="12"/>
        <v>83470.077962999989</v>
      </c>
      <c r="O54" s="103">
        <v>-80453.04533600001</v>
      </c>
      <c r="P54" s="94">
        <f>N54+O54</f>
        <v>3017.0326269999787</v>
      </c>
      <c r="Q54" s="83"/>
      <c r="R54" s="117">
        <f t="shared" si="10"/>
        <v>3017.0326269999787</v>
      </c>
      <c r="S54" s="94">
        <f t="shared" si="13"/>
        <v>0.17098513046188601</v>
      </c>
    </row>
    <row r="55" spans="1:19" ht="18" customHeight="1" x14ac:dyDescent="0.25">
      <c r="A55" s="123"/>
      <c r="B55" s="124" t="s">
        <v>93</v>
      </c>
      <c r="C55" s="125">
        <v>24018.596000000001</v>
      </c>
      <c r="D55" s="97">
        <v>1815.669527</v>
      </c>
      <c r="E55" s="95">
        <v>0.161</v>
      </c>
      <c r="F55" s="95">
        <v>4.8000000000000001E-2</v>
      </c>
      <c r="G55" s="95"/>
      <c r="H55" s="95"/>
      <c r="I55" s="97">
        <v>3074.0610000000001</v>
      </c>
      <c r="J55" s="97">
        <v>0.70404</v>
      </c>
      <c r="K55" s="97"/>
      <c r="L55" s="97"/>
      <c r="M55" s="97"/>
      <c r="N55" s="91">
        <f t="shared" si="12"/>
        <v>28909.239567000004</v>
      </c>
      <c r="O55" s="103">
        <v>-300.70313999999996</v>
      </c>
      <c r="P55" s="94">
        <f>N55+O55</f>
        <v>28608.536427000003</v>
      </c>
      <c r="Q55" s="83"/>
      <c r="R55" s="117">
        <f t="shared" si="10"/>
        <v>28608.536427000003</v>
      </c>
      <c r="S55" s="94">
        <f>R55/$R$11*100</f>
        <v>1.6213395538112783</v>
      </c>
    </row>
    <row r="56" spans="1:19" ht="38.25" customHeight="1" x14ac:dyDescent="0.25">
      <c r="A56" s="123"/>
      <c r="B56" s="129" t="s">
        <v>94</v>
      </c>
      <c r="C56" s="125">
        <v>29119.653999999999</v>
      </c>
      <c r="D56" s="97">
        <v>3498.4709810000004</v>
      </c>
      <c r="E56" s="97"/>
      <c r="F56" s="97">
        <v>1.0169999999999999</v>
      </c>
      <c r="G56" s="97">
        <v>8.4000000000000005E-2</v>
      </c>
      <c r="H56" s="95"/>
      <c r="I56" s="97">
        <v>1541.2309999999998</v>
      </c>
      <c r="J56" s="97">
        <v>112.46760699999999</v>
      </c>
      <c r="K56" s="97"/>
      <c r="L56" s="97"/>
      <c r="M56" s="97"/>
      <c r="N56" s="91">
        <f t="shared" si="12"/>
        <v>34272.924587999994</v>
      </c>
      <c r="O56" s="103">
        <v>-9398.2788940000009</v>
      </c>
      <c r="P56" s="94">
        <f t="shared" si="9"/>
        <v>24874.645693999992</v>
      </c>
      <c r="Q56" s="84"/>
      <c r="R56" s="94">
        <f t="shared" si="10"/>
        <v>24874.645693999992</v>
      </c>
      <c r="S56" s="94">
        <f t="shared" si="13"/>
        <v>1.4097277242278261</v>
      </c>
    </row>
    <row r="57" spans="1:19" ht="21" customHeight="1" x14ac:dyDescent="0.25">
      <c r="A57" s="123"/>
      <c r="B57" s="124" t="s">
        <v>95</v>
      </c>
      <c r="C57" s="125">
        <v>66954.142999999996</v>
      </c>
      <c r="D57" s="97">
        <v>7607.75</v>
      </c>
      <c r="E57" s="95">
        <v>125309.88258799999</v>
      </c>
      <c r="F57" s="95">
        <v>1285.7523289999999</v>
      </c>
      <c r="G57" s="95">
        <v>3899.6375149999999</v>
      </c>
      <c r="H57" s="95"/>
      <c r="I57" s="97">
        <v>233.94800000000001</v>
      </c>
      <c r="J57" s="97"/>
      <c r="K57" s="97"/>
      <c r="L57" s="97"/>
      <c r="M57" s="97"/>
      <c r="N57" s="91">
        <f t="shared" si="12"/>
        <v>205291.11343200001</v>
      </c>
      <c r="O57" s="83"/>
      <c r="P57" s="94">
        <f t="shared" si="9"/>
        <v>205291.11343200001</v>
      </c>
      <c r="Q57" s="83"/>
      <c r="R57" s="117">
        <f t="shared" si="10"/>
        <v>205291.11343200001</v>
      </c>
      <c r="S57" s="94">
        <f>R57/$R$11*100</f>
        <v>11.634520455199775</v>
      </c>
    </row>
    <row r="58" spans="1:19" ht="52.2" customHeight="1" x14ac:dyDescent="0.25">
      <c r="A58" s="123"/>
      <c r="B58" s="129" t="s">
        <v>96</v>
      </c>
      <c r="C58" s="125">
        <v>15563.414000000001</v>
      </c>
      <c r="D58" s="97">
        <v>3082.0870310000005</v>
      </c>
      <c r="E58" s="95">
        <v>0</v>
      </c>
      <c r="F58" s="95">
        <v>0</v>
      </c>
      <c r="G58" s="95">
        <v>0</v>
      </c>
      <c r="H58" s="95"/>
      <c r="I58" s="97">
        <v>826.69800000000032</v>
      </c>
      <c r="J58" s="97">
        <v>324.31593699999996</v>
      </c>
      <c r="K58" s="97"/>
      <c r="L58" s="97"/>
      <c r="M58" s="97"/>
      <c r="N58" s="91">
        <f t="shared" si="12"/>
        <v>19796.514967999999</v>
      </c>
      <c r="O58" s="88">
        <v>-3641.2369800000001</v>
      </c>
      <c r="P58" s="94">
        <f t="shared" si="9"/>
        <v>16155.277988</v>
      </c>
      <c r="Q58" s="83"/>
      <c r="R58" s="117">
        <f t="shared" si="10"/>
        <v>16155.277988</v>
      </c>
      <c r="S58" s="94">
        <f>R58/$R$11*100</f>
        <v>0.91557256945310284</v>
      </c>
    </row>
    <row r="59" spans="1:19" ht="20.399999999999999" customHeight="1" x14ac:dyDescent="0.25">
      <c r="A59" s="123"/>
      <c r="B59" s="124" t="s">
        <v>97</v>
      </c>
      <c r="C59" s="125">
        <v>12261.136</v>
      </c>
      <c r="D59" s="97">
        <v>2542.9349999999999</v>
      </c>
      <c r="E59" s="95">
        <v>2.9420000000000002</v>
      </c>
      <c r="F59" s="95">
        <v>63.255000000000003</v>
      </c>
      <c r="G59" s="95">
        <v>1.7190000000000001</v>
      </c>
      <c r="H59" s="95"/>
      <c r="I59" s="97">
        <v>3463.7959999999998</v>
      </c>
      <c r="J59" s="97">
        <v>0</v>
      </c>
      <c r="K59" s="97"/>
      <c r="L59" s="97">
        <v>2.6124499999999999</v>
      </c>
      <c r="M59" s="97">
        <v>26.41</v>
      </c>
      <c r="N59" s="91">
        <f>SUM(C59:M59)</f>
        <v>18364.805449999996</v>
      </c>
      <c r="O59" s="103">
        <v>-1162.3424500000001</v>
      </c>
      <c r="P59" s="94">
        <f t="shared" si="9"/>
        <v>17202.462999999996</v>
      </c>
      <c r="Q59" s="83"/>
      <c r="R59" s="117">
        <f t="shared" si="10"/>
        <v>17202.462999999996</v>
      </c>
      <c r="S59" s="94">
        <f t="shared" si="13"/>
        <v>0.97491997733068836</v>
      </c>
    </row>
    <row r="60" spans="1:19" ht="52.95" customHeight="1" x14ac:dyDescent="0.25">
      <c r="A60" s="123"/>
      <c r="B60" s="129" t="s">
        <v>98</v>
      </c>
      <c r="C60" s="125">
        <v>7575.0910000000003</v>
      </c>
      <c r="D60" s="97">
        <v>2884.422</v>
      </c>
      <c r="E60" s="95">
        <v>16.027999999999999</v>
      </c>
      <c r="F60" s="95">
        <v>25.994</v>
      </c>
      <c r="G60" s="95"/>
      <c r="H60" s="95"/>
      <c r="I60" s="97">
        <v>1735.5519999999999</v>
      </c>
      <c r="J60" s="97"/>
      <c r="K60" s="97"/>
      <c r="L60" s="97"/>
      <c r="M60" s="97"/>
      <c r="N60" s="91">
        <f>SUM(C60:M60)</f>
        <v>12237.087000000001</v>
      </c>
      <c r="O60" s="103">
        <v>-4480.5240000000003</v>
      </c>
      <c r="P60" s="94">
        <f>N60+O60</f>
        <v>7756.563000000001</v>
      </c>
      <c r="Q60" s="83"/>
      <c r="R60" s="117">
        <f t="shared" si="10"/>
        <v>7756.563000000001</v>
      </c>
      <c r="S60" s="94">
        <f>R60/$R$11*100</f>
        <v>0.43958985548313972</v>
      </c>
    </row>
    <row r="61" spans="1:19" ht="37.200000000000003" customHeight="1" x14ac:dyDescent="0.25">
      <c r="A61" s="123"/>
      <c r="B61" s="129" t="s">
        <v>99</v>
      </c>
      <c r="C61" s="125">
        <v>11774.402</v>
      </c>
      <c r="D61" s="97">
        <v>4265.7429999999995</v>
      </c>
      <c r="E61" s="95"/>
      <c r="F61" s="95"/>
      <c r="G61" s="95"/>
      <c r="H61" s="95"/>
      <c r="I61" s="97">
        <v>530.94100000000003</v>
      </c>
      <c r="J61" s="97"/>
      <c r="K61" s="97"/>
      <c r="L61" s="97">
        <v>5112.1992499999997</v>
      </c>
      <c r="M61" s="97"/>
      <c r="N61" s="91">
        <f>SUM(C61:M61)</f>
        <v>21683.285250000001</v>
      </c>
      <c r="O61" s="103">
        <v>-9689.4137300000002</v>
      </c>
      <c r="P61" s="94">
        <f t="shared" si="9"/>
        <v>11993.871520000001</v>
      </c>
      <c r="Q61" s="83">
        <v>-1363.64</v>
      </c>
      <c r="R61" s="117">
        <f>P61+Q61</f>
        <v>10630.231520000001</v>
      </c>
      <c r="S61" s="94">
        <f>R61/$R$11*100</f>
        <v>0.60245007197506384</v>
      </c>
    </row>
    <row r="62" spans="1:19" s="83" customFormat="1" ht="39" customHeight="1" x14ac:dyDescent="0.25">
      <c r="A62" s="130"/>
      <c r="B62" s="131" t="s">
        <v>100</v>
      </c>
      <c r="C62" s="125">
        <v>996.6</v>
      </c>
      <c r="D62" s="97">
        <v>0</v>
      </c>
      <c r="E62" s="95"/>
      <c r="F62" s="95"/>
      <c r="G62" s="95"/>
      <c r="H62" s="95"/>
      <c r="I62" s="97">
        <v>192.59899999999999</v>
      </c>
      <c r="J62" s="94">
        <v>0</v>
      </c>
      <c r="K62" s="94"/>
      <c r="L62" s="97"/>
      <c r="M62" s="97"/>
      <c r="N62" s="91">
        <f t="shared" si="12"/>
        <v>1189.1990000000001</v>
      </c>
      <c r="O62" s="103">
        <v>-65.302499999999995</v>
      </c>
      <c r="P62" s="94">
        <f t="shared" si="9"/>
        <v>1123.8965000000001</v>
      </c>
      <c r="R62" s="117">
        <f t="shared" si="10"/>
        <v>1123.8965000000001</v>
      </c>
      <c r="S62" s="94">
        <f t="shared" si="13"/>
        <v>6.3694899404930574E-2</v>
      </c>
    </row>
    <row r="63" spans="1:19" ht="20.100000000000001" customHeight="1" x14ac:dyDescent="0.3">
      <c r="A63" s="123"/>
      <c r="B63" s="122" t="s">
        <v>101</v>
      </c>
      <c r="C63" s="94">
        <f>SUM(C64:C65)</f>
        <v>15231.268</v>
      </c>
      <c r="D63" s="94">
        <f>D64+D65</f>
        <v>27609.212657999997</v>
      </c>
      <c r="E63" s="96">
        <f t="shared" ref="E63:M63" si="14">E64+E65</f>
        <v>8.0410000000000004</v>
      </c>
      <c r="F63" s="96">
        <f t="shared" si="14"/>
        <v>3.44</v>
      </c>
      <c r="G63" s="96">
        <f t="shared" si="14"/>
        <v>2.2250000000000001</v>
      </c>
      <c r="H63" s="96">
        <f t="shared" si="14"/>
        <v>0</v>
      </c>
      <c r="I63" s="94">
        <f>I64+I65</f>
        <v>2738.136</v>
      </c>
      <c r="J63" s="94">
        <f t="shared" si="14"/>
        <v>0</v>
      </c>
      <c r="K63" s="97">
        <f t="shared" si="14"/>
        <v>0</v>
      </c>
      <c r="L63" s="94">
        <f t="shared" si="14"/>
        <v>9022.6051100000004</v>
      </c>
      <c r="M63" s="94">
        <f t="shared" si="14"/>
        <v>0</v>
      </c>
      <c r="N63" s="91">
        <f t="shared" si="12"/>
        <v>54614.927767999994</v>
      </c>
      <c r="O63" s="94">
        <f>O64+O65</f>
        <v>-143.268</v>
      </c>
      <c r="P63" s="94">
        <f t="shared" si="9"/>
        <v>54471.659767999998</v>
      </c>
      <c r="Q63" s="88">
        <f>Q64+Q65</f>
        <v>-51.692</v>
      </c>
      <c r="R63" s="117">
        <f>P63+Q63</f>
        <v>54419.967767999995</v>
      </c>
      <c r="S63" s="94">
        <f>R63/$R$11*100</f>
        <v>3.0841579919523943</v>
      </c>
    </row>
    <row r="64" spans="1:19" ht="20.100000000000001" customHeight="1" x14ac:dyDescent="0.25">
      <c r="A64" s="123"/>
      <c r="B64" s="132" t="s">
        <v>102</v>
      </c>
      <c r="C64" s="97">
        <v>14700.249</v>
      </c>
      <c r="D64" s="125">
        <v>27307.285657999997</v>
      </c>
      <c r="E64" s="95">
        <v>8.0410000000000004</v>
      </c>
      <c r="F64" s="95">
        <v>3.44</v>
      </c>
      <c r="G64" s="95">
        <v>2.2250000000000001</v>
      </c>
      <c r="H64" s="95"/>
      <c r="I64" s="97">
        <v>2738.136</v>
      </c>
      <c r="J64" s="97"/>
      <c r="K64" s="94">
        <v>0</v>
      </c>
      <c r="L64" s="125">
        <v>9022.6051100000004</v>
      </c>
      <c r="M64" s="125"/>
      <c r="N64" s="91">
        <f t="shared" si="12"/>
        <v>53781.981767999998</v>
      </c>
      <c r="O64" s="94">
        <v>-143.268</v>
      </c>
      <c r="P64" s="94">
        <f t="shared" si="9"/>
        <v>53638.713768000001</v>
      </c>
      <c r="Q64" s="83"/>
      <c r="R64" s="117">
        <f t="shared" si="10"/>
        <v>53638.713768000001</v>
      </c>
      <c r="S64" s="94">
        <f>R64/$R$11*100</f>
        <v>3.039881766392746</v>
      </c>
    </row>
    <row r="65" spans="1:19" ht="19.5" customHeight="1" x14ac:dyDescent="0.25">
      <c r="A65" s="123"/>
      <c r="B65" s="132" t="s">
        <v>103</v>
      </c>
      <c r="C65" s="125">
        <v>531.01900000000001</v>
      </c>
      <c r="D65" s="125">
        <v>301.92700000000002</v>
      </c>
      <c r="E65" s="128"/>
      <c r="F65" s="128">
        <v>0</v>
      </c>
      <c r="G65" s="128"/>
      <c r="H65" s="128"/>
      <c r="I65" s="97">
        <v>0</v>
      </c>
      <c r="J65" s="94"/>
      <c r="K65" s="94"/>
      <c r="L65" s="125"/>
      <c r="M65" s="125"/>
      <c r="N65" s="91">
        <f t="shared" si="12"/>
        <v>832.94600000000003</v>
      </c>
      <c r="O65" s="88"/>
      <c r="P65" s="94">
        <f t="shared" si="9"/>
        <v>832.94600000000003</v>
      </c>
      <c r="Q65" s="83">
        <v>-51.692</v>
      </c>
      <c r="R65" s="117">
        <f t="shared" si="10"/>
        <v>781.25400000000002</v>
      </c>
      <c r="S65" s="94">
        <f t="shared" si="13"/>
        <v>4.4276225559648628E-2</v>
      </c>
    </row>
    <row r="66" spans="1:19" ht="23.25" customHeight="1" x14ac:dyDescent="0.3">
      <c r="A66" s="123"/>
      <c r="B66" s="122" t="s">
        <v>81</v>
      </c>
      <c r="C66" s="117">
        <f>C67+C68</f>
        <v>2348.5329999999999</v>
      </c>
      <c r="D66" s="117">
        <f>D67+D68</f>
        <v>2564.8654999999999</v>
      </c>
      <c r="E66" s="117">
        <f>E67+E68</f>
        <v>0</v>
      </c>
      <c r="F66" s="117">
        <f>F67+F68</f>
        <v>0</v>
      </c>
      <c r="G66" s="117">
        <f>G67+G68</f>
        <v>0</v>
      </c>
      <c r="H66" s="128"/>
      <c r="I66" s="117">
        <f>I67+I68</f>
        <v>0</v>
      </c>
      <c r="J66" s="94"/>
      <c r="K66" s="94">
        <f>K67+K68</f>
        <v>0</v>
      </c>
      <c r="L66" s="117">
        <f>L67+L68</f>
        <v>68.424760000000006</v>
      </c>
      <c r="M66" s="117">
        <f>M67+M68</f>
        <v>2884.9449999999997</v>
      </c>
      <c r="N66" s="91">
        <f t="shared" si="12"/>
        <v>7866.7682599999989</v>
      </c>
      <c r="O66" s="117">
        <f>O67+O68</f>
        <v>-68.424760000000006</v>
      </c>
      <c r="P66" s="94">
        <f t="shared" si="9"/>
        <v>7798.343499999999</v>
      </c>
      <c r="Q66" s="117">
        <f>Q67+Q68</f>
        <v>-7798.343499999999</v>
      </c>
      <c r="R66" s="117">
        <f t="shared" si="10"/>
        <v>0</v>
      </c>
      <c r="S66" s="94">
        <f t="shared" si="13"/>
        <v>0</v>
      </c>
    </row>
    <row r="67" spans="1:19" ht="15.6" x14ac:dyDescent="0.25">
      <c r="A67" s="123"/>
      <c r="B67" s="133" t="s">
        <v>104</v>
      </c>
      <c r="C67" s="125">
        <v>0</v>
      </c>
      <c r="D67" s="125">
        <v>0</v>
      </c>
      <c r="E67" s="128">
        <v>0</v>
      </c>
      <c r="F67" s="128">
        <v>0</v>
      </c>
      <c r="G67" s="128"/>
      <c r="H67" s="128">
        <v>0</v>
      </c>
      <c r="I67" s="125"/>
      <c r="J67" s="94"/>
      <c r="K67" s="94"/>
      <c r="L67" s="125"/>
      <c r="M67" s="125">
        <v>1089.73</v>
      </c>
      <c r="N67" s="91">
        <f t="shared" si="12"/>
        <v>1089.73</v>
      </c>
      <c r="O67" s="83"/>
      <c r="P67" s="94">
        <f t="shared" si="9"/>
        <v>1089.73</v>
      </c>
      <c r="Q67" s="83">
        <f>-P67</f>
        <v>-1089.73</v>
      </c>
      <c r="R67" s="117"/>
      <c r="S67" s="94">
        <f t="shared" si="13"/>
        <v>0</v>
      </c>
    </row>
    <row r="68" spans="1:19" ht="19.5" customHeight="1" x14ac:dyDescent="0.25">
      <c r="A68" s="123"/>
      <c r="B68" s="133" t="s">
        <v>105</v>
      </c>
      <c r="C68" s="125">
        <v>2348.5329999999999</v>
      </c>
      <c r="D68" s="125">
        <v>2564.8654999999999</v>
      </c>
      <c r="E68" s="128">
        <v>0</v>
      </c>
      <c r="F68" s="128">
        <v>0</v>
      </c>
      <c r="G68" s="128"/>
      <c r="H68" s="128">
        <v>0</v>
      </c>
      <c r="I68" s="125">
        <v>0</v>
      </c>
      <c r="J68" s="94"/>
      <c r="K68" s="94"/>
      <c r="L68" s="125">
        <v>68.424760000000006</v>
      </c>
      <c r="M68" s="125">
        <v>1795.2149999999999</v>
      </c>
      <c r="N68" s="91">
        <f t="shared" si="12"/>
        <v>6777.0382599999994</v>
      </c>
      <c r="O68" s="103">
        <v>-68.424760000000006</v>
      </c>
      <c r="P68" s="94">
        <f t="shared" si="9"/>
        <v>6708.6134999999995</v>
      </c>
      <c r="Q68" s="83">
        <f>-P68</f>
        <v>-6708.6134999999995</v>
      </c>
      <c r="R68" s="117">
        <f t="shared" si="10"/>
        <v>0</v>
      </c>
      <c r="S68" s="94">
        <f t="shared" si="13"/>
        <v>0</v>
      </c>
    </row>
    <row r="69" spans="1:19" ht="34.5" customHeight="1" x14ac:dyDescent="0.3">
      <c r="A69" s="123"/>
      <c r="B69" s="134" t="s">
        <v>106</v>
      </c>
      <c r="C69" s="125">
        <v>-1749.693</v>
      </c>
      <c r="D69" s="125">
        <v>-673.13079300000004</v>
      </c>
      <c r="E69" s="128">
        <v>-11.24</v>
      </c>
      <c r="F69" s="128">
        <v>-18.792000000000002</v>
      </c>
      <c r="G69" s="128">
        <v>-60.451000000000001</v>
      </c>
      <c r="H69" s="128"/>
      <c r="I69" s="128">
        <v>-187.20599999999999</v>
      </c>
      <c r="J69" s="128">
        <v>-7.9950000000000004E-3</v>
      </c>
      <c r="K69" s="125"/>
      <c r="L69" s="125"/>
      <c r="M69" s="125"/>
      <c r="N69" s="91">
        <f t="shared" si="12"/>
        <v>-2700.5207879999998</v>
      </c>
      <c r="O69" s="83"/>
      <c r="P69" s="94">
        <f t="shared" si="9"/>
        <v>-2700.5207879999998</v>
      </c>
      <c r="Q69" s="83"/>
      <c r="R69" s="117">
        <f t="shared" si="10"/>
        <v>-2700.5207879999998</v>
      </c>
      <c r="S69" s="94">
        <f t="shared" si="13"/>
        <v>-0.15304736684613204</v>
      </c>
    </row>
    <row r="70" spans="1:19" ht="12" customHeight="1" x14ac:dyDescent="0.3">
      <c r="B70" s="134"/>
      <c r="C70" s="125"/>
      <c r="D70" s="125"/>
      <c r="E70" s="128"/>
      <c r="F70" s="128"/>
      <c r="G70" s="128"/>
      <c r="H70" s="128"/>
      <c r="I70" s="9"/>
      <c r="J70" s="94"/>
      <c r="K70" s="125"/>
      <c r="L70" s="125"/>
      <c r="M70" s="125"/>
      <c r="N70" s="91">
        <f t="shared" si="12"/>
        <v>0</v>
      </c>
      <c r="O70" s="83"/>
      <c r="P70" s="94"/>
      <c r="Q70" s="83"/>
      <c r="R70" s="117"/>
      <c r="S70" s="94"/>
    </row>
    <row r="71" spans="1:19" ht="34.5" customHeight="1" thickBot="1" x14ac:dyDescent="0.3">
      <c r="B71" s="135" t="s">
        <v>107</v>
      </c>
      <c r="C71" s="136">
        <f>C20-C48</f>
        <v>-123170.3266599999</v>
      </c>
      <c r="D71" s="136">
        <f>D20-D48</f>
        <v>-2898.8012890000246</v>
      </c>
      <c r="E71" s="137">
        <f>E20-E48</f>
        <v>-3929.9759999999951</v>
      </c>
      <c r="F71" s="137">
        <f>F20-F48</f>
        <v>231.23000000000002</v>
      </c>
      <c r="G71" s="137">
        <f>G20-G48</f>
        <v>-2750.7030000000086</v>
      </c>
      <c r="H71" s="137">
        <f>H20-H48</f>
        <v>0</v>
      </c>
      <c r="I71" s="136">
        <f>I20-I48</f>
        <v>4831.3269999999902</v>
      </c>
      <c r="J71" s="136">
        <f>J20-J48</f>
        <v>0.56445700000000443</v>
      </c>
      <c r="K71" s="136">
        <f>K20-K48</f>
        <v>248.09866390999991</v>
      </c>
      <c r="L71" s="136">
        <f>L20-L48</f>
        <v>43.570069999994303</v>
      </c>
      <c r="M71" s="136">
        <f>M20-M48</f>
        <v>-2481.8279999999995</v>
      </c>
      <c r="N71" s="138">
        <f>SUM(C71:M71)</f>
        <v>-129876.84475808997</v>
      </c>
      <c r="O71" s="139">
        <f>O20-O48</f>
        <v>0</v>
      </c>
      <c r="P71" s="136">
        <f>P20-P48</f>
        <v>-129876.84475808998</v>
      </c>
      <c r="Q71" s="136">
        <f>Q20-Q48</f>
        <v>4157.6794999999993</v>
      </c>
      <c r="R71" s="136">
        <f>R20-R48</f>
        <v>-125719.16525808995</v>
      </c>
      <c r="S71" s="140">
        <f>R71/$R$11*100</f>
        <v>-7.1249172716401219</v>
      </c>
    </row>
    <row r="72" spans="1:19" s="17" customFormat="1" ht="20.100000000000001" customHeight="1" thickTop="1" x14ac:dyDescent="0.3">
      <c r="A72" s="12"/>
      <c r="C72" s="141"/>
      <c r="E72" s="142"/>
      <c r="F72" s="142"/>
      <c r="G72" s="142"/>
      <c r="H72" s="143"/>
      <c r="N72" s="18"/>
      <c r="P72" s="18"/>
      <c r="R72" s="19"/>
      <c r="S72" s="51"/>
    </row>
    <row r="73" spans="1:19" s="17" customFormat="1" ht="20.100000000000001" customHeight="1" x14ac:dyDescent="0.3">
      <c r="A73" s="12"/>
      <c r="B73" s="42"/>
      <c r="C73" s="144"/>
      <c r="E73" s="142"/>
      <c r="F73" s="142"/>
      <c r="G73" s="142"/>
      <c r="H73" s="143"/>
      <c r="N73" s="18"/>
      <c r="P73" s="18"/>
      <c r="R73" s="19"/>
      <c r="S73" s="51"/>
    </row>
  </sheetData>
  <mergeCells count="7">
    <mergeCell ref="O2:S2"/>
    <mergeCell ref="B3:S3"/>
    <mergeCell ref="B4:S4"/>
    <mergeCell ref="B5:S5"/>
    <mergeCell ref="R13:S16"/>
    <mergeCell ref="R17:R18"/>
    <mergeCell ref="S17:S18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noiembrie 2024 </vt:lpstr>
      <vt:lpstr>'noiembrie 2024 '!Print_Area</vt:lpstr>
      <vt:lpstr>'noiembrie 2024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2024-12-23T07:49:03Z</cp:lastPrinted>
  <dcterms:created xsi:type="dcterms:W3CDTF">2024-12-23T07:43:57Z</dcterms:created>
  <dcterms:modified xsi:type="dcterms:W3CDTF">2024-12-23T07:49:51Z</dcterms:modified>
</cp:coreProperties>
</file>