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65506" windowWidth="8685" windowHeight="10035" tabRatio="234" activeTab="0"/>
  </bookViews>
  <sheets>
    <sheet name="BGC" sheetId="1" r:id="rId1"/>
  </sheets>
  <definedNames>
    <definedName name="_xlnm.Print_Area" localSheetId="0">'BGC'!$A$1:$J$26</definedName>
  </definedNames>
  <calcPr fullCalcOnLoad="1"/>
</workbook>
</file>

<file path=xl/sharedStrings.xml><?xml version="1.0" encoding="utf-8"?>
<sst xmlns="http://schemas.openxmlformats.org/spreadsheetml/2006/main" count="29" uniqueCount="18">
  <si>
    <t>Trim.I</t>
  </si>
  <si>
    <t>Trim.II</t>
  </si>
  <si>
    <t>Trim.III</t>
  </si>
  <si>
    <t>Trim.IV</t>
  </si>
  <si>
    <t>SITUATIE</t>
  </si>
  <si>
    <t>TOTAL</t>
  </si>
  <si>
    <t>Deficit</t>
  </si>
  <si>
    <t xml:space="preserve"> -milioane lei-</t>
  </si>
  <si>
    <t>Venituri</t>
  </si>
  <si>
    <t>Cheltuieli</t>
  </si>
  <si>
    <t>7=4-1</t>
  </si>
  <si>
    <t>8=5-2</t>
  </si>
  <si>
    <t>9=6-3</t>
  </si>
  <si>
    <t>% din total</t>
  </si>
  <si>
    <t>% din PIB</t>
  </si>
  <si>
    <t xml:space="preserve">privind repartizarea pe trimestre a veniturilor, cheltuielilor si deficitului bugetului general consolidat </t>
  </si>
  <si>
    <t xml:space="preserve">   -pe anul 2017 -</t>
  </si>
  <si>
    <t>PIB - milioane lei  -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</si>
</sst>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m/d/yyyy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0.0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72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4" fontId="7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76" fontId="0" fillId="0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4" fillId="34" borderId="11" xfId="0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right"/>
    </xf>
    <xf numFmtId="2" fontId="4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3" fontId="4" fillId="34" borderId="11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zoomScale="110" zoomScaleNormal="110" zoomScaleSheetLayoutView="110" zoomScalePageLayoutView="0" workbookViewId="0" topLeftCell="A1">
      <selection activeCell="G21" sqref="G21"/>
    </sheetView>
  </sheetViews>
  <sheetFormatPr defaultColWidth="9.140625" defaultRowHeight="12.75"/>
  <cols>
    <col min="1" max="1" width="18.28125" style="0" customWidth="1"/>
    <col min="2" max="2" width="10.421875" style="0" customWidth="1"/>
    <col min="3" max="3" width="11.57421875" style="0" customWidth="1"/>
    <col min="4" max="4" width="4.28125" style="0" customWidth="1"/>
    <col min="5" max="5" width="11.57421875" style="0" customWidth="1"/>
    <col min="6" max="6" width="4.421875" style="0" customWidth="1"/>
    <col min="7" max="7" width="12.8515625" style="0" customWidth="1"/>
    <col min="8" max="8" width="11.140625" style="0" hidden="1" customWidth="1"/>
    <col min="9" max="9" width="9.7109375" style="0" hidden="1" customWidth="1"/>
    <col min="10" max="10" width="11.140625" style="0" hidden="1" customWidth="1"/>
    <col min="13" max="13" width="9.140625" style="0" bestFit="1" customWidth="1"/>
  </cols>
  <sheetData>
    <row r="2" spans="1:13" ht="15.75">
      <c r="A2" s="42" t="s">
        <v>4</v>
      </c>
      <c r="B2" s="42"/>
      <c r="C2" s="42"/>
      <c r="D2" s="42"/>
      <c r="E2" s="42"/>
      <c r="F2" s="42"/>
      <c r="G2" s="42"/>
      <c r="H2" s="42"/>
      <c r="I2" s="42"/>
      <c r="J2" s="42"/>
      <c r="L2" s="36"/>
      <c r="M2" s="37"/>
    </row>
    <row r="3" spans="1:10" ht="32.25" customHeight="1">
      <c r="A3" s="43" t="s">
        <v>15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4.25">
      <c r="A4" s="44" t="s">
        <v>16</v>
      </c>
      <c r="B4" s="44"/>
      <c r="C4" s="44"/>
      <c r="D4" s="44"/>
      <c r="E4" s="44"/>
      <c r="F4" s="44"/>
      <c r="G4" s="44"/>
      <c r="H4" s="44"/>
      <c r="I4" s="44"/>
      <c r="J4" s="44"/>
    </row>
    <row r="6" spans="1:10" ht="12.75">
      <c r="A6" s="1"/>
      <c r="B6" s="1"/>
      <c r="C6" s="1"/>
      <c r="D6" s="1"/>
      <c r="E6" s="1"/>
      <c r="F6" s="1"/>
      <c r="G6" s="1" t="s">
        <v>7</v>
      </c>
      <c r="H6" s="1"/>
      <c r="I6" s="1"/>
      <c r="J6" s="1"/>
    </row>
    <row r="7" spans="1:10" ht="12.75">
      <c r="A7" s="14"/>
      <c r="B7" s="14"/>
      <c r="C7" s="14"/>
      <c r="D7" s="14"/>
      <c r="E7" s="14"/>
      <c r="F7" s="14"/>
      <c r="G7" s="14"/>
      <c r="H7" s="8"/>
      <c r="I7" s="8"/>
      <c r="J7" s="8"/>
    </row>
    <row r="8" spans="1:10" ht="12.75">
      <c r="A8" s="15"/>
      <c r="B8" s="15"/>
      <c r="C8" s="16" t="s">
        <v>8</v>
      </c>
      <c r="D8" s="16"/>
      <c r="E8" s="16" t="s">
        <v>9</v>
      </c>
      <c r="F8" s="16"/>
      <c r="G8" s="16" t="s">
        <v>6</v>
      </c>
      <c r="H8" s="2" t="s">
        <v>8</v>
      </c>
      <c r="I8" s="2" t="s">
        <v>9</v>
      </c>
      <c r="J8" s="2" t="s">
        <v>6</v>
      </c>
    </row>
    <row r="9" spans="1:10" ht="12.75">
      <c r="A9" s="17"/>
      <c r="B9" s="17"/>
      <c r="C9" s="17"/>
      <c r="D9" s="17"/>
      <c r="E9" s="17"/>
      <c r="F9" s="17"/>
      <c r="G9" s="17"/>
      <c r="H9" s="1"/>
      <c r="I9" s="1"/>
      <c r="J9" s="1"/>
    </row>
    <row r="10" spans="1:10" ht="12.75">
      <c r="A10" s="18"/>
      <c r="B10" s="18"/>
      <c r="C10" s="19">
        <v>1</v>
      </c>
      <c r="D10" s="19"/>
      <c r="E10" s="19">
        <v>2</v>
      </c>
      <c r="F10" s="19"/>
      <c r="G10" s="19">
        <v>3</v>
      </c>
      <c r="H10" s="3" t="s">
        <v>10</v>
      </c>
      <c r="I10" s="3" t="s">
        <v>11</v>
      </c>
      <c r="J10" s="3" t="s">
        <v>12</v>
      </c>
    </row>
    <row r="11" spans="1:7" ht="12.75">
      <c r="A11" s="20" t="s">
        <v>17</v>
      </c>
      <c r="B11" s="40">
        <f>842500</f>
        <v>842500</v>
      </c>
      <c r="C11" s="20"/>
      <c r="D11" s="20"/>
      <c r="E11" s="20"/>
      <c r="F11" s="20"/>
      <c r="G11" s="20"/>
    </row>
    <row r="12" spans="1:14" ht="12.75">
      <c r="A12" s="45" t="s">
        <v>5</v>
      </c>
      <c r="B12" s="45"/>
      <c r="C12" s="33">
        <f>C15+C18+C21+C24</f>
        <v>256804.3996</v>
      </c>
      <c r="D12" s="33"/>
      <c r="E12" s="33">
        <f>E15+E18+E21+E24</f>
        <v>281772.36600000004</v>
      </c>
      <c r="F12" s="33"/>
      <c r="G12" s="33">
        <f>C12-E12</f>
        <v>-24967.966400000034</v>
      </c>
      <c r="H12" s="5" t="e">
        <f>C12-#REF!</f>
        <v>#REF!</v>
      </c>
      <c r="I12" s="5" t="e">
        <f>E12-#REF!</f>
        <v>#REF!</v>
      </c>
      <c r="J12" s="5" t="e">
        <f>G12-#REF!</f>
        <v>#REF!</v>
      </c>
      <c r="K12" s="4"/>
      <c r="L12" s="4"/>
      <c r="N12" s="35"/>
    </row>
    <row r="13" spans="1:12" ht="12.75">
      <c r="A13" s="22" t="s">
        <v>13</v>
      </c>
      <c r="B13" s="22"/>
      <c r="C13" s="23">
        <f>C12/C12*100</f>
        <v>100</v>
      </c>
      <c r="D13" s="23"/>
      <c r="E13" s="23">
        <f>E12/E12*100</f>
        <v>100</v>
      </c>
      <c r="F13" s="23"/>
      <c r="G13" s="23">
        <f>G12/G12*100</f>
        <v>100</v>
      </c>
      <c r="H13" s="5"/>
      <c r="I13" s="5"/>
      <c r="J13" s="5"/>
      <c r="K13" s="4"/>
      <c r="L13" s="4"/>
    </row>
    <row r="14" spans="1:7" ht="12.75">
      <c r="A14" s="24" t="s">
        <v>14</v>
      </c>
      <c r="B14" s="25"/>
      <c r="C14" s="26">
        <f>C12/$B$11*100</f>
        <v>30.48123437388724</v>
      </c>
      <c r="D14" s="25"/>
      <c r="E14" s="26">
        <f>E12/$B$11*100</f>
        <v>33.44479121661721</v>
      </c>
      <c r="F14" s="25"/>
      <c r="G14" s="38">
        <f>G12/$B$11*100</f>
        <v>-2.9635568427299743</v>
      </c>
    </row>
    <row r="15" spans="1:13" ht="12.75">
      <c r="A15" s="41" t="s">
        <v>0</v>
      </c>
      <c r="B15" s="41"/>
      <c r="C15" s="34">
        <v>61440.482599999996</v>
      </c>
      <c r="D15" s="34"/>
      <c r="E15" s="34">
        <v>63985.98200000002</v>
      </c>
      <c r="F15" s="34"/>
      <c r="G15" s="34">
        <f>C15-E15</f>
        <v>-2545.4994000000224</v>
      </c>
      <c r="H15" s="6" t="e">
        <f>C15-#REF!</f>
        <v>#REF!</v>
      </c>
      <c r="I15" s="6" t="e">
        <f>E15-#REF!</f>
        <v>#REF!</v>
      </c>
      <c r="J15" s="6" t="e">
        <f>G15-#REF!</f>
        <v>#REF!</v>
      </c>
      <c r="L15" s="4"/>
      <c r="M15" s="35"/>
    </row>
    <row r="16" spans="1:10" ht="12.75">
      <c r="A16" s="12" t="s">
        <v>13</v>
      </c>
      <c r="B16" s="11"/>
      <c r="C16" s="10">
        <f>C15/C12*100</f>
        <v>23.92501168036842</v>
      </c>
      <c r="D16" s="10"/>
      <c r="E16" s="10">
        <f>E15/E12*100</f>
        <v>22.708395045382133</v>
      </c>
      <c r="F16" s="10"/>
      <c r="G16" s="10">
        <f>G15/G12*100</f>
        <v>10.195060980216711</v>
      </c>
      <c r="H16" s="6"/>
      <c r="I16" s="6"/>
      <c r="J16" s="6"/>
    </row>
    <row r="17" spans="1:7" ht="14.25" customHeight="1">
      <c r="A17" s="29" t="s">
        <v>14</v>
      </c>
      <c r="B17" s="30"/>
      <c r="C17" s="31">
        <f>C15/$B$11*100</f>
        <v>7.292638884272996</v>
      </c>
      <c r="D17" s="30"/>
      <c r="E17" s="31">
        <f>E15/$B$11*100</f>
        <v>7.594775311572702</v>
      </c>
      <c r="F17" s="30"/>
      <c r="G17" s="39">
        <f>G15/$B$11*100</f>
        <v>-0.3021364272997059</v>
      </c>
    </row>
    <row r="18" spans="1:10" ht="12.75">
      <c r="A18" s="41" t="s">
        <v>1</v>
      </c>
      <c r="B18" s="41"/>
      <c r="C18" s="34">
        <v>59087.25700000002</v>
      </c>
      <c r="D18" s="34"/>
      <c r="E18" s="34">
        <v>69364.29299999999</v>
      </c>
      <c r="F18" s="34"/>
      <c r="G18" s="34">
        <f>C18-E18</f>
        <v>-10277.035999999971</v>
      </c>
      <c r="H18" s="6" t="e">
        <f>C18-#REF!</f>
        <v>#REF!</v>
      </c>
      <c r="I18" s="6" t="e">
        <f>E18-#REF!</f>
        <v>#REF!</v>
      </c>
      <c r="J18" s="6" t="e">
        <f>G18-#REF!</f>
        <v>#REF!</v>
      </c>
    </row>
    <row r="19" spans="1:10" ht="12.75">
      <c r="A19" s="12" t="s">
        <v>13</v>
      </c>
      <c r="B19" s="11"/>
      <c r="C19" s="10">
        <f>C18/C12*100</f>
        <v>23.00866227059765</v>
      </c>
      <c r="D19" s="10"/>
      <c r="E19" s="10">
        <f>E18/E12*100</f>
        <v>24.617138289565265</v>
      </c>
      <c r="F19" s="10"/>
      <c r="G19" s="10">
        <f>G18/G12*100</f>
        <v>41.160885253353904</v>
      </c>
      <c r="H19" s="6"/>
      <c r="I19" s="6"/>
      <c r="J19" s="6"/>
    </row>
    <row r="20" spans="1:7" ht="13.5" customHeight="1">
      <c r="A20" s="29" t="s">
        <v>14</v>
      </c>
      <c r="B20" s="27"/>
      <c r="C20" s="21">
        <f>C18/$B$11*100</f>
        <v>7.013324272997035</v>
      </c>
      <c r="D20" s="27"/>
      <c r="E20" s="31">
        <f>E18/$B$11*100</f>
        <v>8.233150504451038</v>
      </c>
      <c r="F20" s="27"/>
      <c r="G20" s="39">
        <f>G18/$B$11*100</f>
        <v>-1.2198262314540025</v>
      </c>
    </row>
    <row r="21" spans="1:10" ht="12.75">
      <c r="A21" s="41" t="s">
        <v>2</v>
      </c>
      <c r="B21" s="41"/>
      <c r="C21" s="34">
        <v>67765.75300000001</v>
      </c>
      <c r="D21" s="34"/>
      <c r="E21" s="34">
        <v>73200.773</v>
      </c>
      <c r="F21" s="34"/>
      <c r="G21" s="34">
        <f>C21-E21</f>
        <v>-5435.0199999999895</v>
      </c>
      <c r="H21" s="6" t="e">
        <f>C21-#REF!</f>
        <v>#REF!</v>
      </c>
      <c r="I21" s="6" t="e">
        <f>E21-#REF!</f>
        <v>#REF!</v>
      </c>
      <c r="J21" s="6" t="e">
        <f>G21-#REF!</f>
        <v>#REF!</v>
      </c>
    </row>
    <row r="22" spans="1:10" ht="12.75">
      <c r="A22" s="12" t="s">
        <v>13</v>
      </c>
      <c r="B22" s="11"/>
      <c r="C22" s="10">
        <f>C21/C12*100</f>
        <v>26.388081008562285</v>
      </c>
      <c r="D22" s="10"/>
      <c r="E22" s="10">
        <f>E21/E12*100</f>
        <v>25.978691253208268</v>
      </c>
      <c r="F22" s="10"/>
      <c r="G22" s="10">
        <f>G21/G12*100</f>
        <v>21.76797226064828</v>
      </c>
      <c r="H22" s="6"/>
      <c r="I22" s="6"/>
      <c r="J22" s="6"/>
    </row>
    <row r="23" spans="1:10" ht="12.75">
      <c r="A23" s="29" t="s">
        <v>14</v>
      </c>
      <c r="B23" s="32"/>
      <c r="C23" s="21">
        <f>C21/$B$11*100</f>
        <v>8.043412818991099</v>
      </c>
      <c r="D23" s="28"/>
      <c r="E23" s="31">
        <f>E21/$B$11*100</f>
        <v>8.688519050445104</v>
      </c>
      <c r="F23" s="28"/>
      <c r="G23" s="39">
        <f>G21/$B$11*100</f>
        <v>-0.6451062314540047</v>
      </c>
      <c r="H23" s="4"/>
      <c r="I23" s="4"/>
      <c r="J23" s="4"/>
    </row>
    <row r="24" spans="1:10" ht="12.75">
      <c r="A24" s="41" t="s">
        <v>3</v>
      </c>
      <c r="B24" s="41"/>
      <c r="C24" s="34">
        <v>68510.90699999999</v>
      </c>
      <c r="D24" s="34"/>
      <c r="E24" s="34">
        <v>75221.31800000001</v>
      </c>
      <c r="F24" s="34"/>
      <c r="G24" s="34">
        <f>C24-E24</f>
        <v>-6710.411000000022</v>
      </c>
      <c r="H24" s="6" t="e">
        <f>C24-#REF!</f>
        <v>#REF!</v>
      </c>
      <c r="I24" s="6" t="e">
        <f>E24-#REF!</f>
        <v>#REF!</v>
      </c>
      <c r="J24" s="6" t="e">
        <f>G24-#REF!</f>
        <v>#REF!</v>
      </c>
    </row>
    <row r="25" spans="1:8" ht="12.75">
      <c r="A25" s="12" t="s">
        <v>13</v>
      </c>
      <c r="B25" s="11"/>
      <c r="C25" s="13">
        <f>C24/C12*100</f>
        <v>26.678245040471648</v>
      </c>
      <c r="D25" s="13"/>
      <c r="E25" s="13">
        <f>E24/E12*100</f>
        <v>26.695775411844323</v>
      </c>
      <c r="F25" s="13"/>
      <c r="G25" s="10">
        <f>G24/G12*100</f>
        <v>26.876081505780995</v>
      </c>
      <c r="H25" s="7"/>
    </row>
    <row r="26" spans="1:10" ht="12.75">
      <c r="A26" s="29" t="s">
        <v>14</v>
      </c>
      <c r="B26" s="1"/>
      <c r="C26" s="21">
        <f>C24/$B$11*100</f>
        <v>8.131858397626111</v>
      </c>
      <c r="D26" s="1"/>
      <c r="E26" s="31">
        <f>E24/$B$11*100</f>
        <v>8.92834635014837</v>
      </c>
      <c r="F26" s="1"/>
      <c r="G26" s="39">
        <f>G24/$B$11*100</f>
        <v>-0.7964879525222578</v>
      </c>
      <c r="H26" s="1"/>
      <c r="I26" s="1"/>
      <c r="J26" s="1"/>
    </row>
    <row r="28" ht="12.75">
      <c r="B28" s="4"/>
    </row>
    <row r="47" ht="12.75">
      <c r="G47" s="9"/>
    </row>
  </sheetData>
  <sheetProtection/>
  <mergeCells count="8">
    <mergeCell ref="A21:B21"/>
    <mergeCell ref="A24:B24"/>
    <mergeCell ref="A18:B18"/>
    <mergeCell ref="A2:J2"/>
    <mergeCell ref="A3:J3"/>
    <mergeCell ref="A4:J4"/>
    <mergeCell ref="A15:B15"/>
    <mergeCell ref="A12:B12"/>
  </mergeCells>
  <printOptions horizontalCentered="1"/>
  <pageMargins left="0.984251968503937" right="0.98425196850393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LILIANA PECHEANU</cp:lastModifiedBy>
  <cp:lastPrinted>2016-12-14T08:12:58Z</cp:lastPrinted>
  <dcterms:created xsi:type="dcterms:W3CDTF">2002-06-11T15:06:56Z</dcterms:created>
  <dcterms:modified xsi:type="dcterms:W3CDTF">2017-12-19T09:48:56Z</dcterms:modified>
  <cp:category/>
  <cp:version/>
  <cp:contentType/>
  <cp:contentStatus/>
</cp:coreProperties>
</file>