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8800" windowHeight="11835"/>
  </bookViews>
  <sheets>
    <sheet name="TEZAUR pentru site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1" i="1"/>
  <c r="G70" i="1"/>
  <c r="G106" i="1"/>
  <c r="G133" i="1"/>
  <c r="G163" i="1"/>
  <c r="G165" i="1"/>
  <c r="G176" i="1"/>
  <c r="G177" i="1"/>
  <c r="G178" i="1"/>
  <c r="G179" i="1"/>
  <c r="G194" i="1"/>
  <c r="G196" i="1"/>
  <c r="F10" i="1"/>
  <c r="F51" i="1"/>
  <c r="F70" i="1"/>
  <c r="F106" i="1"/>
  <c r="F133" i="1"/>
  <c r="F163" i="1"/>
  <c r="F165" i="1"/>
  <c r="F176" i="1"/>
  <c r="F177" i="1"/>
  <c r="F178" i="1"/>
  <c r="F179" i="1"/>
  <c r="F194" i="1"/>
  <c r="F196" i="1"/>
</calcChain>
</file>

<file path=xl/sharedStrings.xml><?xml version="1.0" encoding="utf-8"?>
<sst xmlns="http://schemas.openxmlformats.org/spreadsheetml/2006/main" count="382" uniqueCount="193">
  <si>
    <t>SUBSCRIERI PROGRAMUL TEZAUR 2018 - 2024</t>
  </si>
  <si>
    <t>Cod emisiune</t>
  </si>
  <si>
    <t>Dată emisiune</t>
  </si>
  <si>
    <t>Maturitate</t>
  </si>
  <si>
    <t>Rată anuală a dobânzii</t>
  </si>
  <si>
    <t>Valoare subscrisă</t>
  </si>
  <si>
    <t>Nr. subscrieri</t>
  </si>
  <si>
    <t>0001</t>
  </si>
  <si>
    <t>5 ani</t>
  </si>
  <si>
    <t>0002</t>
  </si>
  <si>
    <t>3 ani</t>
  </si>
  <si>
    <t>0003</t>
  </si>
  <si>
    <t>2 ani</t>
  </si>
  <si>
    <t>Total an 2018</t>
  </si>
  <si>
    <t>0004</t>
  </si>
  <si>
    <t>0005</t>
  </si>
  <si>
    <t>0006</t>
  </si>
  <si>
    <t>0007</t>
  </si>
  <si>
    <t>1 an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</si>
  <si>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</si>
  <si>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</si>
  <si>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</si>
  <si>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</si>
  <si>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</si>
  <si>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</si>
  <si>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</si>
  <si>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</si>
  <si>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</si>
  <si>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</si>
  <si>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</si>
  <si>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</si>
  <si>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</si>
  <si>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</si>
  <si>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</si>
  <si>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</si>
  <si>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</si>
  <si>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</si>
  <si>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</si>
  <si>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</si>
  <si>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</si>
  <si>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</si>
  <si>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</si>
  <si>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</si>
  <si>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</si>
  <si>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</si>
  <si>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</si>
  <si>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</si>
  <si>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</si>
  <si>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</si>
  <si>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</si>
  <si>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</si>
  <si>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 xml:space="preserve">Total an 2019 </t>
  </si>
  <si>
    <t>2020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</si>
  <si>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</si>
  <si>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</si>
  <si>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</si>
  <si>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</si>
  <si>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</si>
  <si>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</si>
  <si>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</si>
  <si>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</si>
  <si>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</si>
  <si>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</si>
  <si>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</si>
  <si>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</si>
  <si>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</si>
  <si>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</si>
  <si>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 xml:space="preserve">Total an 2020 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</si>
  <si>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</si>
  <si>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</si>
  <si>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</si>
  <si>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</si>
  <si>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</si>
  <si>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</si>
  <si>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</si>
  <si>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</si>
  <si>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</si>
  <si>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</si>
  <si>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</si>
  <si>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</si>
  <si>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</si>
  <si>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</si>
  <si>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</si>
  <si>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</si>
  <si>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</si>
  <si>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</si>
  <si>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</si>
  <si>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</si>
  <si>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</si>
  <si>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</si>
  <si>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</si>
  <si>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</si>
  <si>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</si>
  <si>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</si>
  <si>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</si>
  <si>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</si>
  <si>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</si>
  <si>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</si>
  <si>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</si>
  <si>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</si>
  <si>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Total an 2021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</si>
  <si>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</si>
  <si>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</si>
  <si>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</si>
  <si>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</si>
  <si>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</si>
  <si>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</si>
  <si>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</si>
  <si>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</si>
  <si>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</si>
  <si>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</si>
  <si>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</si>
  <si>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</si>
  <si>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</si>
  <si>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</si>
  <si>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</si>
  <si>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</si>
  <si>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</si>
  <si>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</si>
  <si>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</si>
  <si>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</si>
  <si>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</si>
  <si>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</si>
  <si>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</si>
  <si>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Total an 2022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</si>
  <si>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</si>
  <si>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</si>
  <si>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</si>
  <si>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</si>
  <si>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</si>
  <si>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</si>
  <si>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</si>
  <si>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</si>
  <si>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</si>
  <si>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</si>
  <si>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Apr - Mai 2023</t>
  </si>
  <si>
    <t>0119</t>
  </si>
  <si>
    <t>0120</t>
  </si>
  <si>
    <t>0121</t>
  </si>
  <si>
    <t>Mai - iunie 2023</t>
  </si>
  <si>
    <t>0122</t>
  </si>
  <si>
    <t>0123</t>
  </si>
  <si>
    <t>Iunie - Iulie 2023</t>
  </si>
  <si>
    <t>0124</t>
  </si>
  <si>
    <t>0125</t>
  </si>
  <si>
    <t>Iulie - August 2023</t>
  </si>
  <si>
    <t>0126</t>
  </si>
  <si>
    <t>0127</t>
  </si>
  <si>
    <t>August - Septembrie 2023</t>
  </si>
  <si>
    <t>0128</t>
  </si>
  <si>
    <t>0129</t>
  </si>
  <si>
    <t xml:space="preserve">Septembrie - Octombrie 2023 </t>
  </si>
  <si>
    <t>0130</t>
  </si>
  <si>
    <t>0131</t>
  </si>
  <si>
    <t xml:space="preserve">Octombrie - Noiembrie </t>
  </si>
  <si>
    <t>0132</t>
  </si>
  <si>
    <t>0133</t>
  </si>
  <si>
    <t>Noiembrie -Decembrie</t>
  </si>
  <si>
    <t>0134</t>
  </si>
  <si>
    <t>Total an 2023</t>
  </si>
  <si>
    <t>Total subscrieri 2018 - 2023</t>
  </si>
  <si>
    <t>Nr subscrieri</t>
  </si>
  <si>
    <t>0135</t>
  </si>
  <si>
    <t>Dec 2023 -     Ian 2024</t>
  </si>
  <si>
    <t>0136</t>
  </si>
  <si>
    <t>0137</t>
  </si>
  <si>
    <t>Ian - Feb 2024</t>
  </si>
  <si>
    <t>0138</t>
  </si>
  <si>
    <t>0139</t>
  </si>
  <si>
    <t>Feb - Mar 2024</t>
  </si>
  <si>
    <t>0140</t>
  </si>
  <si>
    <t>0141</t>
  </si>
  <si>
    <t>Mar - Apr 2024</t>
  </si>
  <si>
    <t>0142</t>
  </si>
  <si>
    <t>0143</t>
  </si>
  <si>
    <t>Apr - Mai 2024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</si>
  <si>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</si>
  <si>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</si>
  <si>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</si>
  <si>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</si>
  <si>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</si>
  <si>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</si>
  <si>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</si>
  <si>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</si>
  <si>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</si>
  <si>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</si>
  <si>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</si>
  <si>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</si>
  <si>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</si>
  <si>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</si>
  <si>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</si>
  <si>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Total an 2024</t>
  </si>
  <si>
    <t>Total subscrieri 2018 - 2024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</si>
</sst>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right"/>
    </xf>
    <xf numFmtId="17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9" fontId="0" fillId="0" borderId="13" xfId="0" applyNumberFormat="1" applyBorder="1" applyAlignment="1">
      <alignment horizontal="right"/>
    </xf>
    <xf numFmtId="17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10" fontId="0" fillId="0" borderId="13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3" fillId="2" borderId="11" xfId="0" quotePrefix="1" applyNumberFormat="1" applyFont="1" applyFill="1" applyBorder="1"/>
    <xf numFmtId="3" fontId="3" fillId="2" borderId="12" xfId="0" quotePrefix="1" applyNumberFormat="1" applyFont="1" applyFill="1" applyBorder="1"/>
    <xf numFmtId="49" fontId="0" fillId="0" borderId="14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10" fontId="0" fillId="0" borderId="16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49" fontId="0" fillId="0" borderId="18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10" fontId="0" fillId="0" borderId="19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0" fontId="0" fillId="0" borderId="8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49" fontId="0" fillId="0" borderId="22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0" fillId="0" borderId="24" xfId="0" applyNumberFormat="1" applyBorder="1" applyAlignment="1">
      <alignment horizontal="right"/>
    </xf>
    <xf numFmtId="0" fontId="0" fillId="0" borderId="25" xfId="0" applyBorder="1" applyAlignment="1">
      <alignment horizontal="right"/>
    </xf>
    <xf numFmtId="10" fontId="0" fillId="0" borderId="25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9" xfId="0" applyNumberFormat="1" applyBorder="1"/>
    <xf numFmtId="3" fontId="0" fillId="0" borderId="8" xfId="0" applyNumberFormat="1" applyBorder="1"/>
    <xf numFmtId="49" fontId="0" fillId="0" borderId="27" xfId="0" applyNumberFormat="1" applyBorder="1" applyAlignment="1">
      <alignment horizontal="right"/>
    </xf>
    <xf numFmtId="49" fontId="0" fillId="0" borderId="29" xfId="0" applyNumberFormat="1" applyBorder="1" applyAlignment="1">
      <alignment horizontal="right"/>
    </xf>
    <xf numFmtId="49" fontId="0" fillId="0" borderId="31" xfId="0" applyNumberFormat="1" applyBorder="1" applyAlignment="1">
      <alignment horizontal="right"/>
    </xf>
    <xf numFmtId="3" fontId="3" fillId="2" borderId="21" xfId="0" quotePrefix="1" applyNumberFormat="1" applyFont="1" applyFill="1" applyBorder="1"/>
    <xf numFmtId="49" fontId="0" fillId="0" borderId="14" xfId="0" applyNumberForma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10" fontId="0" fillId="0" borderId="16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7" xfId="0" applyNumberFormat="1" applyFill="1" applyBorder="1" applyAlignment="1">
      <alignment horizontal="right"/>
    </xf>
    <xf numFmtId="49" fontId="0" fillId="0" borderId="18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0" fontId="0" fillId="0" borderId="19" xfId="0" applyNumberFormat="1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3" fontId="0" fillId="0" borderId="20" xfId="0" applyNumberFormat="1" applyFill="1" applyBorder="1" applyAlignment="1">
      <alignment horizontal="right"/>
    </xf>
    <xf numFmtId="49" fontId="0" fillId="0" borderId="7" xfId="0" applyNumberForma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10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49" fontId="0" fillId="3" borderId="14" xfId="0" applyNumberFormat="1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10" fontId="0" fillId="3" borderId="16" xfId="0" applyNumberFormat="1" applyFill="1" applyBorder="1" applyAlignment="1">
      <alignment horizontal="right"/>
    </xf>
    <xf numFmtId="3" fontId="0" fillId="3" borderId="16" xfId="0" applyNumberFormat="1" applyFill="1" applyBorder="1" applyAlignment="1">
      <alignment horizontal="right"/>
    </xf>
    <xf numFmtId="3" fontId="0" fillId="3" borderId="17" xfId="0" applyNumberFormat="1" applyFill="1" applyBorder="1" applyAlignment="1">
      <alignment horizontal="right"/>
    </xf>
    <xf numFmtId="49" fontId="0" fillId="3" borderId="24" xfId="0" applyNumberFormat="1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10" fontId="0" fillId="3" borderId="25" xfId="0" applyNumberFormat="1" applyFill="1" applyBorder="1" applyAlignment="1">
      <alignment horizontal="right"/>
    </xf>
    <xf numFmtId="3" fontId="0" fillId="3" borderId="25" xfId="0" applyNumberFormat="1" applyFill="1" applyBorder="1" applyAlignment="1">
      <alignment horizontal="right"/>
    </xf>
    <xf numFmtId="3" fontId="0" fillId="3" borderId="26" xfId="0" applyNumberFormat="1" applyFill="1" applyBorder="1" applyAlignment="1">
      <alignment horizontal="right"/>
    </xf>
    <xf numFmtId="49" fontId="0" fillId="3" borderId="7" xfId="0" applyNumberForma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10" fontId="0" fillId="3" borderId="8" xfId="0" applyNumberFormat="1" applyFill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3" fontId="0" fillId="3" borderId="9" xfId="0" applyNumberFormat="1" applyFill="1" applyBorder="1" applyAlignment="1">
      <alignment horizontal="right"/>
    </xf>
    <xf numFmtId="49" fontId="0" fillId="3" borderId="29" xfId="0" applyNumberFormat="1" applyFill="1" applyBorder="1" applyAlignment="1">
      <alignment horizontal="right"/>
    </xf>
    <xf numFmtId="17" fontId="0" fillId="3" borderId="2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right"/>
    </xf>
    <xf numFmtId="10" fontId="0" fillId="3" borderId="11" xfId="0" applyNumberForma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49" fontId="0" fillId="3" borderId="33" xfId="0" applyNumberFormat="1" applyFill="1" applyBorder="1" applyAlignment="1">
      <alignment horizontal="right"/>
    </xf>
    <xf numFmtId="49" fontId="0" fillId="3" borderId="35" xfId="0" applyNumberFormat="1" applyFill="1" applyBorder="1" applyAlignment="1">
      <alignment horizontal="right"/>
    </xf>
    <xf numFmtId="49" fontId="0" fillId="0" borderId="33" xfId="0" applyNumberFormat="1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49" fontId="0" fillId="0" borderId="38" xfId="0" applyNumberFormat="1" applyFill="1" applyBorder="1" applyAlignment="1">
      <alignment horizontal="right"/>
    </xf>
    <xf numFmtId="0" fontId="0" fillId="0" borderId="39" xfId="0" applyFill="1" applyBorder="1" applyAlignment="1">
      <alignment horizontal="right"/>
    </xf>
    <xf numFmtId="49" fontId="0" fillId="0" borderId="40" xfId="0" applyNumberFormat="1" applyFill="1" applyBorder="1" applyAlignment="1">
      <alignment horizontal="right"/>
    </xf>
    <xf numFmtId="0" fontId="0" fillId="0" borderId="41" xfId="0" applyFill="1" applyBorder="1" applyAlignment="1">
      <alignment horizontal="right"/>
    </xf>
    <xf numFmtId="10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 applyAlignment="1">
      <alignment horizontal="right"/>
    </xf>
    <xf numFmtId="3" fontId="0" fillId="0" borderId="26" xfId="0" applyNumberFormat="1" applyFill="1" applyBorder="1" applyAlignment="1">
      <alignment horizontal="right"/>
    </xf>
    <xf numFmtId="0" fontId="0" fillId="0" borderId="20" xfId="0" applyBorder="1"/>
    <xf numFmtId="49" fontId="0" fillId="0" borderId="35" xfId="0" applyNumberFormat="1" applyFill="1" applyBorder="1" applyAlignment="1">
      <alignment horizontal="right"/>
    </xf>
    <xf numFmtId="0" fontId="0" fillId="0" borderId="42" xfId="0" applyFill="1" applyBorder="1" applyAlignment="1">
      <alignment horizontal="right"/>
    </xf>
    <xf numFmtId="0" fontId="0" fillId="0" borderId="9" xfId="0" applyBorder="1"/>
    <xf numFmtId="0" fontId="0" fillId="3" borderId="37" xfId="0" applyFill="1" applyBorder="1" applyAlignment="1">
      <alignment horizontal="right"/>
    </xf>
    <xf numFmtId="49" fontId="0" fillId="3" borderId="38" xfId="0" applyNumberFormat="1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3" fontId="0" fillId="3" borderId="19" xfId="0" applyNumberFormat="1" applyFill="1" applyBorder="1" applyAlignment="1">
      <alignment horizontal="right"/>
    </xf>
    <xf numFmtId="3" fontId="0" fillId="3" borderId="20" xfId="0" applyNumberFormat="1" applyFill="1" applyBorder="1" applyAlignment="1">
      <alignment horizontal="right"/>
    </xf>
    <xf numFmtId="0" fontId="0" fillId="3" borderId="42" xfId="0" applyFill="1" applyBorder="1" applyAlignment="1">
      <alignment horizontal="right"/>
    </xf>
    <xf numFmtId="49" fontId="0" fillId="3" borderId="18" xfId="0" applyNumberForma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10" fontId="0" fillId="3" borderId="19" xfId="0" applyNumberFormat="1" applyFill="1" applyBorder="1" applyAlignment="1">
      <alignment horizontal="right"/>
    </xf>
    <xf numFmtId="3" fontId="3" fillId="2" borderId="23" xfId="0" quotePrefix="1" applyNumberFormat="1" applyFont="1" applyFill="1" applyBorder="1"/>
    <xf numFmtId="49" fontId="3" fillId="2" borderId="44" xfId="0" applyNumberFormat="1" applyFont="1" applyFill="1" applyBorder="1" applyAlignment="1">
      <alignment horizontal="right"/>
    </xf>
    <xf numFmtId="49" fontId="3" fillId="2" borderId="45" xfId="0" applyNumberFormat="1" applyFont="1" applyFill="1" applyBorder="1" applyAlignment="1">
      <alignment horizontal="right"/>
    </xf>
    <xf numFmtId="49" fontId="3" fillId="2" borderId="3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32" xfId="0" applyNumberFormat="1" applyFont="1" applyFill="1" applyBorder="1" applyAlignment="1">
      <alignment horizontal="right"/>
    </xf>
    <xf numFmtId="17" fontId="0" fillId="3" borderId="15" xfId="0" applyNumberFormat="1" applyFill="1" applyBorder="1" applyAlignment="1">
      <alignment horizontal="center" vertical="center" wrapText="1"/>
    </xf>
    <xf numFmtId="17" fontId="0" fillId="3" borderId="21" xfId="0" applyNumberFormat="1" applyFill="1" applyBorder="1" applyAlignment="1">
      <alignment horizontal="center" vertical="center" wrapText="1"/>
    </xf>
    <xf numFmtId="17" fontId="0" fillId="3" borderId="13" xfId="0" applyNumberForma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7" fontId="0" fillId="0" borderId="33" xfId="0" applyNumberFormat="1" applyFill="1" applyBorder="1" applyAlignment="1">
      <alignment horizontal="center" vertical="center"/>
    </xf>
    <xf numFmtId="17" fontId="0" fillId="0" borderId="38" xfId="0" applyNumberFormat="1" applyFill="1" applyBorder="1" applyAlignment="1">
      <alignment horizontal="center" vertical="center"/>
    </xf>
    <xf numFmtId="17" fontId="0" fillId="0" borderId="35" xfId="0" applyNumberFormat="1" applyFill="1" applyBorder="1" applyAlignment="1">
      <alignment horizontal="center" vertical="center"/>
    </xf>
    <xf numFmtId="17" fontId="0" fillId="0" borderId="27" xfId="0" applyNumberFormat="1" applyFill="1" applyBorder="1" applyAlignment="1">
      <alignment horizontal="center" vertical="center"/>
    </xf>
    <xf numFmtId="17" fontId="0" fillId="0" borderId="43" xfId="0" applyNumberFormat="1" applyFill="1" applyBorder="1" applyAlignment="1">
      <alignment horizontal="center" vertical="center"/>
    </xf>
    <xf numFmtId="17" fontId="0" fillId="0" borderId="31" xfId="0" applyNumberFormat="1" applyFill="1" applyBorder="1" applyAlignment="1">
      <alignment horizontal="center" vertical="center"/>
    </xf>
    <xf numFmtId="17" fontId="0" fillId="3" borderId="34" xfId="0" applyNumberFormat="1" applyFill="1" applyBorder="1" applyAlignment="1">
      <alignment horizontal="center" vertical="center"/>
    </xf>
    <xf numFmtId="17" fontId="0" fillId="3" borderId="36" xfId="0" applyNumberFormat="1" applyFill="1" applyBorder="1" applyAlignment="1">
      <alignment horizontal="center" vertical="center"/>
    </xf>
    <xf numFmtId="17" fontId="0" fillId="0" borderId="40" xfId="0" applyNumberFormat="1" applyFill="1" applyBorder="1" applyAlignment="1">
      <alignment horizontal="center" vertical="center"/>
    </xf>
    <xf numFmtId="17" fontId="0" fillId="0" borderId="16" xfId="0" applyNumberFormat="1" applyFill="1" applyBorder="1" applyAlignment="1">
      <alignment horizontal="center" vertical="center"/>
    </xf>
    <xf numFmtId="17" fontId="0" fillId="0" borderId="19" xfId="0" applyNumberFormat="1" applyFill="1" applyBorder="1" applyAlignment="1">
      <alignment horizontal="center" vertical="center"/>
    </xf>
    <xf numFmtId="17" fontId="0" fillId="0" borderId="8" xfId="0" applyNumberFormat="1" applyFill="1" applyBorder="1" applyAlignment="1">
      <alignment horizontal="center" vertical="center"/>
    </xf>
    <xf numFmtId="17" fontId="0" fillId="3" borderId="15" xfId="0" applyNumberFormat="1" applyFill="1" applyBorder="1" applyAlignment="1">
      <alignment horizontal="center" vertical="center"/>
    </xf>
    <xf numFmtId="17" fontId="0" fillId="3" borderId="13" xfId="0" applyNumberFormat="1" applyFill="1" applyBorder="1" applyAlignment="1">
      <alignment horizontal="center" vertical="center"/>
    </xf>
    <xf numFmtId="17" fontId="0" fillId="3" borderId="21" xfId="0" applyNumberFormat="1" applyFill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17" fontId="0" fillId="0" borderId="21" xfId="0" applyNumberFormat="1" applyBorder="1" applyAlignment="1">
      <alignment horizontal="center" vertical="center"/>
    </xf>
    <xf numFmtId="17" fontId="0" fillId="0" borderId="28" xfId="0" applyNumberFormat="1" applyBorder="1" applyAlignment="1">
      <alignment horizontal="center" vertical="center"/>
    </xf>
    <xf numFmtId="17" fontId="0" fillId="0" borderId="30" xfId="0" applyNumberFormat="1" applyBorder="1" applyAlignment="1">
      <alignment horizontal="center" vertical="center"/>
    </xf>
    <xf numFmtId="17" fontId="0" fillId="0" borderId="22" xfId="0" applyNumberFormat="1" applyBorder="1" applyAlignment="1">
      <alignment horizontal="center" vertical="center"/>
    </xf>
    <xf numFmtId="17" fontId="0" fillId="0" borderId="16" xfId="0" applyNumberFormat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17" fontId="0" fillId="0" borderId="25" xfId="0" applyNumberForma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6350\Fisiere%20Contractare\TITLURI%20PENTRU%20POPULATIE\TEZAUR\2024\Emisiune%200159%200160%200161\Raportari%200159%200160%200161\Grafic%20subscrieri%200159%200160%2001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59 0160 0161"/>
      <sheetName val="Cumulat emisiuni"/>
      <sheetName val="Subscrieri 2018-2024"/>
      <sheetName val="SCADENTE TEZAUR"/>
      <sheetName val="SCADENTE FIDELIS"/>
      <sheetName val="OUTSTANDING Ts POP"/>
      <sheetName val="TEZAUR pentru site"/>
      <sheetName val="FIDELIS pentru site"/>
      <sheetName val="Subscrieri medii"/>
      <sheetName val="TEZAUR + PRIME 2022 - 2023"/>
      <sheetName val="FIDELIS + PRIME 2022 - 2023"/>
      <sheetName val="Scadente pe ani TEZAUR"/>
      <sheetName val="Sheet1"/>
    </sheetNames>
    <sheetDataSet>
      <sheetData sheetId="0"/>
      <sheetData sheetId="1">
        <row r="41">
          <cell r="EL41">
            <v>1106987512.0000002</v>
          </cell>
          <cell r="EM41">
            <v>503753943</v>
          </cell>
          <cell r="EN41">
            <v>383833170</v>
          </cell>
          <cell r="EO41">
            <v>282157874</v>
          </cell>
        </row>
        <row r="46">
          <cell r="EL46">
            <v>24390</v>
          </cell>
          <cell r="EM46">
            <v>9530</v>
          </cell>
          <cell r="EN46">
            <v>9874</v>
          </cell>
          <cell r="EO46">
            <v>6076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6"/>
  <sheetViews>
    <sheetView tabSelected="1" zoomScale="85" zoomScaleNormal="85" workbookViewId="0">
      <selection activeCell="R13" sqref="R13"/>
    </sheetView>
  </sheetViews>
  <sheetFormatPr defaultRowHeight="15" x14ac:dyDescent="0.25"/>
  <cols>
    <col min="2" max="2" width="12.42578125" customWidth="1"/>
    <col min="3" max="3" width="13.85546875" bestFit="1" customWidth="1"/>
    <col min="4" max="4" width="10.5703125" bestFit="1" customWidth="1"/>
    <col min="5" max="5" width="20.85546875" bestFit="1" customWidth="1"/>
    <col min="6" max="6" width="18.28515625" customWidth="1"/>
    <col min="7" max="7" width="12.7109375" bestFit="1" customWidth="1"/>
  </cols>
  <sheetData>
    <row r="2" spans="1:7" ht="15.75" thickBot="1" x14ac:dyDescent="0.3"/>
    <row r="3" spans="1:7" ht="21.75" thickBot="1" x14ac:dyDescent="0.4">
      <c r="B3" s="158" t="s">
        <v>0</v>
      </c>
      <c r="C3" s="159"/>
      <c r="D3" s="159"/>
      <c r="E3" s="159"/>
      <c r="F3" s="159"/>
      <c r="G3" s="160"/>
    </row>
    <row r="4" spans="1:7" ht="21.75" thickBot="1" x14ac:dyDescent="0.4">
      <c r="B4" s="1"/>
      <c r="C4" s="2"/>
      <c r="D4" s="2"/>
      <c r="E4" s="2"/>
      <c r="F4" s="2"/>
      <c r="G4" s="2"/>
    </row>
    <row r="5" spans="1:7" x14ac:dyDescent="0.25">
      <c r="B5" s="128">
        <v>2018</v>
      </c>
      <c r="C5" s="129"/>
      <c r="D5" s="129"/>
      <c r="E5" s="129"/>
      <c r="F5" s="129"/>
      <c r="G5" s="130"/>
    </row>
    <row r="6" spans="1:7" ht="15.75" thickBot="1" x14ac:dyDescent="0.3"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5" t="s">
        <v>6</v>
      </c>
    </row>
    <row r="7" spans="1:7" ht="15.75" thickBot="1" x14ac:dyDescent="0.3">
      <c r="A7" s="6"/>
      <c r="B7" s="7" t="s">
        <v>7</v>
      </c>
      <c r="C7" s="8">
        <v>43282</v>
      </c>
      <c r="D7" s="9" t="s">
        <v>8</v>
      </c>
      <c r="E7" s="10">
        <v>0.05</v>
      </c>
      <c r="F7" s="11">
        <v>786225634</v>
      </c>
      <c r="G7" s="12">
        <v>19702</v>
      </c>
    </row>
    <row r="8" spans="1:7" ht="15.75" thickBot="1" x14ac:dyDescent="0.3">
      <c r="A8" s="6"/>
      <c r="B8" s="13" t="s">
        <v>9</v>
      </c>
      <c r="C8" s="14">
        <v>43313</v>
      </c>
      <c r="D8" s="15" t="s">
        <v>10</v>
      </c>
      <c r="E8" s="16">
        <v>4.4999999999999998E-2</v>
      </c>
      <c r="F8" s="17">
        <v>431191315</v>
      </c>
      <c r="G8" s="17">
        <v>10227</v>
      </c>
    </row>
    <row r="9" spans="1:7" ht="15.75" thickBot="1" x14ac:dyDescent="0.3">
      <c r="A9" s="6"/>
      <c r="B9" s="7" t="s">
        <v>11</v>
      </c>
      <c r="C9" s="8">
        <v>43435</v>
      </c>
      <c r="D9" s="9" t="s">
        <v>12</v>
      </c>
      <c r="E9" s="10">
        <v>4.4999999999999998E-2</v>
      </c>
      <c r="F9" s="11">
        <v>855375478</v>
      </c>
      <c r="G9" s="12">
        <v>22310</v>
      </c>
    </row>
    <row r="10" spans="1:7" ht="15.75" thickBot="1" x14ac:dyDescent="0.3">
      <c r="A10" s="6"/>
      <c r="B10" s="156" t="s">
        <v>13</v>
      </c>
      <c r="C10" s="157"/>
      <c r="D10" s="157"/>
      <c r="E10" s="157"/>
      <c r="F10" s="18">
        <f>F7+F8+F9</f>
        <v>2072792427</v>
      </c>
      <c r="G10" s="19">
        <f>G7+G8+G9</f>
        <v>52239</v>
      </c>
    </row>
    <row r="11" spans="1:7" x14ac:dyDescent="0.25">
      <c r="A11" s="6"/>
    </row>
    <row r="12" spans="1:7" ht="15.75" thickBot="1" x14ac:dyDescent="0.3">
      <c r="A12" s="6"/>
    </row>
    <row r="13" spans="1:7" x14ac:dyDescent="0.25">
      <c r="A13" s="6"/>
      <c r="B13" s="128">
        <v>2019</v>
      </c>
      <c r="C13" s="129"/>
      <c r="D13" s="129"/>
      <c r="E13" s="129"/>
      <c r="F13" s="129"/>
      <c r="G13" s="130"/>
    </row>
    <row r="14" spans="1:7" ht="15.75" thickBot="1" x14ac:dyDescent="0.3">
      <c r="A14" s="6"/>
      <c r="B14" s="3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5" t="s">
        <v>6</v>
      </c>
    </row>
    <row r="15" spans="1:7" x14ac:dyDescent="0.25">
      <c r="A15" s="6"/>
      <c r="B15" s="20" t="s">
        <v>14</v>
      </c>
      <c r="C15" s="146">
        <v>43497</v>
      </c>
      <c r="D15" s="21" t="s">
        <v>12</v>
      </c>
      <c r="E15" s="22">
        <v>0.04</v>
      </c>
      <c r="F15" s="23">
        <v>287875414</v>
      </c>
      <c r="G15" s="24">
        <v>6510</v>
      </c>
    </row>
    <row r="16" spans="1:7" x14ac:dyDescent="0.25">
      <c r="A16" s="6"/>
      <c r="B16" s="25" t="s">
        <v>15</v>
      </c>
      <c r="C16" s="147"/>
      <c r="D16" s="26" t="s">
        <v>10</v>
      </c>
      <c r="E16" s="27">
        <v>4.4999999999999998E-2</v>
      </c>
      <c r="F16" s="28">
        <v>127972913</v>
      </c>
      <c r="G16" s="29">
        <v>2390</v>
      </c>
    </row>
    <row r="17" spans="1:7" ht="15.75" thickBot="1" x14ac:dyDescent="0.3">
      <c r="A17" s="6"/>
      <c r="B17" s="30" t="s">
        <v>16</v>
      </c>
      <c r="C17" s="148"/>
      <c r="D17" s="31" t="s">
        <v>8</v>
      </c>
      <c r="E17" s="32">
        <v>0.05</v>
      </c>
      <c r="F17" s="33">
        <v>278581246</v>
      </c>
      <c r="G17" s="34">
        <v>2353</v>
      </c>
    </row>
    <row r="18" spans="1:7" x14ac:dyDescent="0.25">
      <c r="A18" s="6"/>
      <c r="B18" s="20" t="s">
        <v>17</v>
      </c>
      <c r="C18" s="146">
        <v>43525</v>
      </c>
      <c r="D18" s="21" t="s">
        <v>18</v>
      </c>
      <c r="E18" s="22">
        <v>3.5000000000000003E-2</v>
      </c>
      <c r="F18" s="23">
        <v>147380442</v>
      </c>
      <c r="G18" s="24">
        <v>3588</v>
      </c>
    </row>
    <row r="19" spans="1:7" x14ac:dyDescent="0.25">
      <c r="A19" s="6"/>
      <c r="B19" s="25" t="s">
        <v>19</v>
      </c>
      <c r="C19" s="147"/>
      <c r="D19" s="26" t="s">
        <v>12</v>
      </c>
      <c r="E19" s="27">
        <v>0.04</v>
      </c>
      <c r="F19" s="28">
        <v>148895747</v>
      </c>
      <c r="G19" s="29">
        <v>2181</v>
      </c>
    </row>
    <row r="20" spans="1:7" x14ac:dyDescent="0.25">
      <c r="A20" s="6"/>
      <c r="B20" s="25" t="s">
        <v>20</v>
      </c>
      <c r="C20" s="147"/>
      <c r="D20" s="26" t="s">
        <v>10</v>
      </c>
      <c r="E20" s="27">
        <v>4.4999999999999998E-2</v>
      </c>
      <c r="F20" s="28">
        <v>79427002</v>
      </c>
      <c r="G20" s="29">
        <v>1411</v>
      </c>
    </row>
    <row r="21" spans="1:7" ht="15.75" thickBot="1" x14ac:dyDescent="0.3">
      <c r="A21" s="6"/>
      <c r="B21" s="30" t="s">
        <v>21</v>
      </c>
      <c r="C21" s="148"/>
      <c r="D21" s="31" t="s">
        <v>8</v>
      </c>
      <c r="E21" s="32">
        <v>0.05</v>
      </c>
      <c r="F21" s="33">
        <v>125603560</v>
      </c>
      <c r="G21" s="34">
        <v>1720</v>
      </c>
    </row>
    <row r="22" spans="1:7" x14ac:dyDescent="0.25">
      <c r="A22" s="6"/>
      <c r="B22" s="20" t="s">
        <v>22</v>
      </c>
      <c r="C22" s="146">
        <v>43556</v>
      </c>
      <c r="D22" s="21" t="s">
        <v>18</v>
      </c>
      <c r="E22" s="22">
        <v>3.5000000000000003E-2</v>
      </c>
      <c r="F22" s="23">
        <v>83877802</v>
      </c>
      <c r="G22" s="24">
        <v>2174</v>
      </c>
    </row>
    <row r="23" spans="1:7" x14ac:dyDescent="0.25">
      <c r="A23" s="6"/>
      <c r="B23" s="25" t="s">
        <v>23</v>
      </c>
      <c r="C23" s="147"/>
      <c r="D23" s="26" t="s">
        <v>12</v>
      </c>
      <c r="E23" s="27">
        <v>0.04</v>
      </c>
      <c r="F23" s="28">
        <v>48660476</v>
      </c>
      <c r="G23" s="29">
        <v>1289</v>
      </c>
    </row>
    <row r="24" spans="1:7" x14ac:dyDescent="0.25">
      <c r="A24" s="6"/>
      <c r="B24" s="25" t="s">
        <v>24</v>
      </c>
      <c r="C24" s="147"/>
      <c r="D24" s="26" t="s">
        <v>10</v>
      </c>
      <c r="E24" s="27">
        <v>4.4999999999999998E-2</v>
      </c>
      <c r="F24" s="28">
        <v>44328822</v>
      </c>
      <c r="G24" s="29">
        <v>933</v>
      </c>
    </row>
    <row r="25" spans="1:7" ht="15.75" thickBot="1" x14ac:dyDescent="0.3">
      <c r="A25" s="6"/>
      <c r="B25" s="30" t="s">
        <v>25</v>
      </c>
      <c r="C25" s="148"/>
      <c r="D25" s="31" t="s">
        <v>8</v>
      </c>
      <c r="E25" s="32">
        <v>0.05</v>
      </c>
      <c r="F25" s="33">
        <v>70906011</v>
      </c>
      <c r="G25" s="34">
        <v>1106</v>
      </c>
    </row>
    <row r="26" spans="1:7" x14ac:dyDescent="0.25">
      <c r="A26" s="6"/>
      <c r="B26" s="20" t="s">
        <v>26</v>
      </c>
      <c r="C26" s="146">
        <v>43586</v>
      </c>
      <c r="D26" s="21" t="s">
        <v>18</v>
      </c>
      <c r="E26" s="22">
        <v>3.5000000000000003E-2</v>
      </c>
      <c r="F26" s="23">
        <v>101849426</v>
      </c>
      <c r="G26" s="24">
        <v>2675</v>
      </c>
    </row>
    <row r="27" spans="1:7" x14ac:dyDescent="0.25">
      <c r="A27" s="6"/>
      <c r="B27" s="25" t="s">
        <v>27</v>
      </c>
      <c r="C27" s="147"/>
      <c r="D27" s="26" t="s">
        <v>12</v>
      </c>
      <c r="E27" s="27">
        <v>0.04</v>
      </c>
      <c r="F27" s="28">
        <v>54868478.999999993</v>
      </c>
      <c r="G27" s="29">
        <v>1620</v>
      </c>
    </row>
    <row r="28" spans="1:7" x14ac:dyDescent="0.25">
      <c r="A28" s="6"/>
      <c r="B28" s="25" t="s">
        <v>28</v>
      </c>
      <c r="C28" s="147"/>
      <c r="D28" s="26" t="s">
        <v>10</v>
      </c>
      <c r="E28" s="27">
        <v>4.4999999999999998E-2</v>
      </c>
      <c r="F28" s="28">
        <v>56985427.999999993</v>
      </c>
      <c r="G28" s="29">
        <v>1216</v>
      </c>
    </row>
    <row r="29" spans="1:7" ht="15.75" thickBot="1" x14ac:dyDescent="0.3">
      <c r="A29" s="6"/>
      <c r="B29" s="30" t="s">
        <v>29</v>
      </c>
      <c r="C29" s="148"/>
      <c r="D29" s="31" t="s">
        <v>8</v>
      </c>
      <c r="E29" s="32">
        <v>0.05</v>
      </c>
      <c r="F29" s="33">
        <v>100877079</v>
      </c>
      <c r="G29" s="34">
        <v>1577</v>
      </c>
    </row>
    <row r="30" spans="1:7" x14ac:dyDescent="0.25">
      <c r="A30" s="6"/>
      <c r="B30" s="20" t="s">
        <v>30</v>
      </c>
      <c r="C30" s="146">
        <v>43617</v>
      </c>
      <c r="D30" s="21" t="s">
        <v>18</v>
      </c>
      <c r="E30" s="22">
        <v>3.5000000000000003E-2</v>
      </c>
      <c r="F30" s="23">
        <v>59931268</v>
      </c>
      <c r="G30" s="24">
        <v>1798</v>
      </c>
    </row>
    <row r="31" spans="1:7" x14ac:dyDescent="0.25">
      <c r="A31" s="6"/>
      <c r="B31" s="25" t="s">
        <v>31</v>
      </c>
      <c r="C31" s="147"/>
      <c r="D31" s="26" t="s">
        <v>12</v>
      </c>
      <c r="E31" s="27">
        <v>0.04</v>
      </c>
      <c r="F31" s="28">
        <v>36516085</v>
      </c>
      <c r="G31" s="29">
        <v>1051</v>
      </c>
    </row>
    <row r="32" spans="1:7" x14ac:dyDescent="0.25">
      <c r="A32" s="6"/>
      <c r="B32" s="25" t="s">
        <v>32</v>
      </c>
      <c r="C32" s="147"/>
      <c r="D32" s="26" t="s">
        <v>10</v>
      </c>
      <c r="E32" s="27">
        <v>4.4999999999999998E-2</v>
      </c>
      <c r="F32" s="28">
        <v>41482429.999999993</v>
      </c>
      <c r="G32" s="29">
        <v>840</v>
      </c>
    </row>
    <row r="33" spans="1:7" ht="15.75" thickBot="1" x14ac:dyDescent="0.3">
      <c r="A33" s="6"/>
      <c r="B33" s="30" t="s">
        <v>33</v>
      </c>
      <c r="C33" s="148"/>
      <c r="D33" s="31" t="s">
        <v>8</v>
      </c>
      <c r="E33" s="32">
        <v>0.05</v>
      </c>
      <c r="F33" s="33">
        <v>93235798</v>
      </c>
      <c r="G33" s="34">
        <v>1251</v>
      </c>
    </row>
    <row r="34" spans="1:7" x14ac:dyDescent="0.25">
      <c r="A34" s="6"/>
      <c r="B34" s="20" t="s">
        <v>34</v>
      </c>
      <c r="C34" s="146">
        <v>43647</v>
      </c>
      <c r="D34" s="21" t="s">
        <v>18</v>
      </c>
      <c r="E34" s="22">
        <v>3.5000000000000003E-2</v>
      </c>
      <c r="F34" s="23">
        <v>71083378.000000015</v>
      </c>
      <c r="G34" s="24">
        <v>2290</v>
      </c>
    </row>
    <row r="35" spans="1:7" x14ac:dyDescent="0.25">
      <c r="A35" s="6"/>
      <c r="B35" s="25" t="s">
        <v>35</v>
      </c>
      <c r="C35" s="147"/>
      <c r="D35" s="26" t="s">
        <v>12</v>
      </c>
      <c r="E35" s="27">
        <v>0.04</v>
      </c>
      <c r="F35" s="28">
        <v>59025876.000000007</v>
      </c>
      <c r="G35" s="29">
        <v>1534</v>
      </c>
    </row>
    <row r="36" spans="1:7" x14ac:dyDescent="0.25">
      <c r="A36" s="6"/>
      <c r="B36" s="25" t="s">
        <v>36</v>
      </c>
      <c r="C36" s="147"/>
      <c r="D36" s="26" t="s">
        <v>10</v>
      </c>
      <c r="E36" s="27">
        <v>4.4999999999999998E-2</v>
      </c>
      <c r="F36" s="28">
        <v>46480487</v>
      </c>
      <c r="G36" s="29">
        <v>1398</v>
      </c>
    </row>
    <row r="37" spans="1:7" ht="15.75" thickBot="1" x14ac:dyDescent="0.3">
      <c r="A37" s="6"/>
      <c r="B37" s="30" t="s">
        <v>37</v>
      </c>
      <c r="C37" s="148"/>
      <c r="D37" s="31" t="s">
        <v>8</v>
      </c>
      <c r="E37" s="32">
        <v>0.05</v>
      </c>
      <c r="F37" s="33">
        <v>148036576</v>
      </c>
      <c r="G37" s="34">
        <v>2232</v>
      </c>
    </row>
    <row r="38" spans="1:7" ht="15.75" thickBot="1" x14ac:dyDescent="0.3">
      <c r="A38" s="6"/>
      <c r="B38" s="35" t="s">
        <v>38</v>
      </c>
      <c r="C38" s="146">
        <v>43709</v>
      </c>
      <c r="D38" s="21" t="s">
        <v>18</v>
      </c>
      <c r="E38" s="22">
        <v>3.5000000000000003E-2</v>
      </c>
      <c r="F38" s="36">
        <v>44977874</v>
      </c>
      <c r="G38" s="37">
        <v>1777</v>
      </c>
    </row>
    <row r="39" spans="1:7" ht="15.75" thickBot="1" x14ac:dyDescent="0.3">
      <c r="A39" s="6"/>
      <c r="B39" s="35" t="s">
        <v>39</v>
      </c>
      <c r="C39" s="147"/>
      <c r="D39" s="26" t="s">
        <v>12</v>
      </c>
      <c r="E39" s="27">
        <v>0.04</v>
      </c>
      <c r="F39" s="36">
        <v>37585250.000000007</v>
      </c>
      <c r="G39" s="37">
        <v>1197</v>
      </c>
    </row>
    <row r="40" spans="1:7" ht="15.75" thickBot="1" x14ac:dyDescent="0.3">
      <c r="A40" s="6"/>
      <c r="B40" s="35" t="s">
        <v>40</v>
      </c>
      <c r="C40" s="148"/>
      <c r="D40" s="26" t="s">
        <v>10</v>
      </c>
      <c r="E40" s="27">
        <v>4.4999999999999998E-2</v>
      </c>
      <c r="F40" s="36">
        <v>227644659.00000003</v>
      </c>
      <c r="G40" s="37">
        <v>2730</v>
      </c>
    </row>
    <row r="41" spans="1:7" ht="15.75" thickBot="1" x14ac:dyDescent="0.3">
      <c r="A41" s="6"/>
      <c r="B41" s="35" t="s">
        <v>41</v>
      </c>
      <c r="C41" s="146">
        <v>43739</v>
      </c>
      <c r="D41" s="21" t="s">
        <v>18</v>
      </c>
      <c r="E41" s="22">
        <v>3.5000000000000003E-2</v>
      </c>
      <c r="F41" s="36">
        <v>62566707.000000007</v>
      </c>
      <c r="G41" s="37">
        <v>2211</v>
      </c>
    </row>
    <row r="42" spans="1:7" ht="15.75" thickBot="1" x14ac:dyDescent="0.3">
      <c r="A42" s="6"/>
      <c r="B42" s="35" t="s">
        <v>42</v>
      </c>
      <c r="C42" s="147"/>
      <c r="D42" s="26" t="s">
        <v>12</v>
      </c>
      <c r="E42" s="27">
        <v>0.04</v>
      </c>
      <c r="F42" s="36">
        <v>39633231.999999993</v>
      </c>
      <c r="G42" s="37">
        <v>1432</v>
      </c>
    </row>
    <row r="43" spans="1:7" ht="15.75" thickBot="1" x14ac:dyDescent="0.3">
      <c r="A43" s="6"/>
      <c r="B43" s="35" t="s">
        <v>43</v>
      </c>
      <c r="C43" s="148"/>
      <c r="D43" s="26" t="s">
        <v>10</v>
      </c>
      <c r="E43" s="27">
        <v>4.4999999999999998E-2</v>
      </c>
      <c r="F43" s="36">
        <v>150697994</v>
      </c>
      <c r="G43" s="37">
        <v>3111</v>
      </c>
    </row>
    <row r="44" spans="1:7" ht="15.75" thickBot="1" x14ac:dyDescent="0.3">
      <c r="A44" s="6"/>
      <c r="B44" s="35" t="s">
        <v>44</v>
      </c>
      <c r="C44" s="146">
        <v>43770</v>
      </c>
      <c r="D44" s="21" t="s">
        <v>18</v>
      </c>
      <c r="E44" s="22">
        <v>3.5000000000000003E-2</v>
      </c>
      <c r="F44" s="36">
        <v>34804864</v>
      </c>
      <c r="G44" s="37">
        <v>1470</v>
      </c>
    </row>
    <row r="45" spans="1:7" ht="15.75" thickBot="1" x14ac:dyDescent="0.3">
      <c r="A45" s="6"/>
      <c r="B45" s="35" t="s">
        <v>45</v>
      </c>
      <c r="C45" s="147"/>
      <c r="D45" s="26" t="s">
        <v>12</v>
      </c>
      <c r="E45" s="27">
        <v>0.04</v>
      </c>
      <c r="F45" s="36">
        <v>21277155.000000004</v>
      </c>
      <c r="G45" s="37">
        <v>832</v>
      </c>
    </row>
    <row r="46" spans="1:7" ht="15.75" thickBot="1" x14ac:dyDescent="0.3">
      <c r="A46" s="6"/>
      <c r="B46" s="35" t="s">
        <v>46</v>
      </c>
      <c r="C46" s="148"/>
      <c r="D46" s="26" t="s">
        <v>10</v>
      </c>
      <c r="E46" s="27">
        <v>4.4999999999999998E-2</v>
      </c>
      <c r="F46" s="36">
        <v>88148569.000000015</v>
      </c>
      <c r="G46" s="37">
        <v>1823</v>
      </c>
    </row>
    <row r="47" spans="1:7" ht="15.75" thickBot="1" x14ac:dyDescent="0.3">
      <c r="A47" s="6"/>
      <c r="B47" s="35" t="s">
        <v>47</v>
      </c>
      <c r="C47" s="146">
        <v>43800</v>
      </c>
      <c r="D47" s="21" t="s">
        <v>18</v>
      </c>
      <c r="E47" s="22">
        <v>3.5000000000000003E-2</v>
      </c>
      <c r="F47" s="36">
        <v>34938494.000000007</v>
      </c>
      <c r="G47" s="37">
        <v>1276</v>
      </c>
    </row>
    <row r="48" spans="1:7" ht="15.75" thickBot="1" x14ac:dyDescent="0.3">
      <c r="A48" s="6"/>
      <c r="B48" s="35" t="s">
        <v>48</v>
      </c>
      <c r="C48" s="147"/>
      <c r="D48" s="26" t="s">
        <v>12</v>
      </c>
      <c r="E48" s="27">
        <v>0.04</v>
      </c>
      <c r="F48" s="36">
        <v>22098422</v>
      </c>
      <c r="G48" s="37">
        <v>828</v>
      </c>
    </row>
    <row r="49" spans="1:7" ht="15.75" thickBot="1" x14ac:dyDescent="0.3">
      <c r="A49" s="6"/>
      <c r="B49" s="35" t="s">
        <v>49</v>
      </c>
      <c r="C49" s="147"/>
      <c r="D49" s="26" t="s">
        <v>10</v>
      </c>
      <c r="E49" s="27">
        <v>4.4999999999999998E-2</v>
      </c>
      <c r="F49" s="36">
        <v>26388813</v>
      </c>
      <c r="G49" s="37">
        <v>828</v>
      </c>
    </row>
    <row r="50" spans="1:7" ht="15.75" thickBot="1" x14ac:dyDescent="0.3">
      <c r="A50" s="6"/>
      <c r="B50" s="35" t="s">
        <v>50</v>
      </c>
      <c r="C50" s="148"/>
      <c r="D50" s="31" t="s">
        <v>8</v>
      </c>
      <c r="E50" s="32">
        <v>0.05</v>
      </c>
      <c r="F50" s="36">
        <v>75793451</v>
      </c>
      <c r="G50" s="37">
        <v>1245</v>
      </c>
    </row>
    <row r="51" spans="1:7" ht="15.75" thickBot="1" x14ac:dyDescent="0.3">
      <c r="A51" s="6"/>
      <c r="B51" s="156" t="s">
        <v>51</v>
      </c>
      <c r="C51" s="157"/>
      <c r="D51" s="157"/>
      <c r="E51" s="157"/>
      <c r="F51" s="18">
        <f>SUM(F15:F50)</f>
        <v>3180437229</v>
      </c>
      <c r="G51" s="19">
        <f>SUM(G15:G50)</f>
        <v>65897</v>
      </c>
    </row>
    <row r="52" spans="1:7" x14ac:dyDescent="0.25">
      <c r="A52" s="6"/>
    </row>
    <row r="53" spans="1:7" ht="15.75" thickBot="1" x14ac:dyDescent="0.3">
      <c r="A53" s="6"/>
    </row>
    <row r="54" spans="1:7" ht="15.75" thickBot="1" x14ac:dyDescent="0.3">
      <c r="A54" s="6"/>
      <c r="B54" s="128" t="s">
        <v>52</v>
      </c>
      <c r="C54" s="129"/>
      <c r="D54" s="129"/>
      <c r="E54" s="129"/>
      <c r="F54" s="129"/>
      <c r="G54" s="130"/>
    </row>
    <row r="55" spans="1:7" ht="15.75" thickBot="1" x14ac:dyDescent="0.3">
      <c r="A55" s="6"/>
      <c r="B55" s="38" t="s">
        <v>1</v>
      </c>
      <c r="C55" s="39" t="s">
        <v>2</v>
      </c>
      <c r="D55" s="39" t="s">
        <v>3</v>
      </c>
      <c r="E55" s="39" t="s">
        <v>4</v>
      </c>
      <c r="F55" s="39" t="s">
        <v>5</v>
      </c>
      <c r="G55" s="40" t="s">
        <v>6</v>
      </c>
    </row>
    <row r="56" spans="1:7" x14ac:dyDescent="0.25">
      <c r="A56" s="6"/>
      <c r="B56" s="20" t="s">
        <v>53</v>
      </c>
      <c r="C56" s="146">
        <v>44013</v>
      </c>
      <c r="D56" s="21" t="s">
        <v>18</v>
      </c>
      <c r="E56" s="22">
        <v>3.5000000000000003E-2</v>
      </c>
      <c r="F56" s="23">
        <v>196644722</v>
      </c>
      <c r="G56" s="24">
        <v>5427</v>
      </c>
    </row>
    <row r="57" spans="1:7" x14ac:dyDescent="0.25">
      <c r="A57" s="6"/>
      <c r="B57" s="25" t="s">
        <v>54</v>
      </c>
      <c r="C57" s="147"/>
      <c r="D57" s="26" t="s">
        <v>12</v>
      </c>
      <c r="E57" s="27">
        <v>0.04</v>
      </c>
      <c r="F57" s="28">
        <v>215579731</v>
      </c>
      <c r="G57" s="29">
        <v>5642</v>
      </c>
    </row>
    <row r="58" spans="1:7" x14ac:dyDescent="0.25">
      <c r="A58" s="6"/>
      <c r="B58" s="25" t="s">
        <v>55</v>
      </c>
      <c r="C58" s="147"/>
      <c r="D58" s="26" t="s">
        <v>10</v>
      </c>
      <c r="E58" s="27">
        <v>4.2500000000000003E-2</v>
      </c>
      <c r="F58" s="28">
        <v>82672232</v>
      </c>
      <c r="G58" s="29">
        <v>2274</v>
      </c>
    </row>
    <row r="59" spans="1:7" ht="15.75" thickBot="1" x14ac:dyDescent="0.3">
      <c r="A59" s="6"/>
      <c r="B59" s="30" t="s">
        <v>56</v>
      </c>
      <c r="C59" s="148"/>
      <c r="D59" s="31" t="s">
        <v>8</v>
      </c>
      <c r="E59" s="32">
        <v>4.7500000000000001E-2</v>
      </c>
      <c r="F59" s="33">
        <v>207916058</v>
      </c>
      <c r="G59" s="34">
        <v>4396</v>
      </c>
    </row>
    <row r="60" spans="1:7" x14ac:dyDescent="0.25">
      <c r="A60" s="6"/>
      <c r="B60" s="20" t="s">
        <v>57</v>
      </c>
      <c r="C60" s="146">
        <v>44044</v>
      </c>
      <c r="D60" s="21" t="s">
        <v>18</v>
      </c>
      <c r="E60" s="22">
        <v>3.5000000000000003E-2</v>
      </c>
      <c r="F60" s="23">
        <v>123912702</v>
      </c>
      <c r="G60" s="24">
        <v>3623</v>
      </c>
    </row>
    <row r="61" spans="1:7" x14ac:dyDescent="0.25">
      <c r="A61" s="6"/>
      <c r="B61" s="25" t="s">
        <v>58</v>
      </c>
      <c r="C61" s="147"/>
      <c r="D61" s="26" t="s">
        <v>12</v>
      </c>
      <c r="E61" s="27">
        <v>0.04</v>
      </c>
      <c r="F61" s="28">
        <v>146725207</v>
      </c>
      <c r="G61" s="29">
        <v>3687</v>
      </c>
    </row>
    <row r="62" spans="1:7" x14ac:dyDescent="0.25">
      <c r="A62" s="6"/>
      <c r="B62" s="25" t="s">
        <v>59</v>
      </c>
      <c r="C62" s="147"/>
      <c r="D62" s="26" t="s">
        <v>10</v>
      </c>
      <c r="E62" s="27">
        <v>4.2500000000000003E-2</v>
      </c>
      <c r="F62" s="28">
        <v>43699219</v>
      </c>
      <c r="G62" s="29">
        <v>1279</v>
      </c>
    </row>
    <row r="63" spans="1:7" ht="15.75" thickBot="1" x14ac:dyDescent="0.3">
      <c r="A63" s="6"/>
      <c r="B63" s="41" t="s">
        <v>60</v>
      </c>
      <c r="C63" s="147"/>
      <c r="D63" s="42" t="s">
        <v>8</v>
      </c>
      <c r="E63" s="43">
        <v>4.7500000000000001E-2</v>
      </c>
      <c r="F63" s="44">
        <v>102172853</v>
      </c>
      <c r="G63" s="45">
        <v>2391</v>
      </c>
    </row>
    <row r="64" spans="1:7" x14ac:dyDescent="0.25">
      <c r="A64" s="6"/>
      <c r="B64" s="20" t="s">
        <v>61</v>
      </c>
      <c r="C64" s="152">
        <v>44075</v>
      </c>
      <c r="D64" s="21" t="s">
        <v>18</v>
      </c>
      <c r="E64" s="22">
        <v>3.5000000000000003E-2</v>
      </c>
      <c r="F64" s="23">
        <v>81158978.999999985</v>
      </c>
      <c r="G64" s="24">
        <v>2365</v>
      </c>
    </row>
    <row r="65" spans="1:7" x14ac:dyDescent="0.25">
      <c r="A65" s="6"/>
      <c r="B65" s="25" t="s">
        <v>62</v>
      </c>
      <c r="C65" s="153"/>
      <c r="D65" s="26" t="s">
        <v>12</v>
      </c>
      <c r="E65" s="27">
        <v>0.04</v>
      </c>
      <c r="F65" s="28">
        <v>92198964</v>
      </c>
      <c r="G65" s="29">
        <v>2340</v>
      </c>
    </row>
    <row r="66" spans="1:7" ht="15.75" thickBot="1" x14ac:dyDescent="0.3">
      <c r="A66" s="6"/>
      <c r="B66" s="30" t="s">
        <v>63</v>
      </c>
      <c r="C66" s="154"/>
      <c r="D66" s="31" t="s">
        <v>10</v>
      </c>
      <c r="E66" s="32">
        <v>4.2500000000000003E-2</v>
      </c>
      <c r="F66" s="33">
        <v>93637869.000000015</v>
      </c>
      <c r="G66" s="34">
        <v>2053</v>
      </c>
    </row>
    <row r="67" spans="1:7" x14ac:dyDescent="0.25">
      <c r="A67" s="6"/>
      <c r="B67" s="20" t="s">
        <v>64</v>
      </c>
      <c r="C67" s="152">
        <v>44166</v>
      </c>
      <c r="D67" s="21" t="s">
        <v>18</v>
      </c>
      <c r="E67" s="22">
        <v>3.5000000000000003E-2</v>
      </c>
      <c r="F67" s="23">
        <v>183379302</v>
      </c>
      <c r="G67" s="24">
        <v>5406</v>
      </c>
    </row>
    <row r="68" spans="1:7" x14ac:dyDescent="0.25">
      <c r="A68" s="6"/>
      <c r="B68" s="25" t="s">
        <v>65</v>
      </c>
      <c r="C68" s="153"/>
      <c r="D68" s="26" t="s">
        <v>12</v>
      </c>
      <c r="E68" s="27">
        <v>3.7499999999999999E-2</v>
      </c>
      <c r="F68" s="28">
        <v>37657306</v>
      </c>
      <c r="G68" s="29">
        <v>1292</v>
      </c>
    </row>
    <row r="69" spans="1:7" ht="15.75" thickBot="1" x14ac:dyDescent="0.3">
      <c r="A69" s="6"/>
      <c r="B69" s="30" t="s">
        <v>66</v>
      </c>
      <c r="C69" s="154"/>
      <c r="D69" s="31" t="s">
        <v>10</v>
      </c>
      <c r="E69" s="32">
        <v>0.04</v>
      </c>
      <c r="F69" s="33">
        <v>180317700</v>
      </c>
      <c r="G69" s="34">
        <v>4314</v>
      </c>
    </row>
    <row r="70" spans="1:7" ht="15.75" thickBot="1" x14ac:dyDescent="0.3">
      <c r="A70" s="6"/>
      <c r="B70" s="156" t="s">
        <v>67</v>
      </c>
      <c r="C70" s="157"/>
      <c r="D70" s="157"/>
      <c r="E70" s="157"/>
      <c r="F70" s="18">
        <f>SUM(F56:F69)</f>
        <v>1787672844</v>
      </c>
      <c r="G70" s="19">
        <f>SUM(G56:G69)</f>
        <v>46489</v>
      </c>
    </row>
    <row r="71" spans="1:7" ht="15.75" thickBot="1" x14ac:dyDescent="0.3">
      <c r="A71" s="6"/>
    </row>
    <row r="72" spans="1:7" ht="15.75" thickBot="1" x14ac:dyDescent="0.3">
      <c r="A72" s="6"/>
      <c r="B72" s="128">
        <v>2021</v>
      </c>
      <c r="C72" s="129"/>
      <c r="D72" s="129"/>
      <c r="E72" s="129"/>
      <c r="F72" s="129"/>
      <c r="G72" s="130"/>
    </row>
    <row r="73" spans="1:7" ht="15.75" thickBot="1" x14ac:dyDescent="0.3">
      <c r="A73" s="6"/>
      <c r="B73" s="38" t="s">
        <v>1</v>
      </c>
      <c r="C73" s="39" t="s">
        <v>2</v>
      </c>
      <c r="D73" s="39" t="s">
        <v>3</v>
      </c>
      <c r="E73" s="39" t="s">
        <v>4</v>
      </c>
      <c r="F73" s="39" t="s">
        <v>5</v>
      </c>
      <c r="G73" s="40" t="s">
        <v>6</v>
      </c>
    </row>
    <row r="74" spans="1:7" x14ac:dyDescent="0.25">
      <c r="A74" s="6"/>
      <c r="B74" s="20" t="s">
        <v>68</v>
      </c>
      <c r="C74" s="152">
        <v>44197</v>
      </c>
      <c r="D74" s="21" t="s">
        <v>18</v>
      </c>
      <c r="E74" s="22">
        <v>3.2500000000000001E-2</v>
      </c>
      <c r="F74" s="23">
        <v>550226603</v>
      </c>
      <c r="G74" s="24">
        <v>13156</v>
      </c>
    </row>
    <row r="75" spans="1:7" x14ac:dyDescent="0.25">
      <c r="A75" s="6"/>
      <c r="B75" s="25" t="s">
        <v>69</v>
      </c>
      <c r="C75" s="153"/>
      <c r="D75" s="26" t="s">
        <v>10</v>
      </c>
      <c r="E75" s="27">
        <v>3.5000000000000003E-2</v>
      </c>
      <c r="F75" s="28">
        <v>261655914</v>
      </c>
      <c r="G75" s="29">
        <v>5560</v>
      </c>
    </row>
    <row r="76" spans="1:7" ht="15.75" thickBot="1" x14ac:dyDescent="0.3">
      <c r="A76" s="6"/>
      <c r="B76" s="30" t="s">
        <v>70</v>
      </c>
      <c r="C76" s="154"/>
      <c r="D76" s="31" t="s">
        <v>8</v>
      </c>
      <c r="E76" s="32">
        <v>3.7499999999999999E-2</v>
      </c>
      <c r="F76" s="33">
        <v>143396783</v>
      </c>
      <c r="G76" s="34">
        <v>2701</v>
      </c>
    </row>
    <row r="77" spans="1:7" x14ac:dyDescent="0.25">
      <c r="A77" s="6"/>
      <c r="B77" s="20" t="s">
        <v>71</v>
      </c>
      <c r="C77" s="152">
        <v>44228</v>
      </c>
      <c r="D77" s="21" t="s">
        <v>18</v>
      </c>
      <c r="E77" s="22">
        <v>0.03</v>
      </c>
      <c r="F77" s="23">
        <v>142621065</v>
      </c>
      <c r="G77" s="24">
        <v>4091</v>
      </c>
    </row>
    <row r="78" spans="1:7" x14ac:dyDescent="0.25">
      <c r="A78" s="6"/>
      <c r="B78" s="25" t="s">
        <v>72</v>
      </c>
      <c r="C78" s="153"/>
      <c r="D78" s="26" t="s">
        <v>10</v>
      </c>
      <c r="E78" s="27">
        <v>3.3000000000000002E-2</v>
      </c>
      <c r="F78" s="28">
        <v>51329435</v>
      </c>
      <c r="G78" s="29">
        <v>1464</v>
      </c>
    </row>
    <row r="79" spans="1:7" ht="15.75" thickBot="1" x14ac:dyDescent="0.3">
      <c r="A79" s="6"/>
      <c r="B79" s="30" t="s">
        <v>73</v>
      </c>
      <c r="C79" s="154"/>
      <c r="D79" s="31" t="s">
        <v>8</v>
      </c>
      <c r="E79" s="32">
        <v>3.4500000000000003E-2</v>
      </c>
      <c r="F79" s="33">
        <v>25823833.999999996</v>
      </c>
      <c r="G79" s="34">
        <v>608</v>
      </c>
    </row>
    <row r="80" spans="1:7" x14ac:dyDescent="0.25">
      <c r="A80" s="6"/>
      <c r="B80" s="20" t="s">
        <v>74</v>
      </c>
      <c r="C80" s="152">
        <v>44256</v>
      </c>
      <c r="D80" s="21" t="s">
        <v>18</v>
      </c>
      <c r="E80" s="22">
        <v>2.8500000000000001E-2</v>
      </c>
      <c r="F80" s="23">
        <v>301790322.99999994</v>
      </c>
      <c r="G80" s="24">
        <v>4229</v>
      </c>
    </row>
    <row r="81" spans="1:7" x14ac:dyDescent="0.25">
      <c r="A81" s="6"/>
      <c r="B81" s="25" t="s">
        <v>75</v>
      </c>
      <c r="C81" s="153"/>
      <c r="D81" s="26" t="s">
        <v>10</v>
      </c>
      <c r="E81" s="27">
        <v>3.1E-2</v>
      </c>
      <c r="F81" s="28">
        <v>136004049.99999997</v>
      </c>
      <c r="G81" s="29">
        <v>2282</v>
      </c>
    </row>
    <row r="82" spans="1:7" ht="15.75" thickBot="1" x14ac:dyDescent="0.3">
      <c r="A82" s="6"/>
      <c r="B82" s="30" t="s">
        <v>76</v>
      </c>
      <c r="C82" s="154"/>
      <c r="D82" s="31" t="s">
        <v>8</v>
      </c>
      <c r="E82" s="32">
        <v>3.2500000000000001E-2</v>
      </c>
      <c r="F82" s="33">
        <v>50400863</v>
      </c>
      <c r="G82" s="34">
        <v>689</v>
      </c>
    </row>
    <row r="83" spans="1:7" x14ac:dyDescent="0.25">
      <c r="A83" s="6"/>
      <c r="B83" s="20" t="s">
        <v>77</v>
      </c>
      <c r="C83" s="152">
        <v>44287</v>
      </c>
      <c r="D83" s="21" t="s">
        <v>18</v>
      </c>
      <c r="E83" s="22">
        <v>2.9499999999999998E-2</v>
      </c>
      <c r="F83" s="23">
        <v>121219649.99999999</v>
      </c>
      <c r="G83" s="24">
        <v>3099</v>
      </c>
    </row>
    <row r="84" spans="1:7" x14ac:dyDescent="0.25">
      <c r="A84" s="6"/>
      <c r="B84" s="25" t="s">
        <v>78</v>
      </c>
      <c r="C84" s="153"/>
      <c r="D84" s="26" t="s">
        <v>10</v>
      </c>
      <c r="E84" s="27">
        <v>3.3500000000000002E-2</v>
      </c>
      <c r="F84" s="28">
        <v>53523163</v>
      </c>
      <c r="G84" s="29">
        <v>1508</v>
      </c>
    </row>
    <row r="85" spans="1:7" ht="15.75" thickBot="1" x14ac:dyDescent="0.3">
      <c r="A85" s="6"/>
      <c r="B85" s="41" t="s">
        <v>79</v>
      </c>
      <c r="C85" s="155"/>
      <c r="D85" s="42" t="s">
        <v>8</v>
      </c>
      <c r="E85" s="43">
        <v>3.7499999999999999E-2</v>
      </c>
      <c r="F85" s="44">
        <v>44272237.000000007</v>
      </c>
      <c r="G85" s="45">
        <v>1001</v>
      </c>
    </row>
    <row r="86" spans="1:7" x14ac:dyDescent="0.25">
      <c r="B86" s="20" t="s">
        <v>80</v>
      </c>
      <c r="C86" s="152">
        <v>44317</v>
      </c>
      <c r="D86" s="21" t="s">
        <v>18</v>
      </c>
      <c r="E86" s="22">
        <v>2.9499999999999998E-2</v>
      </c>
      <c r="F86" s="46">
        <v>89078121</v>
      </c>
      <c r="G86" s="47">
        <v>2458</v>
      </c>
    </row>
    <row r="87" spans="1:7" ht="15.75" thickBot="1" x14ac:dyDescent="0.3">
      <c r="B87" s="41" t="s">
        <v>81</v>
      </c>
      <c r="C87" s="155"/>
      <c r="D87" s="42" t="s">
        <v>10</v>
      </c>
      <c r="E87" s="43">
        <v>3.3500000000000002E-2</v>
      </c>
      <c r="F87" s="48">
        <v>80163563</v>
      </c>
      <c r="G87" s="49">
        <v>1904</v>
      </c>
    </row>
    <row r="88" spans="1:7" ht="15.75" thickBot="1" x14ac:dyDescent="0.3">
      <c r="B88" s="7" t="s">
        <v>82</v>
      </c>
      <c r="C88" s="146">
        <v>44348</v>
      </c>
      <c r="D88" s="21" t="s">
        <v>18</v>
      </c>
      <c r="E88" s="22">
        <v>2.9499999999999998E-2</v>
      </c>
      <c r="F88" s="46">
        <v>121211344</v>
      </c>
      <c r="G88" s="47">
        <v>3133</v>
      </c>
    </row>
    <row r="89" spans="1:7" ht="15.75" thickBot="1" x14ac:dyDescent="0.3">
      <c r="B89" s="35" t="s">
        <v>83</v>
      </c>
      <c r="C89" s="147"/>
      <c r="D89" s="26" t="s">
        <v>10</v>
      </c>
      <c r="E89" s="27">
        <v>3.3500000000000002E-2</v>
      </c>
      <c r="F89" s="50">
        <v>81582419</v>
      </c>
      <c r="G89" s="51">
        <v>1812</v>
      </c>
    </row>
    <row r="90" spans="1:7" ht="15.75" thickBot="1" x14ac:dyDescent="0.3">
      <c r="B90" s="35" t="s">
        <v>84</v>
      </c>
      <c r="C90" s="148"/>
      <c r="D90" s="42" t="s">
        <v>8</v>
      </c>
      <c r="E90" s="43">
        <v>3.6499999999999998E-2</v>
      </c>
      <c r="F90" s="48">
        <v>51453331</v>
      </c>
      <c r="G90" s="49">
        <v>922</v>
      </c>
    </row>
    <row r="91" spans="1:7" ht="15.75" thickBot="1" x14ac:dyDescent="0.3">
      <c r="B91" s="7" t="s">
        <v>85</v>
      </c>
      <c r="C91" s="146">
        <v>44409</v>
      </c>
      <c r="D91" s="21" t="s">
        <v>18</v>
      </c>
      <c r="E91" s="22">
        <v>3.15E-2</v>
      </c>
      <c r="F91" s="46">
        <v>419825428</v>
      </c>
      <c r="G91" s="47">
        <v>9786</v>
      </c>
    </row>
    <row r="92" spans="1:7" ht="15.75" thickBot="1" x14ac:dyDescent="0.3">
      <c r="B92" s="35" t="s">
        <v>86</v>
      </c>
      <c r="C92" s="147"/>
      <c r="D92" s="26" t="s">
        <v>10</v>
      </c>
      <c r="E92" s="27">
        <v>3.5000000000000003E-2</v>
      </c>
      <c r="F92" s="50">
        <v>177092176</v>
      </c>
      <c r="G92" s="51">
        <v>3943</v>
      </c>
    </row>
    <row r="93" spans="1:7" ht="15.75" thickBot="1" x14ac:dyDescent="0.3">
      <c r="B93" s="35" t="s">
        <v>87</v>
      </c>
      <c r="C93" s="148"/>
      <c r="D93" s="42" t="s">
        <v>8</v>
      </c>
      <c r="E93" s="43">
        <v>3.85E-2</v>
      </c>
      <c r="F93" s="48">
        <v>125559937</v>
      </c>
      <c r="G93" s="52">
        <v>2314</v>
      </c>
    </row>
    <row r="94" spans="1:7" ht="15.75" thickBot="1" x14ac:dyDescent="0.3">
      <c r="B94" s="7" t="s">
        <v>88</v>
      </c>
      <c r="C94" s="146">
        <v>44440</v>
      </c>
      <c r="D94" s="21" t="s">
        <v>18</v>
      </c>
      <c r="E94" s="22">
        <v>3.2500000000000001E-2</v>
      </c>
      <c r="F94" s="46">
        <v>286619363.99999994</v>
      </c>
      <c r="G94" s="47">
        <v>7104</v>
      </c>
    </row>
    <row r="95" spans="1:7" ht="15.75" thickBot="1" x14ac:dyDescent="0.3">
      <c r="B95" s="35" t="s">
        <v>89</v>
      </c>
      <c r="C95" s="147"/>
      <c r="D95" s="26" t="s">
        <v>10</v>
      </c>
      <c r="E95" s="27">
        <v>3.7499999999999999E-2</v>
      </c>
      <c r="F95" s="50">
        <v>105633446</v>
      </c>
      <c r="G95" s="51">
        <v>2577</v>
      </c>
    </row>
    <row r="96" spans="1:7" ht="15.75" thickBot="1" x14ac:dyDescent="0.3">
      <c r="B96" s="35" t="s">
        <v>90</v>
      </c>
      <c r="C96" s="148"/>
      <c r="D96" s="31" t="s">
        <v>8</v>
      </c>
      <c r="E96" s="32">
        <v>4.1500000000000002E-2</v>
      </c>
      <c r="F96" s="53">
        <v>142983083</v>
      </c>
      <c r="G96" s="52">
        <v>2803</v>
      </c>
    </row>
    <row r="97" spans="2:7" ht="15.75" thickBot="1" x14ac:dyDescent="0.3">
      <c r="B97" s="7" t="s">
        <v>91</v>
      </c>
      <c r="C97" s="146">
        <v>44470</v>
      </c>
      <c r="D97" s="21" t="s">
        <v>18</v>
      </c>
      <c r="E97" s="22">
        <v>3.5000000000000003E-2</v>
      </c>
      <c r="F97" s="46">
        <v>232021905.99999997</v>
      </c>
      <c r="G97" s="47">
        <v>5358</v>
      </c>
    </row>
    <row r="98" spans="2:7" ht="15.75" thickBot="1" x14ac:dyDescent="0.3">
      <c r="B98" s="35" t="s">
        <v>92</v>
      </c>
      <c r="C98" s="147"/>
      <c r="D98" s="26" t="s">
        <v>10</v>
      </c>
      <c r="E98" s="27">
        <v>0.04</v>
      </c>
      <c r="F98" s="50">
        <v>89577744.000000015</v>
      </c>
      <c r="G98" s="51">
        <v>2199</v>
      </c>
    </row>
    <row r="99" spans="2:7" ht="15.75" thickBot="1" x14ac:dyDescent="0.3">
      <c r="B99" s="35" t="s">
        <v>93</v>
      </c>
      <c r="C99" s="148"/>
      <c r="D99" s="31" t="s">
        <v>8</v>
      </c>
      <c r="E99" s="32">
        <v>4.4000000000000004E-2</v>
      </c>
      <c r="F99" s="53">
        <v>86730105.000000015</v>
      </c>
      <c r="G99" s="52">
        <v>1471</v>
      </c>
    </row>
    <row r="100" spans="2:7" ht="15.75" thickBot="1" x14ac:dyDescent="0.3">
      <c r="B100" s="7" t="s">
        <v>94</v>
      </c>
      <c r="C100" s="146">
        <v>44501</v>
      </c>
      <c r="D100" s="21" t="s">
        <v>18</v>
      </c>
      <c r="E100" s="22">
        <v>3.7499999999999999E-2</v>
      </c>
      <c r="F100" s="46">
        <v>164704268</v>
      </c>
      <c r="G100" s="47">
        <v>4641</v>
      </c>
    </row>
    <row r="101" spans="2:7" ht="15.75" thickBot="1" x14ac:dyDescent="0.3">
      <c r="B101" s="35" t="s">
        <v>95</v>
      </c>
      <c r="C101" s="147"/>
      <c r="D101" s="26" t="s">
        <v>10</v>
      </c>
      <c r="E101" s="27">
        <v>4.2500000000000003E-2</v>
      </c>
      <c r="F101" s="50">
        <v>93058282</v>
      </c>
      <c r="G101" s="51">
        <v>2205</v>
      </c>
    </row>
    <row r="102" spans="2:7" ht="15.75" thickBot="1" x14ac:dyDescent="0.3">
      <c r="B102" s="35" t="s">
        <v>96</v>
      </c>
      <c r="C102" s="148"/>
      <c r="D102" s="31" t="s">
        <v>8</v>
      </c>
      <c r="E102" s="32">
        <v>4.6500000000000007E-2</v>
      </c>
      <c r="F102" s="53">
        <v>71006770</v>
      </c>
      <c r="G102" s="52">
        <v>1557</v>
      </c>
    </row>
    <row r="103" spans="2:7" ht="15.75" thickBot="1" x14ac:dyDescent="0.3">
      <c r="B103" s="54" t="s">
        <v>97</v>
      </c>
      <c r="C103" s="149">
        <v>44531</v>
      </c>
      <c r="D103" s="21" t="s">
        <v>18</v>
      </c>
      <c r="E103" s="22">
        <v>4.2500000000000003E-2</v>
      </c>
      <c r="F103" s="46">
        <v>468760729</v>
      </c>
      <c r="G103" s="47">
        <v>11408</v>
      </c>
    </row>
    <row r="104" spans="2:7" ht="15.75" thickBot="1" x14ac:dyDescent="0.3">
      <c r="B104" s="55" t="s">
        <v>98</v>
      </c>
      <c r="C104" s="150"/>
      <c r="D104" s="26" t="s">
        <v>10</v>
      </c>
      <c r="E104" s="27">
        <v>4.7500000000000001E-2</v>
      </c>
      <c r="F104" s="50">
        <v>129167449</v>
      </c>
      <c r="G104" s="51">
        <v>3096</v>
      </c>
    </row>
    <row r="105" spans="2:7" ht="15.75" thickBot="1" x14ac:dyDescent="0.3">
      <c r="B105" s="56" t="s">
        <v>99</v>
      </c>
      <c r="C105" s="151"/>
      <c r="D105" s="31" t="s">
        <v>8</v>
      </c>
      <c r="E105" s="32">
        <v>5.0999999999999997E-2</v>
      </c>
      <c r="F105" s="53">
        <v>188544254</v>
      </c>
      <c r="G105" s="52">
        <v>3388</v>
      </c>
    </row>
    <row r="106" spans="2:7" ht="15.75" thickBot="1" x14ac:dyDescent="0.3">
      <c r="B106" s="122" t="s">
        <v>100</v>
      </c>
      <c r="C106" s="123"/>
      <c r="D106" s="123"/>
      <c r="E106" s="124"/>
      <c r="F106" s="57">
        <f>SUM(F74:F105)</f>
        <v>5087037639</v>
      </c>
      <c r="G106" s="57">
        <f>SUM(G74:G105)</f>
        <v>114467</v>
      </c>
    </row>
    <row r="107" spans="2:7" ht="15.75" thickBot="1" x14ac:dyDescent="0.3"/>
    <row r="108" spans="2:7" ht="15.75" thickBot="1" x14ac:dyDescent="0.3">
      <c r="B108" s="128">
        <v>2022</v>
      </c>
      <c r="C108" s="129"/>
      <c r="D108" s="129"/>
      <c r="E108" s="129"/>
      <c r="F108" s="129"/>
      <c r="G108" s="130"/>
    </row>
    <row r="109" spans="2:7" ht="15.75" thickBot="1" x14ac:dyDescent="0.3">
      <c r="B109" s="38" t="s">
        <v>1</v>
      </c>
      <c r="C109" s="39" t="s">
        <v>2</v>
      </c>
      <c r="D109" s="39" t="s">
        <v>3</v>
      </c>
      <c r="E109" s="39" t="s">
        <v>4</v>
      </c>
      <c r="F109" s="39" t="s">
        <v>5</v>
      </c>
      <c r="G109" s="40" t="s">
        <v>6</v>
      </c>
    </row>
    <row r="110" spans="2:7" x14ac:dyDescent="0.25">
      <c r="B110" s="58" t="s">
        <v>101</v>
      </c>
      <c r="C110" s="140">
        <v>44593</v>
      </c>
      <c r="D110" s="59" t="s">
        <v>18</v>
      </c>
      <c r="E110" s="60">
        <v>4.4999999999999998E-2</v>
      </c>
      <c r="F110" s="61">
        <v>1013988478</v>
      </c>
      <c r="G110" s="62">
        <v>22874</v>
      </c>
    </row>
    <row r="111" spans="2:7" x14ac:dyDescent="0.25">
      <c r="B111" s="63" t="s">
        <v>102</v>
      </c>
      <c r="C111" s="141"/>
      <c r="D111" s="64" t="s">
        <v>10</v>
      </c>
      <c r="E111" s="65">
        <v>0.05</v>
      </c>
      <c r="F111" s="66">
        <v>349839899</v>
      </c>
      <c r="G111" s="67">
        <v>8107</v>
      </c>
    </row>
    <row r="112" spans="2:7" ht="15.75" thickBot="1" x14ac:dyDescent="0.3">
      <c r="B112" s="68" t="s">
        <v>103</v>
      </c>
      <c r="C112" s="142"/>
      <c r="D112" s="69" t="s">
        <v>8</v>
      </c>
      <c r="E112" s="70">
        <v>5.3499999999999999E-2</v>
      </c>
      <c r="F112" s="71">
        <v>221222658</v>
      </c>
      <c r="G112" s="72">
        <v>4222</v>
      </c>
    </row>
    <row r="113" spans="2:7" x14ac:dyDescent="0.25">
      <c r="B113" s="58" t="s">
        <v>104</v>
      </c>
      <c r="C113" s="140">
        <v>44621</v>
      </c>
      <c r="D113" s="59" t="s">
        <v>18</v>
      </c>
      <c r="E113" s="60">
        <v>4.5499999999999999E-2</v>
      </c>
      <c r="F113" s="61">
        <v>328013800</v>
      </c>
      <c r="G113" s="62">
        <v>8653</v>
      </c>
    </row>
    <row r="114" spans="2:7" x14ac:dyDescent="0.25">
      <c r="B114" s="63" t="s">
        <v>105</v>
      </c>
      <c r="C114" s="141"/>
      <c r="D114" s="64" t="s">
        <v>10</v>
      </c>
      <c r="E114" s="65">
        <v>5.0500000000000003E-2</v>
      </c>
      <c r="F114" s="66">
        <v>98358290</v>
      </c>
      <c r="G114" s="67">
        <v>2455</v>
      </c>
    </row>
    <row r="115" spans="2:7" ht="15.75" thickBot="1" x14ac:dyDescent="0.3">
      <c r="B115" s="68" t="s">
        <v>106</v>
      </c>
      <c r="C115" s="142"/>
      <c r="D115" s="69" t="s">
        <v>8</v>
      </c>
      <c r="E115" s="70">
        <v>5.3999999999999999E-2</v>
      </c>
      <c r="F115" s="71">
        <v>85880881.999999985</v>
      </c>
      <c r="G115" s="72">
        <v>1491</v>
      </c>
    </row>
    <row r="116" spans="2:7" x14ac:dyDescent="0.25">
      <c r="B116" s="73" t="s">
        <v>107</v>
      </c>
      <c r="C116" s="143">
        <v>44652</v>
      </c>
      <c r="D116" s="74" t="s">
        <v>18</v>
      </c>
      <c r="E116" s="75">
        <v>4.8000000000000001E-2</v>
      </c>
      <c r="F116" s="76">
        <v>439451475</v>
      </c>
      <c r="G116" s="77">
        <v>9350</v>
      </c>
    </row>
    <row r="117" spans="2:7" ht="15.75" thickBot="1" x14ac:dyDescent="0.3">
      <c r="B117" s="78" t="s">
        <v>108</v>
      </c>
      <c r="C117" s="144"/>
      <c r="D117" s="79" t="s">
        <v>10</v>
      </c>
      <c r="E117" s="80">
        <v>5.8000000000000003E-2</v>
      </c>
      <c r="F117" s="81">
        <v>213153701.99999997</v>
      </c>
      <c r="G117" s="82">
        <v>4675</v>
      </c>
    </row>
    <row r="118" spans="2:7" x14ac:dyDescent="0.25">
      <c r="B118" s="73" t="s">
        <v>109</v>
      </c>
      <c r="C118" s="143">
        <v>44682</v>
      </c>
      <c r="D118" s="74" t="s">
        <v>18</v>
      </c>
      <c r="E118" s="75">
        <v>5.5E-2</v>
      </c>
      <c r="F118" s="76">
        <v>355191076</v>
      </c>
      <c r="G118" s="77">
        <v>8933</v>
      </c>
    </row>
    <row r="119" spans="2:7" ht="15.75" thickBot="1" x14ac:dyDescent="0.3">
      <c r="B119" s="83" t="s">
        <v>110</v>
      </c>
      <c r="C119" s="145"/>
      <c r="D119" s="84" t="s">
        <v>10</v>
      </c>
      <c r="E119" s="85">
        <v>6.1499999999999999E-2</v>
      </c>
      <c r="F119" s="86">
        <v>136420128</v>
      </c>
      <c r="G119" s="87">
        <v>3405</v>
      </c>
    </row>
    <row r="120" spans="2:7" x14ac:dyDescent="0.25">
      <c r="B120" s="73" t="s">
        <v>111</v>
      </c>
      <c r="C120" s="143">
        <v>44713</v>
      </c>
      <c r="D120" s="74" t="s">
        <v>18</v>
      </c>
      <c r="E120" s="75">
        <v>7.1999999999999995E-2</v>
      </c>
      <c r="F120" s="76">
        <v>1027933757</v>
      </c>
      <c r="G120" s="77">
        <v>26827</v>
      </c>
    </row>
    <row r="121" spans="2:7" ht="15.75" thickBot="1" x14ac:dyDescent="0.3">
      <c r="B121" s="83" t="s">
        <v>112</v>
      </c>
      <c r="C121" s="145"/>
      <c r="D121" s="84" t="s">
        <v>10</v>
      </c>
      <c r="E121" s="85">
        <v>7.8E-2</v>
      </c>
      <c r="F121" s="86">
        <v>357070335</v>
      </c>
      <c r="G121" s="87">
        <v>8132</v>
      </c>
    </row>
    <row r="122" spans="2:7" x14ac:dyDescent="0.25">
      <c r="B122" s="73" t="s">
        <v>113</v>
      </c>
      <c r="C122" s="143">
        <v>44743</v>
      </c>
      <c r="D122" s="74" t="s">
        <v>18</v>
      </c>
      <c r="E122" s="75">
        <v>8.2500000000000004E-2</v>
      </c>
      <c r="F122" s="76">
        <v>1123306282</v>
      </c>
      <c r="G122" s="77">
        <v>25347</v>
      </c>
    </row>
    <row r="123" spans="2:7" ht="15.75" thickBot="1" x14ac:dyDescent="0.3">
      <c r="B123" s="83" t="s">
        <v>114</v>
      </c>
      <c r="C123" s="145"/>
      <c r="D123" s="84" t="s">
        <v>10</v>
      </c>
      <c r="E123" s="85">
        <v>8.5999999999999993E-2</v>
      </c>
      <c r="F123" s="86">
        <v>364260874</v>
      </c>
      <c r="G123" s="87">
        <v>7113</v>
      </c>
    </row>
    <row r="124" spans="2:7" ht="15.75" thickBot="1" x14ac:dyDescent="0.3">
      <c r="B124" s="88" t="s">
        <v>115</v>
      </c>
      <c r="C124" s="89">
        <v>44774</v>
      </c>
      <c r="D124" s="90" t="s">
        <v>18</v>
      </c>
      <c r="E124" s="91">
        <v>8.2500000000000004E-2</v>
      </c>
      <c r="F124" s="92">
        <v>1945903159</v>
      </c>
      <c r="G124" s="93">
        <v>40948</v>
      </c>
    </row>
    <row r="125" spans="2:7" x14ac:dyDescent="0.25">
      <c r="B125" s="94" t="s">
        <v>116</v>
      </c>
      <c r="C125" s="137">
        <v>44805</v>
      </c>
      <c r="D125" s="74" t="s">
        <v>18</v>
      </c>
      <c r="E125" s="75">
        <v>7.7499999999999999E-2</v>
      </c>
      <c r="F125" s="76">
        <v>885894446</v>
      </c>
      <c r="G125" s="77">
        <v>22640</v>
      </c>
    </row>
    <row r="126" spans="2:7" ht="15.75" thickBot="1" x14ac:dyDescent="0.3">
      <c r="B126" s="95" t="s">
        <v>117</v>
      </c>
      <c r="C126" s="138"/>
      <c r="D126" s="84" t="s">
        <v>12</v>
      </c>
      <c r="E126" s="85">
        <v>7.9000000000000001E-2</v>
      </c>
      <c r="F126" s="86">
        <v>293998914</v>
      </c>
      <c r="G126" s="87">
        <v>6686</v>
      </c>
    </row>
    <row r="127" spans="2:7" x14ac:dyDescent="0.25">
      <c r="B127" s="94" t="s">
        <v>118</v>
      </c>
      <c r="C127" s="137">
        <v>44835</v>
      </c>
      <c r="D127" s="74" t="s">
        <v>18</v>
      </c>
      <c r="E127" s="75">
        <v>7.7499999999999999E-2</v>
      </c>
      <c r="F127" s="76">
        <v>524538137</v>
      </c>
      <c r="G127" s="77">
        <v>13680</v>
      </c>
    </row>
    <row r="128" spans="2:7" ht="15.75" thickBot="1" x14ac:dyDescent="0.3">
      <c r="B128" s="95" t="s">
        <v>119</v>
      </c>
      <c r="C128" s="138"/>
      <c r="D128" s="84" t="s">
        <v>12</v>
      </c>
      <c r="E128" s="85">
        <v>8.1000000000000003E-2</v>
      </c>
      <c r="F128" s="86">
        <v>284021524.00000006</v>
      </c>
      <c r="G128" s="87">
        <v>6378</v>
      </c>
    </row>
    <row r="129" spans="2:7" x14ac:dyDescent="0.25">
      <c r="B129" s="94" t="s">
        <v>120</v>
      </c>
      <c r="C129" s="137">
        <v>44866</v>
      </c>
      <c r="D129" s="74" t="s">
        <v>18</v>
      </c>
      <c r="E129" s="75">
        <v>8.6999999999999994E-2</v>
      </c>
      <c r="F129" s="76">
        <v>889551817</v>
      </c>
      <c r="G129" s="77">
        <v>22996</v>
      </c>
    </row>
    <row r="130" spans="2:7" ht="15.75" thickBot="1" x14ac:dyDescent="0.3">
      <c r="B130" s="95" t="s">
        <v>121</v>
      </c>
      <c r="C130" s="138"/>
      <c r="D130" s="84" t="s">
        <v>12</v>
      </c>
      <c r="E130" s="85">
        <v>9.1499999999999998E-2</v>
      </c>
      <c r="F130" s="86">
        <v>626994966</v>
      </c>
      <c r="G130" s="87">
        <v>12709</v>
      </c>
    </row>
    <row r="131" spans="2:7" x14ac:dyDescent="0.25">
      <c r="B131" s="94" t="s">
        <v>122</v>
      </c>
      <c r="C131" s="137">
        <v>44896</v>
      </c>
      <c r="D131" s="74" t="s">
        <v>18</v>
      </c>
      <c r="E131" s="75">
        <v>7.6499999999999999E-2</v>
      </c>
      <c r="F131" s="76">
        <v>412170054</v>
      </c>
      <c r="G131" s="77">
        <v>11580</v>
      </c>
    </row>
    <row r="132" spans="2:7" ht="15.75" thickBot="1" x14ac:dyDescent="0.3">
      <c r="B132" s="95" t="s">
        <v>123</v>
      </c>
      <c r="C132" s="138"/>
      <c r="D132" s="84" t="s">
        <v>12</v>
      </c>
      <c r="E132" s="85">
        <v>7.8E-2</v>
      </c>
      <c r="F132" s="86">
        <v>170803099</v>
      </c>
      <c r="G132" s="87">
        <v>3952</v>
      </c>
    </row>
    <row r="133" spans="2:7" ht="15.75" thickBot="1" x14ac:dyDescent="0.3">
      <c r="B133" s="122" t="s">
        <v>124</v>
      </c>
      <c r="C133" s="123"/>
      <c r="D133" s="123"/>
      <c r="E133" s="124"/>
      <c r="F133" s="57">
        <f>SUM(F110:F132)</f>
        <v>12147967752</v>
      </c>
      <c r="G133" s="57">
        <f>SUM(G110:G132)</f>
        <v>283153</v>
      </c>
    </row>
    <row r="134" spans="2:7" ht="15.75" thickBot="1" x14ac:dyDescent="0.3"/>
    <row r="135" spans="2:7" ht="15.75" thickBot="1" x14ac:dyDescent="0.3">
      <c r="B135" s="128">
        <v>2023</v>
      </c>
      <c r="C135" s="129"/>
      <c r="D135" s="129"/>
      <c r="E135" s="129"/>
      <c r="F135" s="129"/>
      <c r="G135" s="130"/>
    </row>
    <row r="136" spans="2:7" ht="15.75" thickBot="1" x14ac:dyDescent="0.3">
      <c r="B136" s="38" t="s">
        <v>1</v>
      </c>
      <c r="C136" s="39" t="s">
        <v>2</v>
      </c>
      <c r="D136" s="39" t="s">
        <v>3</v>
      </c>
      <c r="E136" s="39" t="s">
        <v>4</v>
      </c>
      <c r="F136" s="39" t="s">
        <v>5</v>
      </c>
      <c r="G136" s="40" t="s">
        <v>6</v>
      </c>
    </row>
    <row r="137" spans="2:7" x14ac:dyDescent="0.25">
      <c r="B137" s="96" t="s">
        <v>125</v>
      </c>
      <c r="C137" s="131">
        <v>44927</v>
      </c>
      <c r="D137" s="97" t="s">
        <v>18</v>
      </c>
      <c r="E137" s="60">
        <v>7.3499999999999996E-2</v>
      </c>
      <c r="F137" s="61">
        <v>529990244</v>
      </c>
      <c r="G137" s="62">
        <v>15251</v>
      </c>
    </row>
    <row r="138" spans="2:7" x14ac:dyDescent="0.25">
      <c r="B138" s="98" t="s">
        <v>126</v>
      </c>
      <c r="C138" s="132"/>
      <c r="D138" s="99" t="s">
        <v>12</v>
      </c>
      <c r="E138" s="65">
        <v>7.5999999999999998E-2</v>
      </c>
      <c r="F138" s="66">
        <v>43430843</v>
      </c>
      <c r="G138" s="67">
        <v>1348</v>
      </c>
    </row>
    <row r="139" spans="2:7" ht="15.75" thickBot="1" x14ac:dyDescent="0.3">
      <c r="B139" s="100" t="s">
        <v>127</v>
      </c>
      <c r="C139" s="139"/>
      <c r="D139" s="101" t="s">
        <v>10</v>
      </c>
      <c r="E139" s="102">
        <v>0.08</v>
      </c>
      <c r="F139" s="103">
        <v>272432802</v>
      </c>
      <c r="G139" s="104">
        <v>6105</v>
      </c>
    </row>
    <row r="140" spans="2:7" x14ac:dyDescent="0.25">
      <c r="B140" s="96" t="s">
        <v>128</v>
      </c>
      <c r="C140" s="131">
        <v>44958</v>
      </c>
      <c r="D140" s="97" t="s">
        <v>18</v>
      </c>
      <c r="E140" s="60">
        <v>7.1999999999999995E-2</v>
      </c>
      <c r="F140" s="61">
        <v>295646533</v>
      </c>
      <c r="G140" s="62">
        <v>9358</v>
      </c>
    </row>
    <row r="141" spans="2:7" x14ac:dyDescent="0.25">
      <c r="B141" s="98" t="s">
        <v>129</v>
      </c>
      <c r="C141" s="132"/>
      <c r="D141" s="99" t="s">
        <v>12</v>
      </c>
      <c r="E141" s="65">
        <v>7.4999999999999997E-2</v>
      </c>
      <c r="F141" s="66">
        <v>34073643</v>
      </c>
      <c r="G141" s="105">
        <v>1236</v>
      </c>
    </row>
    <row r="142" spans="2:7" ht="15.75" thickBot="1" x14ac:dyDescent="0.3">
      <c r="B142" s="106" t="s">
        <v>130</v>
      </c>
      <c r="C142" s="133"/>
      <c r="D142" s="107" t="s">
        <v>10</v>
      </c>
      <c r="E142" s="70">
        <v>0.08</v>
      </c>
      <c r="F142" s="71">
        <v>308567965</v>
      </c>
      <c r="G142" s="108">
        <v>7153</v>
      </c>
    </row>
    <row r="143" spans="2:7" x14ac:dyDescent="0.25">
      <c r="B143" s="94" t="s">
        <v>131</v>
      </c>
      <c r="C143" s="134">
        <v>44986</v>
      </c>
      <c r="D143" s="109" t="s">
        <v>18</v>
      </c>
      <c r="E143" s="60">
        <v>7.1999999999999995E-2</v>
      </c>
      <c r="F143" s="76">
        <v>890610850</v>
      </c>
      <c r="G143" s="77">
        <v>21811</v>
      </c>
    </row>
    <row r="144" spans="2:7" x14ac:dyDescent="0.25">
      <c r="B144" s="110" t="s">
        <v>132</v>
      </c>
      <c r="C144" s="135"/>
      <c r="D144" s="111" t="s">
        <v>12</v>
      </c>
      <c r="E144" s="65">
        <v>7.4999999999999997E-2</v>
      </c>
      <c r="F144" s="112">
        <v>64054565</v>
      </c>
      <c r="G144" s="113">
        <v>1805</v>
      </c>
    </row>
    <row r="145" spans="2:7" ht="15.75" thickBot="1" x14ac:dyDescent="0.3">
      <c r="B145" s="95" t="s">
        <v>133</v>
      </c>
      <c r="C145" s="136"/>
      <c r="D145" s="114" t="s">
        <v>10</v>
      </c>
      <c r="E145" s="70">
        <v>0.08</v>
      </c>
      <c r="F145" s="86">
        <v>349969223</v>
      </c>
      <c r="G145" s="87">
        <v>8017</v>
      </c>
    </row>
    <row r="146" spans="2:7" x14ac:dyDescent="0.25">
      <c r="B146" s="73" t="s">
        <v>134</v>
      </c>
      <c r="C146" s="125" t="s">
        <v>135</v>
      </c>
      <c r="D146" s="74" t="s">
        <v>18</v>
      </c>
      <c r="E146" s="75">
        <v>6.7000000000000004E-2</v>
      </c>
      <c r="F146" s="76">
        <v>462441040</v>
      </c>
      <c r="G146" s="77">
        <v>13051</v>
      </c>
    </row>
    <row r="147" spans="2:7" x14ac:dyDescent="0.25">
      <c r="B147" s="115" t="s">
        <v>136</v>
      </c>
      <c r="C147" s="127"/>
      <c r="D147" s="116" t="s">
        <v>12</v>
      </c>
      <c r="E147" s="117">
        <v>7.2999999999999995E-2</v>
      </c>
      <c r="F147" s="112">
        <v>132109387</v>
      </c>
      <c r="G147" s="113">
        <v>3615</v>
      </c>
    </row>
    <row r="148" spans="2:7" ht="15.75" thickBot="1" x14ac:dyDescent="0.3">
      <c r="B148" s="83" t="s">
        <v>137</v>
      </c>
      <c r="C148" s="126"/>
      <c r="D148" s="84" t="s">
        <v>10</v>
      </c>
      <c r="E148" s="85">
        <v>7.6999999999999999E-2</v>
      </c>
      <c r="F148" s="86">
        <v>362944366</v>
      </c>
      <c r="G148" s="87">
        <v>6681</v>
      </c>
    </row>
    <row r="149" spans="2:7" x14ac:dyDescent="0.25">
      <c r="B149" s="73" t="s">
        <v>138</v>
      </c>
      <c r="C149" s="125" t="s">
        <v>139</v>
      </c>
      <c r="D149" s="74" t="s">
        <v>18</v>
      </c>
      <c r="E149" s="75">
        <v>6.5000000000000002E-2</v>
      </c>
      <c r="F149" s="76">
        <v>290731804</v>
      </c>
      <c r="G149" s="77">
        <v>8307</v>
      </c>
    </row>
    <row r="150" spans="2:7" ht="15.75" thickBot="1" x14ac:dyDescent="0.3">
      <c r="B150" s="83" t="s">
        <v>140</v>
      </c>
      <c r="C150" s="126"/>
      <c r="D150" s="84" t="s">
        <v>10</v>
      </c>
      <c r="E150" s="85">
        <v>7.4999999999999997E-2</v>
      </c>
      <c r="F150" s="86">
        <v>216556805</v>
      </c>
      <c r="G150" s="87">
        <v>5082</v>
      </c>
    </row>
    <row r="151" spans="2:7" x14ac:dyDescent="0.25">
      <c r="B151" s="73" t="s">
        <v>141</v>
      </c>
      <c r="C151" s="125" t="s">
        <v>142</v>
      </c>
      <c r="D151" s="74" t="s">
        <v>18</v>
      </c>
      <c r="E151" s="75">
        <v>6.5000000000000002E-2</v>
      </c>
      <c r="F151" s="76">
        <v>814673841</v>
      </c>
      <c r="G151" s="77">
        <v>20352</v>
      </c>
    </row>
    <row r="152" spans="2:7" ht="15.75" thickBot="1" x14ac:dyDescent="0.3">
      <c r="B152" s="83" t="s">
        <v>143</v>
      </c>
      <c r="C152" s="126"/>
      <c r="D152" s="84" t="s">
        <v>10</v>
      </c>
      <c r="E152" s="85">
        <v>7.2999999999999995E-2</v>
      </c>
      <c r="F152" s="86">
        <v>645851079</v>
      </c>
      <c r="G152" s="87">
        <v>12857</v>
      </c>
    </row>
    <row r="153" spans="2:7" x14ac:dyDescent="0.25">
      <c r="B153" s="73" t="s">
        <v>144</v>
      </c>
      <c r="C153" s="125" t="s">
        <v>145</v>
      </c>
      <c r="D153" s="74" t="s">
        <v>18</v>
      </c>
      <c r="E153" s="75">
        <v>6.3E-2</v>
      </c>
      <c r="F153" s="76">
        <v>776504368.99999976</v>
      </c>
      <c r="G153" s="77">
        <v>18976</v>
      </c>
    </row>
    <row r="154" spans="2:7" ht="15.75" thickBot="1" x14ac:dyDescent="0.3">
      <c r="B154" s="83" t="s">
        <v>146</v>
      </c>
      <c r="C154" s="126"/>
      <c r="D154" s="84" t="s">
        <v>10</v>
      </c>
      <c r="E154" s="85">
        <v>7.1999999999999995E-2</v>
      </c>
      <c r="F154" s="86">
        <v>609772952</v>
      </c>
      <c r="G154" s="87">
        <v>11499</v>
      </c>
    </row>
    <row r="155" spans="2:7" x14ac:dyDescent="0.25">
      <c r="B155" s="73" t="s">
        <v>147</v>
      </c>
      <c r="C155" s="125" t="s">
        <v>148</v>
      </c>
      <c r="D155" s="59" t="s">
        <v>18</v>
      </c>
      <c r="E155" s="60">
        <v>6.3E-2</v>
      </c>
      <c r="F155" s="76">
        <v>1026804380</v>
      </c>
      <c r="G155" s="77">
        <v>22258</v>
      </c>
    </row>
    <row r="156" spans="2:7" ht="15.75" thickBot="1" x14ac:dyDescent="0.3">
      <c r="B156" s="83" t="s">
        <v>149</v>
      </c>
      <c r="C156" s="126"/>
      <c r="D156" s="69" t="s">
        <v>10</v>
      </c>
      <c r="E156" s="70">
        <v>7.1999999999999995E-2</v>
      </c>
      <c r="F156" s="86">
        <v>815794085</v>
      </c>
      <c r="G156" s="87">
        <v>13505</v>
      </c>
    </row>
    <row r="157" spans="2:7" x14ac:dyDescent="0.25">
      <c r="B157" s="73" t="s">
        <v>150</v>
      </c>
      <c r="C157" s="125" t="s">
        <v>151</v>
      </c>
      <c r="D157" s="74" t="s">
        <v>18</v>
      </c>
      <c r="E157" s="75">
        <v>6.25E-2</v>
      </c>
      <c r="F157" s="76">
        <v>736036730</v>
      </c>
      <c r="G157" s="77">
        <v>18256</v>
      </c>
    </row>
    <row r="158" spans="2:7" ht="15.75" thickBot="1" x14ac:dyDescent="0.3">
      <c r="B158" s="83" t="s">
        <v>152</v>
      </c>
      <c r="C158" s="126"/>
      <c r="D158" s="84" t="s">
        <v>10</v>
      </c>
      <c r="E158" s="85">
        <v>7.0999999999999994E-2</v>
      </c>
      <c r="F158" s="86">
        <v>359910354</v>
      </c>
      <c r="G158" s="87">
        <v>7515</v>
      </c>
    </row>
    <row r="159" spans="2:7" x14ac:dyDescent="0.25">
      <c r="B159" s="73" t="s">
        <v>153</v>
      </c>
      <c r="C159" s="125" t="s">
        <v>154</v>
      </c>
      <c r="D159" s="74" t="s">
        <v>18</v>
      </c>
      <c r="E159" s="75">
        <v>6.25E-2</v>
      </c>
      <c r="F159" s="76">
        <v>609217416.00000012</v>
      </c>
      <c r="G159" s="77">
        <v>15418</v>
      </c>
    </row>
    <row r="160" spans="2:7" ht="15.75" thickBot="1" x14ac:dyDescent="0.3">
      <c r="B160" s="83" t="s">
        <v>155</v>
      </c>
      <c r="C160" s="126"/>
      <c r="D160" s="84" t="s">
        <v>10</v>
      </c>
      <c r="E160" s="85">
        <v>7.2499999999999995E-2</v>
      </c>
      <c r="F160" s="86">
        <v>287264685</v>
      </c>
      <c r="G160" s="87">
        <v>7099</v>
      </c>
    </row>
    <row r="161" spans="2:7" x14ac:dyDescent="0.25">
      <c r="B161" s="73" t="s">
        <v>156</v>
      </c>
      <c r="C161" s="125" t="s">
        <v>157</v>
      </c>
      <c r="D161" s="74" t="s">
        <v>18</v>
      </c>
      <c r="E161" s="75">
        <v>6.1499999999999999E-2</v>
      </c>
      <c r="F161" s="76">
        <v>783233449.99999988</v>
      </c>
      <c r="G161" s="76">
        <v>20168</v>
      </c>
    </row>
    <row r="162" spans="2:7" ht="15.75" thickBot="1" x14ac:dyDescent="0.3">
      <c r="B162" s="83" t="s">
        <v>158</v>
      </c>
      <c r="C162" s="126"/>
      <c r="D162" s="84" t="s">
        <v>10</v>
      </c>
      <c r="E162" s="85">
        <v>7.2499999999999995E-2</v>
      </c>
      <c r="F162" s="86">
        <v>460835888</v>
      </c>
      <c r="G162" s="87">
        <v>10150</v>
      </c>
    </row>
    <row r="163" spans="2:7" ht="15.75" thickBot="1" x14ac:dyDescent="0.3">
      <c r="B163" s="119" t="s">
        <v>159</v>
      </c>
      <c r="C163" s="120"/>
      <c r="D163" s="120"/>
      <c r="E163" s="121"/>
      <c r="F163" s="57">
        <f>SUM(F137:F162)</f>
        <v>12179459299</v>
      </c>
      <c r="G163" s="57">
        <f>SUM(G137:G162)</f>
        <v>286873</v>
      </c>
    </row>
    <row r="164" spans="2:7" ht="15.75" thickBot="1" x14ac:dyDescent="0.3"/>
    <row r="165" spans="2:7" ht="15.75" thickBot="1" x14ac:dyDescent="0.3">
      <c r="B165" s="122" t="s">
        <v>160</v>
      </c>
      <c r="C165" s="123"/>
      <c r="D165" s="123"/>
      <c r="E165" s="124"/>
      <c r="F165" s="18">
        <f>F10+F51+F70+F106+F133+F163</f>
        <v>36455367190</v>
      </c>
      <c r="G165" s="19">
        <f>G10+G51+G70+G106+G133+G163</f>
        <v>849118</v>
      </c>
    </row>
    <row r="167" spans="2:7" ht="15.75" thickBot="1" x14ac:dyDescent="0.3"/>
    <row r="168" spans="2:7" ht="15.75" thickBot="1" x14ac:dyDescent="0.3">
      <c r="B168" s="128">
        <v>2024</v>
      </c>
      <c r="C168" s="129"/>
      <c r="D168" s="129"/>
      <c r="E168" s="129"/>
      <c r="F168" s="129"/>
      <c r="G168" s="130"/>
    </row>
    <row r="169" spans="2:7" ht="15.75" thickBot="1" x14ac:dyDescent="0.3">
      <c r="B169" s="38" t="s">
        <v>1</v>
      </c>
      <c r="C169" s="39" t="s">
        <v>2</v>
      </c>
      <c r="D169" s="39" t="s">
        <v>3</v>
      </c>
      <c r="E169" s="39" t="s">
        <v>4</v>
      </c>
      <c r="F169" s="39" t="s">
        <v>5</v>
      </c>
      <c r="G169" s="40" t="s">
        <v>161</v>
      </c>
    </row>
    <row r="170" spans="2:7" x14ac:dyDescent="0.25">
      <c r="B170" s="96" t="s">
        <v>162</v>
      </c>
      <c r="C170" s="125" t="s">
        <v>163</v>
      </c>
      <c r="D170" s="59" t="s">
        <v>18</v>
      </c>
      <c r="E170" s="60">
        <v>6.0999999999999999E-2</v>
      </c>
      <c r="F170" s="61">
        <v>525319798</v>
      </c>
      <c r="G170" s="62">
        <v>12526</v>
      </c>
    </row>
    <row r="171" spans="2:7" ht="15.75" thickBot="1" x14ac:dyDescent="0.3">
      <c r="B171" s="106" t="s">
        <v>164</v>
      </c>
      <c r="C171" s="126"/>
      <c r="D171" s="69" t="s">
        <v>10</v>
      </c>
      <c r="E171" s="70">
        <v>7.0999999999999994E-2</v>
      </c>
      <c r="F171" s="71">
        <v>404585393</v>
      </c>
      <c r="G171" s="72">
        <v>7919</v>
      </c>
    </row>
    <row r="172" spans="2:7" x14ac:dyDescent="0.25">
      <c r="B172" s="73" t="s">
        <v>165</v>
      </c>
      <c r="C172" s="125" t="s">
        <v>166</v>
      </c>
      <c r="D172" s="59" t="s">
        <v>18</v>
      </c>
      <c r="E172" s="60">
        <v>6.0999999999999999E-2</v>
      </c>
      <c r="F172" s="76">
        <v>854317257</v>
      </c>
      <c r="G172" s="77">
        <v>22857</v>
      </c>
    </row>
    <row r="173" spans="2:7" ht="15.75" thickBot="1" x14ac:dyDescent="0.3">
      <c r="B173" s="83" t="s">
        <v>167</v>
      </c>
      <c r="C173" s="126"/>
      <c r="D173" s="69" t="s">
        <v>10</v>
      </c>
      <c r="E173" s="70">
        <v>7.0000000000000007E-2</v>
      </c>
      <c r="F173" s="86">
        <v>586687640</v>
      </c>
      <c r="G173" s="87">
        <v>12557</v>
      </c>
    </row>
    <row r="174" spans="2:7" x14ac:dyDescent="0.25">
      <c r="B174" s="73" t="s">
        <v>168</v>
      </c>
      <c r="C174" s="125" t="s">
        <v>169</v>
      </c>
      <c r="D174" s="59" t="s">
        <v>18</v>
      </c>
      <c r="E174" s="60">
        <v>0.06</v>
      </c>
      <c r="F174" s="76">
        <v>530654861</v>
      </c>
      <c r="G174" s="77">
        <v>15445</v>
      </c>
    </row>
    <row r="175" spans="2:7" ht="15.75" thickBot="1" x14ac:dyDescent="0.3">
      <c r="B175" s="83" t="s">
        <v>170</v>
      </c>
      <c r="C175" s="126"/>
      <c r="D175" s="69" t="s">
        <v>10</v>
      </c>
      <c r="E175" s="70">
        <v>6.7500000000000004E-2</v>
      </c>
      <c r="F175" s="86">
        <v>348886381.99999994</v>
      </c>
      <c r="G175" s="87">
        <v>7599</v>
      </c>
    </row>
    <row r="176" spans="2:7" x14ac:dyDescent="0.25">
      <c r="B176" s="73" t="s">
        <v>171</v>
      </c>
      <c r="C176" s="125" t="s">
        <v>172</v>
      </c>
      <c r="D176" s="59" t="s">
        <v>18</v>
      </c>
      <c r="E176" s="60">
        <v>0.06</v>
      </c>
      <c r="F176" s="76">
        <f>'[1]Cumulat emisiuni'!EL41</f>
        <v>1106987512.0000002</v>
      </c>
      <c r="G176" s="77">
        <f>'[1]Cumulat emisiuni'!EL46</f>
        <v>24390</v>
      </c>
    </row>
    <row r="177" spans="2:7" ht="15.75" thickBot="1" x14ac:dyDescent="0.3">
      <c r="B177" s="83" t="s">
        <v>173</v>
      </c>
      <c r="C177" s="126"/>
      <c r="D177" s="69" t="s">
        <v>10</v>
      </c>
      <c r="E177" s="70">
        <v>6.8500000000000005E-2</v>
      </c>
      <c r="F177" s="86">
        <f>'[1]Cumulat emisiuni'!EM41</f>
        <v>503753943</v>
      </c>
      <c r="G177" s="87">
        <f>'[1]Cumulat emisiuni'!EM46</f>
        <v>9530</v>
      </c>
    </row>
    <row r="178" spans="2:7" x14ac:dyDescent="0.25">
      <c r="B178" s="73" t="s">
        <v>174</v>
      </c>
      <c r="C178" s="125" t="s">
        <v>175</v>
      </c>
      <c r="D178" s="59" t="s">
        <v>18</v>
      </c>
      <c r="E178" s="60">
        <v>0.06</v>
      </c>
      <c r="F178" s="76">
        <f>'[1]Cumulat emisiuni'!EN41</f>
        <v>383833170</v>
      </c>
      <c r="G178" s="77">
        <f>'[1]Cumulat emisiuni'!EN46</f>
        <v>9874</v>
      </c>
    </row>
    <row r="179" spans="2:7" ht="15.75" thickBot="1" x14ac:dyDescent="0.3">
      <c r="B179" s="83" t="s">
        <v>176</v>
      </c>
      <c r="C179" s="126"/>
      <c r="D179" s="69" t="s">
        <v>10</v>
      </c>
      <c r="E179" s="70">
        <v>6.8500000000000005E-2</v>
      </c>
      <c r="F179" s="86">
        <f>'[1]Cumulat emisiuni'!EO41</f>
        <v>282157874</v>
      </c>
      <c r="G179" s="87">
        <f>'[1]Cumulat emisiuni'!EO46</f>
        <v>6076</v>
      </c>
    </row>
    <row r="180" spans="2:7" x14ac:dyDescent="0.25">
      <c r="B180" s="73" t="s">
        <v>177</v>
      </c>
      <c r="C180" s="125">
        <v>45444</v>
      </c>
      <c r="D180" s="74" t="s">
        <v>18</v>
      </c>
      <c r="E180" s="75">
        <v>0.06</v>
      </c>
      <c r="F180" s="76">
        <v>778896682.00000024</v>
      </c>
      <c r="G180" s="77">
        <v>18838</v>
      </c>
    </row>
    <row r="181" spans="2:7" ht="15.75" thickBot="1" x14ac:dyDescent="0.3">
      <c r="B181" s="83" t="s">
        <v>178</v>
      </c>
      <c r="C181" s="126"/>
      <c r="D181" s="84" t="s">
        <v>10</v>
      </c>
      <c r="E181" s="85">
        <v>6.8500000000000005E-2</v>
      </c>
      <c r="F181" s="86">
        <v>384638360</v>
      </c>
      <c r="G181" s="87">
        <v>7957</v>
      </c>
    </row>
    <row r="182" spans="2:7" x14ac:dyDescent="0.25">
      <c r="B182" s="73" t="s">
        <v>179</v>
      </c>
      <c r="C182" s="125">
        <v>45474</v>
      </c>
      <c r="D182" s="74" t="s">
        <v>18</v>
      </c>
      <c r="E182" s="75">
        <v>0.06</v>
      </c>
      <c r="F182" s="76">
        <v>606175250.99999988</v>
      </c>
      <c r="G182" s="76">
        <v>14534</v>
      </c>
    </row>
    <row r="183" spans="2:7" ht="15.75" thickBot="1" x14ac:dyDescent="0.3">
      <c r="B183" s="83" t="s">
        <v>180</v>
      </c>
      <c r="C183" s="126"/>
      <c r="D183" s="84" t="s">
        <v>10</v>
      </c>
      <c r="E183" s="85">
        <v>6.8500000000000005E-2</v>
      </c>
      <c r="F183" s="86">
        <v>334166086</v>
      </c>
      <c r="G183" s="87">
        <v>6979</v>
      </c>
    </row>
    <row r="184" spans="2:7" x14ac:dyDescent="0.25">
      <c r="B184" s="73" t="s">
        <v>181</v>
      </c>
      <c r="C184" s="125">
        <v>45505</v>
      </c>
      <c r="D184" s="74" t="s">
        <v>18</v>
      </c>
      <c r="E184" s="75">
        <v>0.06</v>
      </c>
      <c r="F184" s="76">
        <v>1167500197.0000002</v>
      </c>
      <c r="G184" s="77">
        <v>25515</v>
      </c>
    </row>
    <row r="185" spans="2:7" ht="15.75" thickBot="1" x14ac:dyDescent="0.3">
      <c r="B185" s="83" t="s">
        <v>182</v>
      </c>
      <c r="C185" s="126"/>
      <c r="D185" s="84" t="s">
        <v>10</v>
      </c>
      <c r="E185" s="85">
        <v>6.8500000000000005E-2</v>
      </c>
      <c r="F185" s="86">
        <v>494745100.00000012</v>
      </c>
      <c r="G185" s="87">
        <v>10366</v>
      </c>
    </row>
    <row r="186" spans="2:7" x14ac:dyDescent="0.25">
      <c r="B186" s="73" t="s">
        <v>183</v>
      </c>
      <c r="C186" s="125">
        <v>45536</v>
      </c>
      <c r="D186" s="74" t="s">
        <v>18</v>
      </c>
      <c r="E186" s="75">
        <v>5.8000000000000003E-2</v>
      </c>
      <c r="F186" s="76">
        <v>894996787.99999988</v>
      </c>
      <c r="G186" s="77">
        <v>21314</v>
      </c>
    </row>
    <row r="187" spans="2:7" ht="15.75" thickBot="1" x14ac:dyDescent="0.3">
      <c r="B187" s="78" t="s">
        <v>184</v>
      </c>
      <c r="C187" s="127"/>
      <c r="D187" s="79" t="s">
        <v>10</v>
      </c>
      <c r="E187" s="80">
        <v>6.6000000000000003E-2</v>
      </c>
      <c r="F187" s="81">
        <v>440889026.99999994</v>
      </c>
      <c r="G187" s="82">
        <v>10077</v>
      </c>
    </row>
    <row r="188" spans="2:7" x14ac:dyDescent="0.25">
      <c r="B188" s="73" t="s">
        <v>185</v>
      </c>
      <c r="C188" s="125">
        <v>45566</v>
      </c>
      <c r="D188" s="74" t="s">
        <v>18</v>
      </c>
      <c r="E188" s="75">
        <v>5.8000000000000003E-2</v>
      </c>
      <c r="F188" s="76">
        <v>1148024701.0000002</v>
      </c>
      <c r="G188" s="77">
        <v>25269</v>
      </c>
    </row>
    <row r="189" spans="2:7" x14ac:dyDescent="0.25">
      <c r="B189" s="115" t="s">
        <v>186</v>
      </c>
      <c r="C189" s="127"/>
      <c r="D189" s="116" t="s">
        <v>10</v>
      </c>
      <c r="E189" s="117">
        <v>6.6000000000000003E-2</v>
      </c>
      <c r="F189" s="112">
        <v>396716683</v>
      </c>
      <c r="G189" s="113">
        <v>8674</v>
      </c>
    </row>
    <row r="190" spans="2:7" ht="15.75" thickBot="1" x14ac:dyDescent="0.3">
      <c r="B190" s="83" t="s">
        <v>187</v>
      </c>
      <c r="C190" s="126"/>
      <c r="D190" s="84" t="s">
        <v>8</v>
      </c>
      <c r="E190" s="85">
        <v>7.0000000000000007E-2</v>
      </c>
      <c r="F190" s="86">
        <v>375986905</v>
      </c>
      <c r="G190" s="87">
        <v>7400</v>
      </c>
    </row>
    <row r="191" spans="2:7" x14ac:dyDescent="0.25">
      <c r="B191" s="73" t="s">
        <v>188</v>
      </c>
      <c r="C191" s="125">
        <v>45597</v>
      </c>
      <c r="D191" s="74" t="s">
        <v>18</v>
      </c>
      <c r="E191" s="75">
        <v>5.8500000000000003E-2</v>
      </c>
      <c r="F191" s="76">
        <v>1010285295.9999998</v>
      </c>
      <c r="G191" s="77">
        <v>24126</v>
      </c>
    </row>
    <row r="192" spans="2:7" x14ac:dyDescent="0.25">
      <c r="B192" s="115" t="s">
        <v>189</v>
      </c>
      <c r="C192" s="127"/>
      <c r="D192" s="116" t="s">
        <v>10</v>
      </c>
      <c r="E192" s="117">
        <v>6.6000000000000003E-2</v>
      </c>
      <c r="F192" s="112">
        <v>361458568</v>
      </c>
      <c r="G192" s="113">
        <v>7800</v>
      </c>
    </row>
    <row r="193" spans="2:7" ht="15.75" thickBot="1" x14ac:dyDescent="0.3">
      <c r="B193" s="83" t="s">
        <v>190</v>
      </c>
      <c r="C193" s="126"/>
      <c r="D193" s="84" t="s">
        <v>8</v>
      </c>
      <c r="E193" s="85">
        <v>7.0000000000000007E-2</v>
      </c>
      <c r="F193" s="86">
        <v>313899720</v>
      </c>
      <c r="G193" s="87">
        <v>6278</v>
      </c>
    </row>
    <row r="194" spans="2:7" ht="15.75" thickBot="1" x14ac:dyDescent="0.3">
      <c r="B194" s="119" t="s">
        <v>191</v>
      </c>
      <c r="C194" s="120"/>
      <c r="D194" s="120"/>
      <c r="E194" s="121"/>
      <c r="F194" s="57">
        <f>SUM(F170:F193)</f>
        <v>14235563194</v>
      </c>
      <c r="G194" s="118">
        <f>SUM(G170:G193)</f>
        <v>323900</v>
      </c>
    </row>
    <row r="195" spans="2:7" ht="15.75" thickBot="1" x14ac:dyDescent="0.3"/>
    <row r="196" spans="2:7" ht="15.75" thickBot="1" x14ac:dyDescent="0.3">
      <c r="B196" s="122" t="s">
        <v>192</v>
      </c>
      <c r="C196" s="123"/>
      <c r="D196" s="123"/>
      <c r="E196" s="124"/>
      <c r="F196" s="18">
        <f>F165+F194</f>
        <v>50690930384</v>
      </c>
      <c r="G196" s="19">
        <f>G165+G194</f>
        <v>1173018</v>
      </c>
    </row>
  </sheetData>
  <mergeCells count="74">
    <mergeCell ref="C18:C21"/>
    <mergeCell ref="B3:G3"/>
    <mergeCell ref="B5:G5"/>
    <mergeCell ref="B10:E10"/>
    <mergeCell ref="B13:G13"/>
    <mergeCell ref="C15:C17"/>
    <mergeCell ref="C60:C63"/>
    <mergeCell ref="C22:C25"/>
    <mergeCell ref="C26:C29"/>
    <mergeCell ref="C30:C33"/>
    <mergeCell ref="C34:C37"/>
    <mergeCell ref="C38:C40"/>
    <mergeCell ref="C41:C43"/>
    <mergeCell ref="C44:C46"/>
    <mergeCell ref="C47:C50"/>
    <mergeCell ref="B51:E51"/>
    <mergeCell ref="B54:G54"/>
    <mergeCell ref="C56:C59"/>
    <mergeCell ref="C94:C96"/>
    <mergeCell ref="C64:C66"/>
    <mergeCell ref="C67:C69"/>
    <mergeCell ref="B70:E70"/>
    <mergeCell ref="B72:G72"/>
    <mergeCell ref="C74:C76"/>
    <mergeCell ref="C77:C79"/>
    <mergeCell ref="C80:C82"/>
    <mergeCell ref="C83:C85"/>
    <mergeCell ref="C86:C87"/>
    <mergeCell ref="C88:C90"/>
    <mergeCell ref="C91:C93"/>
    <mergeCell ref="C125:C126"/>
    <mergeCell ref="C97:C99"/>
    <mergeCell ref="C100:C102"/>
    <mergeCell ref="C103:C105"/>
    <mergeCell ref="B106:E106"/>
    <mergeCell ref="B108:G108"/>
    <mergeCell ref="C110:C112"/>
    <mergeCell ref="C113:C115"/>
    <mergeCell ref="C116:C117"/>
    <mergeCell ref="C118:C119"/>
    <mergeCell ref="C120:C121"/>
    <mergeCell ref="C122:C123"/>
    <mergeCell ref="C153:C154"/>
    <mergeCell ref="C127:C128"/>
    <mergeCell ref="C129:C130"/>
    <mergeCell ref="C131:C132"/>
    <mergeCell ref="B133:E133"/>
    <mergeCell ref="B135:G135"/>
    <mergeCell ref="C137:C139"/>
    <mergeCell ref="C140:C142"/>
    <mergeCell ref="C143:C145"/>
    <mergeCell ref="C146:C148"/>
    <mergeCell ref="C149:C150"/>
    <mergeCell ref="C151:C152"/>
    <mergeCell ref="C178:C179"/>
    <mergeCell ref="C155:C156"/>
    <mergeCell ref="C157:C158"/>
    <mergeCell ref="C159:C160"/>
    <mergeCell ref="C161:C162"/>
    <mergeCell ref="B163:E163"/>
    <mergeCell ref="B165:E165"/>
    <mergeCell ref="B168:G168"/>
    <mergeCell ref="C170:C171"/>
    <mergeCell ref="C172:C173"/>
    <mergeCell ref="C174:C175"/>
    <mergeCell ref="C176:C177"/>
    <mergeCell ref="B194:E194"/>
    <mergeCell ref="B196:E196"/>
    <mergeCell ref="C180:C181"/>
    <mergeCell ref="C182:C183"/>
    <mergeCell ref="C184:C185"/>
    <mergeCell ref="C186:C187"/>
    <mergeCell ref="C188:C190"/>
    <mergeCell ref="C191:C193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TEZAUR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2024-11-05T09:18:31Z</dcterms:created>
  <dcterms:modified xsi:type="dcterms:W3CDTF">2024-11-05T09:20:27Z</dcterms:modified>
</cp:coreProperties>
</file>