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abel garantii EMISE programe 2020-2023\"/>
    </mc:Choice>
  </mc:AlternateContent>
  <bookViews>
    <workbookView xWindow="0" yWindow="0" windowWidth="20496" windowHeight="7308"/>
  </bookViews>
  <sheets>
    <sheet name="IMM INVEST PLUS" sheetId="6" r:id="rId1"/>
    <sheet name="calcul valoare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6" l="1"/>
  <c r="G8" i="6"/>
  <c r="G17" i="6" s="1"/>
  <c r="F17" i="6"/>
  <c r="F14" i="6"/>
  <c r="G14" i="6"/>
  <c r="G16" i="6" l="1"/>
  <c r="G13" i="6"/>
  <c r="F16" i="6"/>
  <c r="E16" i="6"/>
  <c r="F13" i="6"/>
  <c r="E13" i="6"/>
  <c r="E14" i="6" l="1"/>
  <c r="E8" i="6"/>
  <c r="E17" i="6" l="1"/>
  <c r="J8" i="3" l="1"/>
  <c r="I8" i="3"/>
  <c r="H8" i="3"/>
  <c r="C8" i="3"/>
</calcChain>
</file>

<file path=xl/sharedStrings.xml><?xml version="1.0" encoding="utf-8"?>
<sst xmlns="http://schemas.openxmlformats.org/spreadsheetml/2006/main" count="46" uniqueCount="43">
  <si>
    <t>I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</si>
  <si>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</si>
  <si>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</si>
  <si>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</si>
  <si>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</si>
  <si>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</si>
  <si>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</si>
  <si>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</si>
  <si>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</si>
  <si>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</si>
  <si>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</si>
  <si>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</si>
  <si>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</si>
  <si>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</si>
  <si>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</si>
  <si>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</si>
  <si>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</si>
  <si>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</si>
  <si>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</si>
  <si>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RURAL INVEST</t>
  </si>
  <si>
    <t>ACT NORMATIV</t>
  </si>
  <si>
    <t>COMPONENTA</t>
  </si>
  <si>
    <t>FONDUL DE GARANTARE</t>
  </si>
  <si>
    <t>F.N.G.C.I.M.M.</t>
  </si>
  <si>
    <t>IMM PROD</t>
  </si>
  <si>
    <t>GARANT CONSTRUCT</t>
  </si>
  <si>
    <t>F.N.G.C.I.M.M. -UAT</t>
  </si>
  <si>
    <t>F.N.G.C.I.M.M. -IMM</t>
  </si>
  <si>
    <t>INNOVATION</t>
  </si>
  <si>
    <t>AGRO IMM INVEST</t>
  </si>
  <si>
    <t>IMM INVEST ROMÂNIA</t>
  </si>
  <si>
    <t>FGCR</t>
  </si>
  <si>
    <t>FRC</t>
  </si>
  <si>
    <t>FRC-IMM</t>
  </si>
  <si>
    <t>FRC-UAT</t>
  </si>
  <si>
    <t>TOTAL AGRO PLUS</t>
  </si>
  <si>
    <t>TOTAL GARANT PLUS</t>
  </si>
  <si>
    <t>TOTAL OUG 99/2022</t>
  </si>
  <si>
    <t>OUG nr. 99/2022 - IMM INVEST PLUS</t>
  </si>
  <si>
    <t>nr. garantii acordate până la data de 31.03.2023</t>
  </si>
  <si>
    <t>Valoarea garantiilor acordate până la data de 31.03.2023-RON</t>
  </si>
  <si>
    <t>Valoare finantari aferente garantiilor emise până la data de 31.03.2023- RON</t>
  </si>
  <si>
    <t>SITUATIA GARANTIILOR EMISE ÎN CADRUL SCHEMEI DE AJUTOR DE STAT  IMM INVEST PLUS și a componentelor acesteia - IMM INVEST ROMÂNIA, AGRO IMM INVEST, IMM PROD, GARANT CONSTRUCT, INNOVATION și RURAL INVEST, PÂNĂ LA DATA DE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</si>
</sst>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4" fontId="0" fillId="0" borderId="0" xfId="0" applyNumberFormat="1"/>
    <xf numFmtId="4" fontId="6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0" fontId="8" fillId="5" borderId="7" xfId="0" applyFont="1" applyFill="1" applyBorder="1"/>
    <xf numFmtId="4" fontId="8" fillId="0" borderId="7" xfId="0" applyNumberFormat="1" applyFont="1" applyBorder="1"/>
    <xf numFmtId="4" fontId="7" fillId="6" borderId="7" xfId="0" applyNumberFormat="1" applyFont="1" applyFill="1" applyBorder="1"/>
    <xf numFmtId="3" fontId="8" fillId="0" borderId="7" xfId="0" applyNumberFormat="1" applyFont="1" applyBorder="1"/>
    <xf numFmtId="3" fontId="7" fillId="0" borderId="7" xfId="0" applyNumberFormat="1" applyFont="1" applyBorder="1"/>
    <xf numFmtId="0" fontId="8" fillId="0" borderId="7" xfId="0" applyFont="1" applyBorder="1"/>
    <xf numFmtId="0" fontId="8" fillId="0" borderId="7" xfId="0" applyFont="1" applyFill="1" applyBorder="1"/>
    <xf numFmtId="0" fontId="8" fillId="6" borderId="7" xfId="0" applyFont="1" applyFill="1" applyBorder="1"/>
    <xf numFmtId="3" fontId="7" fillId="6" borderId="7" xfId="0" applyNumberFormat="1" applyFont="1" applyFill="1" applyBorder="1"/>
    <xf numFmtId="0" fontId="7" fillId="0" borderId="7" xfId="0" applyFont="1" applyFill="1" applyBorder="1"/>
    <xf numFmtId="3" fontId="8" fillId="0" borderId="15" xfId="0" applyNumberFormat="1" applyFont="1" applyFill="1" applyBorder="1"/>
    <xf numFmtId="4" fontId="8" fillId="0" borderId="15" xfId="0" applyNumberFormat="1" applyFont="1" applyFill="1" applyBorder="1"/>
    <xf numFmtId="0" fontId="7" fillId="6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3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17" fontId="5" fillId="0" borderId="8" xfId="0" applyNumberFormat="1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view="pageBreakPreview" zoomScale="60" zoomScaleNormal="85" workbookViewId="0">
      <selection activeCell="M9" sqref="M9"/>
    </sheetView>
  </sheetViews>
  <sheetFormatPr defaultRowHeight="14.4" x14ac:dyDescent="0.3"/>
  <cols>
    <col min="2" max="2" width="21.6640625" customWidth="1"/>
    <col min="3" max="3" width="24.44140625" customWidth="1"/>
    <col min="4" max="4" width="22" customWidth="1"/>
    <col min="5" max="5" width="18.33203125" customWidth="1"/>
    <col min="6" max="6" width="25.33203125" customWidth="1"/>
    <col min="7" max="7" width="24.33203125" customWidth="1"/>
    <col min="10" max="10" width="13.109375" customWidth="1"/>
    <col min="11" max="11" width="16.6640625" bestFit="1" customWidth="1"/>
    <col min="12" max="12" width="16.44140625" bestFit="1" customWidth="1"/>
  </cols>
  <sheetData>
    <row r="2" spans="1:11" ht="63" customHeight="1" x14ac:dyDescent="0.3">
      <c r="B2" s="50" t="s">
        <v>42</v>
      </c>
      <c r="C2" s="50"/>
      <c r="D2" s="50"/>
      <c r="E2" s="50"/>
      <c r="F2" s="50"/>
    </row>
    <row r="4" spans="1:11" ht="43.2" x14ac:dyDescent="0.3">
      <c r="A4" s="51" t="s">
        <v>20</v>
      </c>
      <c r="B4" s="52"/>
      <c r="C4" s="24" t="s">
        <v>21</v>
      </c>
      <c r="D4" s="26" t="s">
        <v>22</v>
      </c>
      <c r="E4" s="25" t="s">
        <v>39</v>
      </c>
      <c r="F4" s="25" t="s">
        <v>40</v>
      </c>
      <c r="G4" s="25" t="s">
        <v>41</v>
      </c>
    </row>
    <row r="5" spans="1:11" ht="86.4" customHeight="1" x14ac:dyDescent="0.3">
      <c r="A5" s="46" t="s">
        <v>38</v>
      </c>
      <c r="B5" s="46"/>
      <c r="C5" s="38" t="s">
        <v>30</v>
      </c>
      <c r="D5" s="38" t="s">
        <v>23</v>
      </c>
      <c r="E5" s="36">
        <v>5906</v>
      </c>
      <c r="F5" s="34">
        <v>5937684885.5200005</v>
      </c>
      <c r="G5" s="34">
        <v>6598749557.5600004</v>
      </c>
      <c r="K5" s="27"/>
    </row>
    <row r="6" spans="1:11" ht="44.4" customHeight="1" x14ac:dyDescent="0.3">
      <c r="A6" s="46"/>
      <c r="B6" s="46"/>
      <c r="C6" s="47" t="s">
        <v>29</v>
      </c>
      <c r="D6" s="38" t="s">
        <v>23</v>
      </c>
      <c r="E6" s="36">
        <v>169</v>
      </c>
      <c r="F6" s="34">
        <v>192605874.5</v>
      </c>
      <c r="G6" s="34">
        <v>214090972</v>
      </c>
      <c r="J6" s="27"/>
      <c r="K6" s="27"/>
    </row>
    <row r="7" spans="1:11" ht="44.4" customHeight="1" x14ac:dyDescent="0.3">
      <c r="A7" s="46"/>
      <c r="B7" s="46"/>
      <c r="C7" s="48"/>
      <c r="D7" s="39" t="s">
        <v>31</v>
      </c>
      <c r="E7" s="36">
        <v>19</v>
      </c>
      <c r="F7" s="34">
        <v>24659946.859999999</v>
      </c>
      <c r="G7" s="34">
        <v>27399940.960000001</v>
      </c>
      <c r="K7" s="27"/>
    </row>
    <row r="8" spans="1:11" ht="44.4" customHeight="1" x14ac:dyDescent="0.3">
      <c r="A8" s="46"/>
      <c r="B8" s="46"/>
      <c r="C8" s="35" t="s">
        <v>35</v>
      </c>
      <c r="D8" s="40"/>
      <c r="E8" s="41">
        <f>SUM(E6:E7)</f>
        <v>188</v>
      </c>
      <c r="F8" s="35">
        <f t="shared" ref="F8:G8" si="0">SUM(F6:F7)</f>
        <v>217265821.36000001</v>
      </c>
      <c r="G8" s="35">
        <f t="shared" si="0"/>
        <v>241490912.96000001</v>
      </c>
      <c r="K8" s="27"/>
    </row>
    <row r="9" spans="1:11" ht="44.4" customHeight="1" x14ac:dyDescent="0.3">
      <c r="A9" s="46"/>
      <c r="B9" s="46"/>
      <c r="C9" s="31" t="s">
        <v>24</v>
      </c>
      <c r="D9" s="31" t="s">
        <v>23</v>
      </c>
      <c r="E9" s="37">
        <v>764</v>
      </c>
      <c r="F9" s="32">
        <v>893163751.66999996</v>
      </c>
      <c r="G9" s="32">
        <v>995148990.32000005</v>
      </c>
      <c r="K9" s="27"/>
    </row>
    <row r="10" spans="1:11" ht="44.4" customHeight="1" x14ac:dyDescent="0.3">
      <c r="A10" s="46"/>
      <c r="B10" s="46"/>
      <c r="C10" s="47" t="s">
        <v>25</v>
      </c>
      <c r="D10" s="33" t="s">
        <v>26</v>
      </c>
      <c r="E10" s="36">
        <v>1</v>
      </c>
      <c r="F10" s="34">
        <v>9000000</v>
      </c>
      <c r="G10" s="34">
        <v>10000000</v>
      </c>
      <c r="K10" s="27"/>
    </row>
    <row r="11" spans="1:11" ht="44.4" customHeight="1" x14ac:dyDescent="0.3">
      <c r="A11" s="46"/>
      <c r="B11" s="46"/>
      <c r="C11" s="49"/>
      <c r="D11" s="33" t="s">
        <v>34</v>
      </c>
      <c r="E11" s="43">
        <v>0</v>
      </c>
      <c r="F11" s="44">
        <v>0</v>
      </c>
      <c r="G11" s="44">
        <v>0</v>
      </c>
      <c r="K11" s="27"/>
    </row>
    <row r="12" spans="1:11" ht="44.4" customHeight="1" x14ac:dyDescent="0.3">
      <c r="A12" s="46"/>
      <c r="B12" s="46"/>
      <c r="C12" s="49"/>
      <c r="D12" s="33" t="s">
        <v>27</v>
      </c>
      <c r="E12" s="36">
        <v>910</v>
      </c>
      <c r="F12" s="34">
        <v>963436127.22000003</v>
      </c>
      <c r="G12" s="34">
        <v>1075005807.3499999</v>
      </c>
      <c r="K12" s="27"/>
    </row>
    <row r="13" spans="1:11" ht="44.4" customHeight="1" x14ac:dyDescent="0.3">
      <c r="A13" s="46"/>
      <c r="B13" s="46"/>
      <c r="C13" s="48"/>
      <c r="D13" s="33" t="s">
        <v>33</v>
      </c>
      <c r="E13" s="36">
        <f>56+13</f>
        <v>69</v>
      </c>
      <c r="F13" s="34">
        <f>82384937+17857800</f>
        <v>100242737</v>
      </c>
      <c r="G13" s="34">
        <f>91538818.89+19842000</f>
        <v>111380818.89</v>
      </c>
      <c r="K13" s="27"/>
    </row>
    <row r="14" spans="1:11" ht="44.4" customHeight="1" x14ac:dyDescent="0.3">
      <c r="A14" s="46"/>
      <c r="B14" s="46"/>
      <c r="C14" s="35" t="s">
        <v>36</v>
      </c>
      <c r="D14" s="40"/>
      <c r="E14" s="41">
        <f>SUM(E10:E13)</f>
        <v>980</v>
      </c>
      <c r="F14" s="35">
        <f t="shared" ref="F14:G14" si="1">SUM(F10:F13)</f>
        <v>1072678864.22</v>
      </c>
      <c r="G14" s="35">
        <f t="shared" si="1"/>
        <v>1196386626.24</v>
      </c>
      <c r="K14" s="27"/>
    </row>
    <row r="15" spans="1:11" ht="18.600000000000001" customHeight="1" x14ac:dyDescent="0.3">
      <c r="A15" s="46"/>
      <c r="B15" s="46"/>
      <c r="C15" s="31" t="s">
        <v>19</v>
      </c>
      <c r="D15" s="42" t="s">
        <v>31</v>
      </c>
      <c r="E15" s="37">
        <v>1232</v>
      </c>
      <c r="F15" s="32">
        <v>1107924886.4000001</v>
      </c>
      <c r="G15" s="32">
        <v>1236233205</v>
      </c>
    </row>
    <row r="16" spans="1:11" ht="20.399999999999999" customHeight="1" x14ac:dyDescent="0.3">
      <c r="A16" s="46"/>
      <c r="B16" s="46"/>
      <c r="C16" s="31" t="s">
        <v>28</v>
      </c>
      <c r="D16" s="31" t="s">
        <v>32</v>
      </c>
      <c r="E16" s="37">
        <f>3+1</f>
        <v>4</v>
      </c>
      <c r="F16" s="32">
        <f>3168000+2250000</f>
        <v>5418000</v>
      </c>
      <c r="G16" s="32">
        <f>3520000+2500000</f>
        <v>6020000</v>
      </c>
    </row>
    <row r="17" spans="1:7" ht="19.2" customHeight="1" x14ac:dyDescent="0.3">
      <c r="A17" s="45" t="s">
        <v>37</v>
      </c>
      <c r="B17" s="45"/>
      <c r="C17" s="45"/>
      <c r="D17" s="45"/>
      <c r="E17" s="41">
        <f>E5+E8+E9+E14+E15+E16</f>
        <v>9074</v>
      </c>
      <c r="F17" s="35">
        <f t="shared" ref="F17:G17" si="2">F5+F8+F9+F14+F15+F16</f>
        <v>9234136209.1700001</v>
      </c>
      <c r="G17" s="35">
        <f t="shared" si="2"/>
        <v>10274029292.08</v>
      </c>
    </row>
    <row r="23" spans="1:7" x14ac:dyDescent="0.3">
      <c r="A23" s="29"/>
      <c r="B23" s="29"/>
      <c r="C23" s="30"/>
      <c r="D23" s="30"/>
      <c r="E23" s="30"/>
      <c r="F23" s="28"/>
      <c r="G23" s="28"/>
    </row>
    <row r="24" spans="1:7" x14ac:dyDescent="0.3">
      <c r="A24" s="29"/>
      <c r="B24" s="29"/>
      <c r="C24" s="30"/>
      <c r="D24" s="30"/>
      <c r="E24" s="30"/>
      <c r="F24" s="28"/>
      <c r="G24" s="28"/>
    </row>
    <row r="25" spans="1:7" x14ac:dyDescent="0.3">
      <c r="A25" s="29"/>
      <c r="B25" s="29"/>
      <c r="C25" s="30"/>
      <c r="D25" s="30"/>
      <c r="E25" s="30"/>
      <c r="F25" s="28"/>
      <c r="G25" s="28"/>
    </row>
    <row r="26" spans="1:7" x14ac:dyDescent="0.3">
      <c r="A26" s="29"/>
      <c r="B26" s="29"/>
      <c r="C26" s="30"/>
      <c r="D26" s="30"/>
      <c r="E26" s="30"/>
      <c r="F26" s="28"/>
      <c r="G26" s="28"/>
    </row>
  </sheetData>
  <mergeCells count="6">
    <mergeCell ref="A17:D17"/>
    <mergeCell ref="A5:B16"/>
    <mergeCell ref="C6:C7"/>
    <mergeCell ref="C10:C13"/>
    <mergeCell ref="B2:F2"/>
    <mergeCell ref="A4:B4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09375" defaultRowHeight="15" x14ac:dyDescent="0.25"/>
  <cols>
    <col min="1" max="1" width="6.33203125" style="1" customWidth="1"/>
    <col min="2" max="2" width="35.109375" style="1" customWidth="1"/>
    <col min="3" max="7" width="11.88671875" style="1" customWidth="1"/>
    <col min="8" max="8" width="14.6640625" style="1" customWidth="1"/>
    <col min="9" max="9" width="14.88671875" style="1" customWidth="1"/>
    <col min="10" max="10" width="11.6640625" style="1" customWidth="1"/>
    <col min="11" max="16384" width="9.109375" style="1"/>
  </cols>
  <sheetData>
    <row r="1" spans="1:10" ht="18" customHeight="1" x14ac:dyDescent="0.25"/>
    <row r="2" spans="1:10" ht="18" customHeight="1" x14ac:dyDescent="0.3">
      <c r="A2" s="53" t="s">
        <v>2</v>
      </c>
      <c r="B2" s="53"/>
    </row>
    <row r="3" spans="1:10" x14ac:dyDescent="0.25">
      <c r="A3" s="5"/>
      <c r="B3" s="5"/>
    </row>
    <row r="4" spans="1:10" x14ac:dyDescent="0.25">
      <c r="A4" s="5"/>
      <c r="B4" s="5"/>
    </row>
    <row r="5" spans="1:10" x14ac:dyDescent="0.25">
      <c r="A5" s="5"/>
      <c r="B5" s="5"/>
      <c r="C5" s="6"/>
      <c r="D5" s="6"/>
      <c r="E5" s="6"/>
      <c r="F5" s="6"/>
      <c r="G5" s="6"/>
      <c r="H5" s="6"/>
      <c r="I5" s="6"/>
      <c r="J5" s="6" t="s">
        <v>3</v>
      </c>
    </row>
    <row r="6" spans="1:10" ht="31.2" customHeight="1" x14ac:dyDescent="0.3">
      <c r="A6" s="7"/>
      <c r="B6" s="2"/>
      <c r="C6" s="11">
        <v>2020</v>
      </c>
      <c r="D6" s="54" t="s">
        <v>4</v>
      </c>
      <c r="E6" s="55"/>
      <c r="F6" s="56"/>
      <c r="G6" s="57" t="s">
        <v>5</v>
      </c>
      <c r="H6" s="57"/>
      <c r="I6" s="57"/>
      <c r="J6" s="18"/>
    </row>
    <row r="7" spans="1:10" ht="31.2" customHeight="1" x14ac:dyDescent="0.3">
      <c r="A7" s="22"/>
      <c r="B7" s="23"/>
      <c r="C7" s="11"/>
      <c r="D7" s="21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1" t="s">
        <v>18</v>
      </c>
      <c r="J7" s="15">
        <v>44378</v>
      </c>
    </row>
    <row r="8" spans="1:10" ht="34.35" customHeight="1" x14ac:dyDescent="0.3">
      <c r="A8" s="8" t="s">
        <v>0</v>
      </c>
      <c r="B8" s="3" t="s">
        <v>1</v>
      </c>
      <c r="C8" s="12">
        <f>270.72+1269.06+29.45+0.035+2100.2+2239.44+2196.81+165.79+0.035+1375.39+0.109+1179.07+259.18+263.9+2214.3+0.18+300.775+19.33*4.8694+1915.5</f>
        <v>15874.069502000002</v>
      </c>
      <c r="D8" s="12"/>
      <c r="E8" s="20"/>
      <c r="F8" s="12"/>
      <c r="G8" s="12"/>
      <c r="H8" s="12">
        <f>121.53+35.52+33.42</f>
        <v>190.47000000000003</v>
      </c>
      <c r="I8" s="12">
        <f>103.47+143.216+125.35+214.6+164.7+1057.5+112.72+392.21+2912.07+524.08</f>
        <v>5749.9160000000002</v>
      </c>
      <c r="J8" s="19">
        <f>SUM(J9:J15)</f>
        <v>218.5</v>
      </c>
    </row>
    <row r="9" spans="1:10" ht="34.35" customHeight="1" x14ac:dyDescent="0.3">
      <c r="A9" s="8"/>
      <c r="B9" s="3" t="s">
        <v>6</v>
      </c>
      <c r="C9" s="12"/>
      <c r="D9" s="12"/>
      <c r="E9" s="12"/>
      <c r="F9" s="12"/>
      <c r="G9" s="12"/>
      <c r="H9" s="12"/>
      <c r="I9" s="12"/>
      <c r="J9" s="18">
        <v>214.56</v>
      </c>
    </row>
    <row r="10" spans="1:10" ht="34.35" customHeight="1" x14ac:dyDescent="0.3">
      <c r="A10" s="8"/>
      <c r="B10" s="3" t="s">
        <v>7</v>
      </c>
      <c r="C10" s="12"/>
      <c r="D10" s="12"/>
      <c r="E10" s="12"/>
      <c r="F10" s="12"/>
      <c r="G10" s="12"/>
      <c r="H10" s="12"/>
      <c r="I10" s="12"/>
      <c r="J10" s="18">
        <v>3.94</v>
      </c>
    </row>
    <row r="11" spans="1:10" ht="34.35" customHeight="1" x14ac:dyDescent="0.3">
      <c r="A11" s="8"/>
      <c r="B11" s="3" t="s">
        <v>8</v>
      </c>
      <c r="C11" s="12"/>
      <c r="D11" s="12"/>
      <c r="E11" s="12"/>
      <c r="F11" s="12"/>
      <c r="G11" s="12"/>
      <c r="H11" s="12"/>
      <c r="I11" s="12"/>
      <c r="J11" s="18"/>
    </row>
    <row r="12" spans="1:10" ht="34.35" customHeight="1" x14ac:dyDescent="0.3">
      <c r="A12" s="8"/>
      <c r="B12" s="3" t="s">
        <v>9</v>
      </c>
      <c r="C12" s="12"/>
      <c r="D12" s="12"/>
      <c r="E12" s="12"/>
      <c r="F12" s="12"/>
      <c r="G12" s="12"/>
      <c r="H12" s="12"/>
      <c r="I12" s="12"/>
      <c r="J12" s="18"/>
    </row>
    <row r="13" spans="1:10" ht="34.35" customHeight="1" x14ac:dyDescent="0.3">
      <c r="A13" s="8"/>
      <c r="B13" s="3" t="s">
        <v>10</v>
      </c>
      <c r="C13" s="12"/>
      <c r="D13" s="12"/>
      <c r="E13" s="12"/>
      <c r="F13" s="12"/>
      <c r="G13" s="12"/>
      <c r="H13" s="12"/>
      <c r="I13" s="12"/>
      <c r="J13" s="18"/>
    </row>
    <row r="14" spans="1:10" ht="34.35" customHeight="1" x14ac:dyDescent="0.3">
      <c r="A14" s="8"/>
      <c r="B14" s="3" t="s">
        <v>11</v>
      </c>
      <c r="C14" s="12"/>
      <c r="D14" s="12"/>
      <c r="E14" s="12"/>
      <c r="F14" s="12"/>
      <c r="G14" s="12"/>
      <c r="H14" s="12"/>
      <c r="I14" s="12"/>
      <c r="J14" s="18"/>
    </row>
    <row r="15" spans="1:10" ht="34.35" customHeight="1" x14ac:dyDescent="0.3">
      <c r="A15" s="8"/>
      <c r="B15" s="3" t="s">
        <v>12</v>
      </c>
      <c r="C15" s="12"/>
      <c r="D15" s="12"/>
      <c r="E15" s="12"/>
      <c r="F15" s="12"/>
      <c r="G15" s="12"/>
      <c r="H15" s="12"/>
      <c r="I15" s="12"/>
      <c r="J15" s="18"/>
    </row>
    <row r="16" spans="1:10" ht="46.5" customHeight="1" x14ac:dyDescent="0.25">
      <c r="A16" s="9"/>
      <c r="B16" s="3"/>
      <c r="C16" s="12"/>
      <c r="D16" s="12"/>
      <c r="E16" s="12"/>
      <c r="F16" s="12"/>
      <c r="G16" s="12"/>
      <c r="H16" s="12"/>
      <c r="I16" s="12"/>
      <c r="J16" s="18"/>
    </row>
    <row r="17" spans="1:10" ht="33.75" customHeight="1" x14ac:dyDescent="0.25">
      <c r="A17" s="10"/>
      <c r="B17" s="4"/>
      <c r="C17" s="13"/>
      <c r="D17" s="13"/>
      <c r="E17" s="13"/>
      <c r="F17" s="13"/>
      <c r="G17" s="13"/>
      <c r="H17" s="13"/>
      <c r="I17" s="13"/>
      <c r="J17" s="16"/>
    </row>
    <row r="18" spans="1:10" ht="21.75" customHeight="1" x14ac:dyDescent="0.25"/>
    <row r="20" spans="1:10" x14ac:dyDescent="0.25">
      <c r="B20" s="17"/>
    </row>
    <row r="22" spans="1:10" x14ac:dyDescent="0.25">
      <c r="I22" s="14"/>
    </row>
    <row r="25" spans="1:10" x14ac:dyDescent="0.25">
      <c r="I25" s="14"/>
    </row>
    <row r="27" spans="1:10" x14ac:dyDescent="0.25">
      <c r="I27" s="14"/>
    </row>
    <row r="34" spans="9:9" x14ac:dyDescent="0.25">
      <c r="I34" s="14"/>
    </row>
    <row r="35" spans="9:9" x14ac:dyDescent="0.25">
      <c r="I35" s="14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IMM INVEST PLUS</vt:lpstr>
      <vt:lpstr>calcul valoare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SORINA MOROIANU</cp:lastModifiedBy>
  <cp:lastPrinted>2023-04-27T08:37:32Z</cp:lastPrinted>
  <dcterms:created xsi:type="dcterms:W3CDTF">2016-05-04T07:06:33Z</dcterms:created>
  <dcterms:modified xsi:type="dcterms:W3CDTF">2023-04-27T08:41:36Z</dcterms:modified>
</cp:coreProperties>
</file>